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D773"/>
      </patternFill>
    </fill>
    <fill>
      <patternFill patternType="solid">
        <fgColor rgb="FFFF8F73"/>
      </patternFill>
    </fill>
    <fill>
      <patternFill patternType="solid">
        <fgColor rgb="FFFFDE73"/>
      </patternFill>
    </fill>
    <fill>
      <patternFill patternType="solid">
        <fgColor rgb="FFFFDA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E373"/>
      </patternFill>
    </fill>
    <fill>
      <patternFill patternType="solid">
        <fgColor rgb="FFFFB773"/>
      </patternFill>
    </fill>
    <fill>
      <patternFill patternType="solid">
        <fgColor rgb="FFFFEA73"/>
      </patternFill>
    </fill>
    <fill>
      <patternFill patternType="solid">
        <fgColor rgb="FFFFA273"/>
      </patternFill>
    </fill>
    <fill>
      <patternFill patternType="solid">
        <fgColor rgb="FFFFB073"/>
      </patternFill>
    </fill>
    <fill>
      <patternFill patternType="solid">
        <fgColor rgb="FFFF7C73"/>
      </patternFill>
    </fill>
    <fill>
      <patternFill patternType="solid">
        <fgColor rgb="FFFFFD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ABFF73"/>
      </patternFill>
    </fill>
    <fill>
      <patternFill patternType="solid">
        <fgColor rgb="FFFFF373"/>
      </patternFill>
    </fill>
    <fill>
      <patternFill patternType="solid">
        <fgColor rgb="FF73FF96"/>
      </patternFill>
    </fill>
    <fill>
      <patternFill patternType="solid">
        <fgColor rgb="FFF6FF73"/>
      </patternFill>
    </fill>
    <fill>
      <patternFill patternType="solid">
        <fgColor rgb="FFFF96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E8FF73"/>
      </patternFill>
    </fill>
    <fill>
      <patternFill patternType="solid">
        <fgColor rgb="FFD7FF73"/>
      </patternFill>
    </fill>
    <fill>
      <patternFill patternType="solid">
        <fgColor rgb="FFBBFF73"/>
      </patternFill>
    </fill>
    <fill>
      <patternFill patternType="solid">
        <fgColor rgb="FFFFEC73"/>
      </patternFill>
    </fill>
    <fill>
      <patternFill patternType="solid">
        <fgColor rgb="FFFFA473"/>
      </patternFill>
    </fill>
    <fill>
      <patternFill patternType="solid">
        <fgColor rgb="FFEFFF73"/>
      </patternFill>
    </fill>
    <fill>
      <patternFill patternType="solid">
        <fgColor rgb="FFD5FF73"/>
      </patternFill>
    </fill>
    <fill>
      <patternFill patternType="solid">
        <fgColor rgb="FFC7FF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FFEF73"/>
      </patternFill>
    </fill>
    <fill>
      <patternFill patternType="solid">
        <fgColor rgb="FF83FF73"/>
      </patternFill>
    </fill>
    <fill>
      <patternFill patternType="solid">
        <fgColor rgb="FFBE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73FFF1"/>
      </patternFill>
    </fill>
    <fill>
      <patternFill patternType="solid">
        <fgColor rgb="FF73FF9B"/>
      </patternFill>
    </fill>
    <fill>
      <patternFill patternType="solid">
        <fgColor rgb="FFFF8673"/>
      </patternFill>
    </fill>
    <fill>
      <patternFill patternType="solid">
        <fgColor rgb="FF73FF94"/>
      </patternFill>
    </fill>
    <fill>
      <patternFill patternType="solid">
        <fgColor rgb="FFFFB973"/>
      </patternFill>
    </fill>
    <fill>
      <patternFill patternType="solid">
        <fgColor rgb="FFF1FF73"/>
      </patternFill>
    </fill>
    <fill>
      <patternFill patternType="solid">
        <fgColor rgb="FF98FF73"/>
      </patternFill>
    </fill>
    <fill>
      <patternFill patternType="solid">
        <fgColor rgb="FF91FF73"/>
      </patternFill>
    </fill>
    <fill>
      <patternFill patternType="solid">
        <fgColor rgb="FF73FF8D"/>
      </patternFill>
    </fill>
    <fill>
      <patternFill patternType="solid">
        <fgColor rgb="FFFFC273"/>
      </patternFill>
    </fill>
    <fill>
      <patternFill patternType="solid">
        <fgColor rgb="FFA6FF73"/>
      </patternFill>
    </fill>
    <fill>
      <patternFill patternType="solid">
        <fgColor rgb="FFFFCC73"/>
      </patternFill>
    </fill>
    <fill>
      <patternFill patternType="solid">
        <fgColor rgb="FFC2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0" xfId="0" applyFill="1" applyAlignment="1">
      <alignment horizontal="center" vertical="center" wrapText="1"/>
    </xf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<sst xmlns="http://schemas.openxmlformats.org/spreadsheetml/2006/main" count="70296" uniqueCount="1629">
  <si>
    <t>CS2</t>
  </si>
  <si>
    <t>t1001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</si>
  <si>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</si>
  <si>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</si>
  <si>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</si>
  <si>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</si>
  <si>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</si>
  <si>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</si>
  <si>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</si>
  <si>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</si>
  <si>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</si>
  <si>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</si>
  <si>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LP_fishpoint00</t>
  </si>
  <si>
    <t>float</t>
  </si>
  <si>
    <t>int</t>
  </si>
  <si>
    <t>RIVER</t>
  </si>
  <si>
    <t>pointer</t>
  </si>
  <si>
    <t>Init_Replay</t>
  </si>
  <si>
    <t/>
  </si>
  <si>
    <t>Init_Replay</t>
  </si>
  <si>
    <t>NPC_Tea01</t>
  </si>
  <si>
    <t>NPC_Bag01</t>
  </si>
  <si>
    <t>NPC_Bag01_a</t>
  </si>
  <si>
    <t>atari01</t>
  </si>
  <si>
    <t>atari02</t>
  </si>
  <si>
    <t>atari03</t>
  </si>
  <si>
    <t>NPC_Baketu01</t>
  </si>
  <si>
    <t>NPC_Baketu02</t>
  </si>
  <si>
    <t>Start</t>
  </si>
  <si>
    <t>End</t>
  </si>
  <si>
    <t>AV_FishPoint</t>
  </si>
  <si>
    <t>Reinit</t>
  </si>
  <si>
    <t>Npc_Table</t>
  </si>
  <si>
    <t>ST_Jane</t>
  </si>
  <si>
    <t>dialog</t>
  </si>
  <si>
    <t>The store is littered with all sorts of gardening
implements and products.</t>
  </si>
  <si>
    <t>None of which is of any relevance.</t>
  </si>
  <si>
    <t>FC_Party_Face_Reset2</t>
  </si>
  <si>
    <t>FC_MapJumpState</t>
  </si>
  <si>
    <t>FC_MapJumpState2</t>
  </si>
  <si>
    <t>LP_fishpoint00</t>
  </si>
  <si>
    <t>AniEv5570</t>
  </si>
  <si>
    <t>AniAttachEQU128</t>
  </si>
  <si>
    <t>Talking to Kenneth will allow you to resume the battle.</t>
  </si>
  <si>
    <t>AV_FishPoint</t>
  </si>
  <si>
    <t>Npc_Table</t>
  </si>
  <si>
    <t>millium_setting</t>
  </si>
  <si>
    <t>AniEvRyoteAtama</t>
  </si>
  <si>
    <t>edel_setting</t>
  </si>
  <si>
    <t>margarita_setting</t>
  </si>
  <si>
    <t>fidelio_setting</t>
  </si>
  <si>
    <t>AniEv5580</t>
  </si>
  <si>
    <t>AniEv5585</t>
  </si>
  <si>
    <t>AniAttachEQU040</t>
  </si>
  <si>
    <t>rosine_setting</t>
  </si>
  <si>
    <t>AniEvRyoteMae</t>
  </si>
  <si>
    <t>munch_setting</t>
  </si>
  <si>
    <t>AniSitWait</t>
  </si>
  <si>
    <t>vincent_setting</t>
  </si>
  <si>
    <t>salyfa_setting</t>
  </si>
  <si>
    <t>kenneth_setting</t>
  </si>
  <si>
    <t>annabel_setting</t>
  </si>
  <si>
    <t>Annabelle</t>
  </si>
  <si>
    <t>AniEvInori</t>
  </si>
  <si>
    <t>3</t>
  </si>
  <si>
    <t>A[autoMA]</t>
  </si>
  <si>
    <t>#b</t>
  </si>
  <si>
    <t>0</t>
  </si>
  <si>
    <t>karigan_setting</t>
  </si>
  <si>
    <t>rakeroad_setting</t>
  </si>
  <si>
    <t>AniEvUdegumi</t>
  </si>
  <si>
    <t>narces_setting</t>
  </si>
  <si>
    <t>AniEvTeKosi</t>
  </si>
  <si>
    <t>antone_setting</t>
  </si>
  <si>
    <t>ricks_setting</t>
  </si>
  <si>
    <t>any_setting</t>
  </si>
  <si>
    <t>AniEvRyoteSiri</t>
  </si>
  <si>
    <t>AniAttachEQU221</t>
  </si>
  <si>
    <t>NPC_emo_any</t>
  </si>
  <si>
    <t>TK_any</t>
  </si>
  <si>
    <t>FC_chr_entry_tk</t>
  </si>
  <si>
    <t>#E_0#M_0</t>
  </si>
  <si>
    <t>Kenny's brother taught me how to fish,
so now I can catch really big ones!</t>
  </si>
  <si>
    <t>Ahaha. This is really fun!</t>
  </si>
  <si>
    <t>Kenny's brother's really good at teaching
people stuff!</t>
  </si>
  <si>
    <t>Heehee. I'll have to show Kenny this big
crab next time I see him! ♪</t>
  </si>
  <si>
    <t>TK_kult_any_06_04</t>
  </si>
  <si>
    <t>TK_QS5105_ANY_RAKEROAD_NARCES</t>
  </si>
  <si>
    <t>He looks kinda like Kenny, but he acts
really different.</t>
  </si>
  <si>
    <t>Ahaha. He's kinda funny, though!</t>
  </si>
  <si>
    <t>Good luck, Kenny!</t>
  </si>
  <si>
    <t>...But who's that guy over there?</t>
  </si>
  <si>
    <t>They kinda look the same, but they're
also kinda different...</t>
  </si>
  <si>
    <t>Do you know who he is?</t>
  </si>
  <si>
    <t>Ooh, what're you guys doing?</t>
  </si>
  <si>
    <t>It looks fun! I wanna join in, too!</t>
  </si>
  <si>
    <t>#E[1]#M_9</t>
  </si>
  <si>
    <t>#KSorry. We're in the middle of a fishing
battle right now, so I'm going to have
to ask you to give us a little peace.</t>
  </si>
  <si>
    <t>A fishing...battle?</t>
  </si>
  <si>
    <t>Ahaha! That sounds super duper cool!</t>
  </si>
  <si>
    <t>I wanna be in a fishing battle!</t>
  </si>
  <si>
    <t>#E_4#M_4</t>
  </si>
  <si>
    <t>#KHaha... I'll sign you up for the next one.</t>
  </si>
  <si>
    <t>NPC_emo_any</t>
  </si>
  <si>
    <t>TK_QS5105_ANY_RAKEROAD_NARCES</t>
  </si>
  <si>
    <t>Huh? YOU were gonna get married
to Bellie?</t>
  </si>
  <si>
    <t>I was supposed to, but those plans have
now been canceled.</t>
  </si>
  <si>
    <t>Failed betrothal aside, I am William
Lakelord III, Kenneth's elder brother and
the next president of the Lakelord Company.</t>
  </si>
  <si>
    <t>I'm also the leader of the Imperial Fishing
Club, a collective of the finest anglers in
the land.</t>
  </si>
  <si>
    <t>Wow...</t>
  </si>
  <si>
    <t>Ahaha, you're a funny guy!</t>
  </si>
  <si>
    <t>A...funny guy?!</t>
  </si>
  <si>
    <t>Wh-What an impudential word to use to
describe our boss!</t>
  </si>
  <si>
    <t>TK_rakeroad</t>
  </si>
  <si>
    <t>At this child's request, I've now taken her
under my tutelage in the art of fishing.</t>
  </si>
  <si>
    <t>I can't say I expected much, but she has
far more potential than I ever could have
imagined.</t>
  </si>
  <si>
    <t>I will be sure to take this chance to give
her a firm grasp of the basics. It would
be terrible to squander such potential.</t>
  </si>
  <si>
    <t>...Which most assuredly would have been
the case were my loafer of a brother left
in charge of teaching her.</t>
  </si>
  <si>
    <t>I'll have to make sure she has a firm
foundation to build upon before I return
to Crossbell.</t>
  </si>
  <si>
    <t>Sharpen your senses! You'll let the fish
get away by being so lackadaisical!</t>
  </si>
  <si>
    <t>Okay, Kenny III!</t>
  </si>
  <si>
    <t>H-How many times must I--?
Stop calling me that!</t>
  </si>
  <si>
    <t>Hmph. I have no interest in those who
know nothing of the art of fishing!
Begone, child.</t>
  </si>
  <si>
    <t>The art of fishing? I dunno what that is,
but I do know how to fish!</t>
  </si>
  <si>
    <t>I'm pretty good at crabbing, you know!</t>
  </si>
  <si>
    <t>C-C-Crabbing?! Heathen child!</t>
  </si>
  <si>
    <t>There are right and wrong ways to fish!
Not even learning the basics of the right
way may very well lead to your undoing!</t>
  </si>
  <si>
    <t>...You look so much like Kenny, but you
don't talk like him at all!</t>
  </si>
  <si>
    <t>Ahaha! You're a funny guy!</t>
  </si>
  <si>
    <t>(Are all children this difficult...?)</t>
  </si>
  <si>
    <t>Hmph. You may still be a child, but I will
not stand aside looking on in horror as
someone learns to fish incorrectly!</t>
  </si>
  <si>
    <t>Allow me to teach you the basics! First,
I shall teach you to use a fishing rod!</t>
  </si>
  <si>
    <t>If you're feeling apprehensive about his
chances, you're welcome to try and advise
him yourself.</t>
  </si>
  <si>
    <t>No matter what you tell him, however,
his loss is inevitable. Hahaha.</t>
  </si>
  <si>
    <t>...</t>
  </si>
  <si>
    <t>Meet me in battle, giant swordtail!
I shall claim you for my own!</t>
  </si>
  <si>
    <t>What are you doing? Surely you don't
intend to simply walk away from this?</t>
  </si>
  <si>
    <t>Hmph. I should've known my fool of a
brother was too incompetent to find a
worthwhile vice captain.</t>
  </si>
  <si>
    <t>Still, no true fisherman would cowardly
walk away from a challenge he willingly
accepted.</t>
  </si>
  <si>
    <t>If you have a spine, pick up your rod
and struggle on to the bitter end.</t>
  </si>
  <si>
    <t>TK_narces</t>
  </si>
  <si>
    <t>Inconposterous! How is she catching so
many giant queen crabs?!</t>
  </si>
  <si>
    <t>I am one of the Elite Four, and here
I am being completely out-crabbed!</t>
  </si>
  <si>
    <t>I cannot afford to lose, or my pride may
never recover! I must turn this around!</t>
  </si>
  <si>
    <t>I showed her how to catch crabs myself,
and now here she is, humilifeating me!</t>
  </si>
  <si>
    <t>Now, now. Calm yourself, Narses. A mere
child couldn't possibly thwart you!</t>
  </si>
  <si>
    <t>We intended to depart stylacefully,
but then we stumbled upon this
idiosynculiar child.</t>
  </si>
  <si>
    <t>No ordinary child could delay the
departure of two anglers of our
caliber.</t>
  </si>
  <si>
    <t>So just who IS this girl?</t>
  </si>
  <si>
    <t>You may have confeated me, but the boss
will lose to no one!</t>
  </si>
  <si>
    <t>Who do you think it was who taught
Kenneth how to fish? Hahaha!</t>
  </si>
  <si>
    <t>The outcome of this match is translucid
as day!</t>
  </si>
  <si>
    <t>I pity you that you were tasked with
catching the embodiment of piscine
beauty.</t>
  </si>
  <si>
    <t>After all, there are no anglers more
adeptuous than I, Narses!</t>
  </si>
  <si>
    <t>I'm afraid your loss is already contermined.</t>
  </si>
  <si>
    <t>#E[1]#M[0]</t>
  </si>
  <si>
    <t>#K(This guy sure is confident... I better hurry
up and get back to the match, or he might
actually win.)</t>
  </si>
  <si>
    <t>harison_setting</t>
  </si>
  <si>
    <t>TK_harison</t>
  </si>
  <si>
    <t>TK_harison_hanna_06_03</t>
  </si>
  <si>
    <t>The neighbors really do catch us in the act
a lot, don't they?</t>
  </si>
  <si>
    <t>*cough* Still, I'm starting to think I should
pay her back for all the love she gives me
with more than a bevy of smooches.</t>
  </si>
  <si>
    <t>Haha. Maybe I should look into getting
some time off work so we can take a nice
little family vacation.</t>
  </si>
  <si>
    <t>TK_harison_hanna_06_03</t>
  </si>
  <si>
    <t>I'm heading off now!</t>
  </si>
  <si>
    <t>Teehee! Have a good day, darling! ㈱
*kiss*</t>
  </si>
  <si>
    <t>Thanks, dear. Haha. Take care of Kurt
for me, will you?</t>
  </si>
  <si>
    <t>#E[D]#M[9]</t>
  </si>
  <si>
    <t>#K(These two are going to be like
this even when they're old and
gray, aren't they?)</t>
  </si>
  <si>
    <t>hanna_setting</t>
  </si>
  <si>
    <t>TK_hanna</t>
  </si>
  <si>
    <t>G-Gee, it sure is nice out today,
isn't it? It's a perfect day to get
some laundry done!</t>
  </si>
  <si>
    <t>Wh-Which I will do...inside. Goodbye!</t>
  </si>
  <si>
    <t>kult_setting</t>
  </si>
  <si>
    <t>AniEvTeburiLoop</t>
  </si>
  <si>
    <t>NPC_emo_kult</t>
  </si>
  <si>
    <t>TK_kult</t>
  </si>
  <si>
    <t>I was supposed to meet Annie here,
but she hasn't shown up...</t>
  </si>
  <si>
    <t>Where IS she?</t>
  </si>
  <si>
    <t>If she doesn't hurry up, we're gonna
miss Sunday School...</t>
  </si>
  <si>
    <t>Where could Annie BE?</t>
  </si>
  <si>
    <t>NPC_emo_kult</t>
  </si>
  <si>
    <t>TK_kult_any_06_04</t>
  </si>
  <si>
    <t>Wow! You really caught THAT?</t>
  </si>
  <si>
    <t>Uh-huh! It was still young, though,
so I put it back in the water.</t>
  </si>
  <si>
    <t>I made a record of it, though!
I can show you sometime!</t>
  </si>
  <si>
    <t>Ahaha, yeah!</t>
  </si>
  <si>
    <t>Oh, right... Did you forget we had
Sunday School today?</t>
  </si>
  <si>
    <t>Oh, oops! We better go now!</t>
  </si>
  <si>
    <t>Right!</t>
  </si>
  <si>
    <t>kay_setting</t>
  </si>
  <si>
    <t>TK_kay</t>
  </si>
  <si>
    <t>Rosine's gonna be giving us a lesson
this afternoon!</t>
  </si>
  <si>
    <t>D'eheheh. I've gotta pay really close
attention so I can impress her with
my super smart brain!</t>
  </si>
  <si>
    <t>I can't wait until she gets here!</t>
  </si>
  <si>
    <t>I can't wait for Rosine to get here!</t>
  </si>
  <si>
    <t>I want her to teach me!</t>
  </si>
  <si>
    <t>D'eheheh. I just realized something
really cool!</t>
  </si>
  <si>
    <t>If I get into Thors, that'll mean I get
to be classmates with Rosine!</t>
  </si>
  <si>
    <t>Maybe I should start studying for the
entrance exams after all!</t>
  </si>
  <si>
    <t>Maybe start with math. You idiot...</t>
  </si>
  <si>
    <t>D'eheheh. Heeeeeey, Rosiiine! Got time
for a little extra one-on-one tutoring?</t>
  </si>
  <si>
    <t>Heehee. I'm so happy you want to learn,
but so does everyone else in class. I think
it'd be best for us to all learn together.</t>
  </si>
  <si>
    <t>Oh, I got'cha!</t>
  </si>
  <si>
    <t>TK_kay_rudy_06_03</t>
  </si>
  <si>
    <t>It took me a while, but I'm finally a master
at Blade II!</t>
  </si>
  <si>
    <t>...The original's still got its charms,
though. I mean, Crow gave me my deck,
so it's always gonna be special to me.</t>
  </si>
  <si>
    <t>I'm never gonna let that deck go, either.
Too many happy memories of the two of
us playing together to just throw it out.</t>
  </si>
  <si>
    <t>TK_kay_rudy_06_03</t>
  </si>
  <si>
    <t>Haha! You're never gonna replace
me as the king of Blade II like that!
You've got a long way to go, kid.</t>
  </si>
  <si>
    <t>Seriously? How'd you get so good
so fast?</t>
  </si>
  <si>
    <t>At least try to hold back and give me a
chance! When you defeat me that fast,
it's boring for the both of us!</t>
  </si>
  <si>
    <t>rudy_setting</t>
  </si>
  <si>
    <t>TK_rudy</t>
  </si>
  <si>
    <t>Just look at him. He's the worst...</t>
  </si>
  <si>
    <t>At least Keynes is happy that he's back
into studying now, so I guess some good
has come out of all this.</t>
  </si>
  <si>
    <t>Rosine's teaching us about the
Testaments today.</t>
  </si>
  <si>
    <t>She's a really good teacher, too,
so I'm actually kinda looking forward
to it.</t>
  </si>
  <si>
    <t>*sigh* I'm just gonna let Kay dream.</t>
  </si>
  <si>
    <t>If he really hasn't figured out that
Rosine will have graduated by the time
we're old enough to go to Thors, well...</t>
  </si>
  <si>
    <t>We didn't get our Blade II decks until
after the end of the war. We really
haven't had them for that long...</t>
  </si>
  <si>
    <t>...but Kay's already gotten really good.
It's like games are his only talent.</t>
  </si>
  <si>
    <t>tyzel_setting</t>
  </si>
  <si>
    <t>AniEv5505</t>
  </si>
  <si>
    <t>AniEv5507</t>
  </si>
  <si>
    <t>AniEv5510</t>
  </si>
  <si>
    <t>AniEv5512</t>
  </si>
  <si>
    <t>AniAttachEQU131</t>
  </si>
  <si>
    <t>TK_tyzel</t>
  </si>
  <si>
    <t>Trista's scenery is beautiful year round,
but each season has its own charms.</t>
  </si>
  <si>
    <t>Heehee. That's why I like going out to
clean early in the morning. It's like
I'm getting to see it before anyone else.</t>
  </si>
  <si>
    <t>The morning the first lino flowers started
blooming was especially beautiful.</t>
  </si>
  <si>
    <t>This really is a lovely town, isn't it?</t>
  </si>
  <si>
    <t>It's going to be really lonely around
here without Towa and Angelica...</t>
  </si>
  <si>
    <t>I don't know why, but it feels like as
soon as they leave here, I'll never see
either of them again...</t>
  </si>
  <si>
    <t>...No, I can't be all defeatist! There's
every chance we'll meet again one day!</t>
  </si>
  <si>
    <t>I just need to keep hope in my heart!</t>
  </si>
  <si>
    <t>A lot has changed because of the war.</t>
  </si>
  <si>
    <t>The big changes are obvious, but there are
lots of little ones, too. Like Kay and
Rudy don't play pranks on people anymore.</t>
  </si>
  <si>
    <t>They even come and help me out from time
to time! ...That might actually be the
biggest change of all.</t>
  </si>
  <si>
    <t>jane_setting</t>
  </si>
  <si>
    <t>AniEv5525</t>
  </si>
  <si>
    <t>AniEv5530</t>
  </si>
  <si>
    <t>AniAttachEQU127</t>
  </si>
  <si>
    <t>TK_jane</t>
  </si>
  <si>
    <t>It's hard to relax during the spring.
It's a season of meetings and partings.</t>
  </si>
  <si>
    <t>But that also makes it beautiful and
exciting, just like my potted plants.</t>
  </si>
  <si>
    <t>Heehee. I hope the year ahead proves to
be a fruitful one for all of us.</t>
  </si>
  <si>
    <t>I've put some beautiful, spring-themed
potted plants up for sale at the flea
market.</t>
  </si>
  <si>
    <t>Heehee. I'm sure you'll be able to find
some flowers that suit you if you go
take a look.</t>
  </si>
  <si>
    <t>AniWait</t>
  </si>
  <si>
    <t>I'll be selling my most vibrant potted
plants at the flea market today.</t>
  </si>
  <si>
    <t>Hopefully, they'll be a happy reminder
to everyone who sees them that spring
is nearly upon us.</t>
  </si>
  <si>
    <t>The lino flowers have started blooming,
which is a surefire sign that spring is
on its way.</t>
  </si>
  <si>
    <t>I hope my plants will spread that
happiness to the people at the market.</t>
  </si>
  <si>
    <t>oiler_setting</t>
  </si>
  <si>
    <t>TK_oiler</t>
  </si>
  <si>
    <t>The scars left by the war have begun to
heal, but it will be a long while before
they disappear completely.</t>
  </si>
  <si>
    <t>The Heimdallr government, the RF Group,
the Four Great Houses... They're all still
in varying degrees of disarray.</t>
  </si>
  <si>
    <t>They'll all get back to normal eventually,
though. We overcame the war--we can
overcome anything.</t>
  </si>
  <si>
    <t>Now that Chancellor Osborne is back in his
rightful position and the two factions are
working together, this nation will rise again.</t>
  </si>
  <si>
    <t>Our scars will heal, but it will take time.
I can guarantee you that.</t>
  </si>
  <si>
    <t>It sounds like Lord Rufus is doing a
spectacular job over in Crossbell.</t>
  </si>
  <si>
    <t>From what I hear, he's already rebuilt
their entire government! That's an
achievement if I've ever heard one.</t>
  </si>
  <si>
    <t>His current position seems just right for
him. He can really put his skills to work
and do some good in the world!</t>
  </si>
  <si>
    <t>I can only hope he'll continue to
guide this nation to greatness.</t>
  </si>
  <si>
    <t>I've still got a chip on my shoulder about
Crossbell, but in deference to Lord Rufus,
I'm trying my hardest to move past it.</t>
  </si>
  <si>
    <t>I hear that he's doing a splendid job over
there. He's even repelled the Republican
Army a few times! Long live the Empire!</t>
  </si>
  <si>
    <t>andore_setting</t>
  </si>
  <si>
    <t>TK_andore</t>
  </si>
  <si>
    <t>A little birdie's whispered rumors in
my ear that there's a small celebration
taking place at the academy.</t>
  </si>
  <si>
    <t>Why would you not think to inform me,
your dearest bosom buddy, of this?
I am deeply wounded!</t>
  </si>
  <si>
    <t>#E[D]#M_9</t>
  </si>
  <si>
    <t>#K...Since when are we even friends?</t>
  </si>
  <si>
    <t>Deary me... You are the hero who ended
the war, while I am the wandering purveyor
of love who heals the scars that it left.</t>
  </si>
  <si>
    <t>...Why don't the two of us form a team?</t>
  </si>
  <si>
    <t>#K(I see SOMEONE'S performances in
Heimdallr didn't go over too well.)</t>
  </si>
  <si>
    <t>Heh, I shall go and avail myself of the
celebration over at the academy.</t>
  </si>
  <si>
    <t>You might want to come enjoy it yourself.
I hear that you've been rather busy.</t>
  </si>
  <si>
    <t>lotte_setting</t>
  </si>
  <si>
    <t>AniEv5500</t>
  </si>
  <si>
    <t>AniAttachEQU130</t>
  </si>
  <si>
    <t>TK_lotte</t>
  </si>
  <si>
    <t>It's my turn to make dinner at the
dormitory tonight.</t>
  </si>
  <si>
    <t>Heehee. I wasn't much of a chef at first,
but my culinary skills have really improved
by leaps and bounds in the past year.</t>
  </si>
  <si>
    <t>I'd like to believe that the students here
would be inclined to agree, too!</t>
  </si>
  <si>
    <t>I think my culinary skills have come
a long way in the past year.</t>
  </si>
  <si>
    <t>I'm going to give the upper class
students a feast to remember tonight.</t>
  </si>
  <si>
    <t>I wonder what the next academic
year will bring?</t>
  </si>
  <si>
    <t>Heehee. I'm sure it will be an eventful
one. This year sure was. Maybe even
TOO eventful...</t>
  </si>
  <si>
    <t>Still, I look forward to overcoming the
many trials it will surely pose alongside
the many returning students.</t>
  </si>
  <si>
    <t>It's hard to believe that the second-year
students will soon be leaving us.</t>
  </si>
  <si>
    <t>I have to try not to think about it.
As soon as the thought enters my head,
I start getting depressed.</t>
  </si>
  <si>
    <t>This past year may have had its ups and
downs, but I've truly enjoyed being able
to serve every one of them.</t>
  </si>
  <si>
    <t>It's hard to believe that the second
year students will soon be leaving us.</t>
  </si>
  <si>
    <t>It wasn't always easy, but I genuinely
enjoyed being able to serve them.</t>
  </si>
  <si>
    <t>TK_QS5102_VINCENT</t>
  </si>
  <si>
    <t>Heh. There's nothing like a spot of
tea after a battle. Wouldn't you agree,
Sariffa?</t>
  </si>
  <si>
    <t>How could I not? Looking upon your joyous
face right now, one would hardly imagine
that you'd just been roundly defeated.</t>
  </si>
  <si>
    <t>*splutter*</t>
  </si>
  <si>
    <t>Sariffa, please do not remind me of
such trifling and unpleasant details
while I am enjoying myself!</t>
  </si>
  <si>
    <t>TK_vincent_margarita_06_02</t>
  </si>
  <si>
    <t>*cough* Margarita, I have put this off
for long enough. Allow me this chance
to be completely honest with you.</t>
  </si>
  <si>
    <t>I... I am afraid...I cannot possibly enter
into matrimony with you.</t>
  </si>
  <si>
    <t>Wh-What? B-But what of our engagement?!</t>
  </si>
  <si>
    <t>What of our dream to have ten children
to carry on our families' legacies?!</t>
  </si>
  <si>
    <t>I-I don't recall agreeing to either of
those things...</t>
  </si>
  <si>
    <t>Still, I have a duty to fulfill. A duty
I must take as a man of the Empire.
A duty to support this nation!</t>
  </si>
  <si>
    <t>...Which means I can't be focusing my
attention on love and women right now.
...I do hope you can understand.</t>
  </si>
  <si>
    <t>I...</t>
  </si>
  <si>
    <t>TK_karigan</t>
  </si>
  <si>
    <t>Y-You must be mistaken!</t>
  </si>
  <si>
    <t>I simply don't see Kenneth in that way!</t>
  </si>
  <si>
    <t>My lady, the Lakelord family is a most
distinguished one, especially considering
that its head is merely a baron.</t>
  </si>
  <si>
    <t>Surely you must be open to considering
the possibility...</t>
  </si>
  <si>
    <t>Th-That's not the issue here!</t>
  </si>
  <si>
    <t>#5SAnd please stop talking about him when
he's right here! It's very rude!</t>
  </si>
  <si>
    <t>Thank you so much for what you did today,
Master Rean.</t>
  </si>
  <si>
    <t>It's the happiest I've seen Lady Annabelle
in quite some time. Perhaps spring has
come to her life at last.</t>
  </si>
  <si>
    <t>#5SI can HEAR you, Carrigan! Silence!</t>
  </si>
  <si>
    <t>The battle has now reached its climax...
Honestly, I'm on the edge of my seat.</t>
  </si>
  <si>
    <t>Especially with Lady Annabelle looking
more serious than I've ever seen her.</t>
  </si>
  <si>
    <t>I hope that whatever the result is,
it brings her joy.</t>
  </si>
  <si>
    <t>I've read of this Narses fellow in one
of Lady Annabelle's fishing magazines.</t>
  </si>
  <si>
    <t>If he's famous enough to be featured in a
nationally published magazine, he's not to
be underestimated. Please be careful.</t>
  </si>
  <si>
    <t>I, too, will observe this fishing battle.</t>
  </si>
  <si>
    <t>I can only hope that the outcome will
allow my lady to obtain the happiness
she so truly deserves...</t>
  </si>
  <si>
    <t>And perhaps, if I'm lucky, that happiness
will revert her back to the graceful young
lady that she used to be...</t>
  </si>
  <si>
    <t>Ah, hello, Master Rean. I presume our
request drew you to us?</t>
  </si>
  <si>
    <t>We appreciate you taking the time to
assist us.</t>
  </si>
  <si>
    <t>Might I ask you to speak with Lady
Annabelle for the particulars, then?</t>
  </si>
  <si>
    <t>TK_antone</t>
  </si>
  <si>
    <t>Y-You're...!</t>
  </si>
  <si>
    <t>#KOh, my! How lovely to see you again.</t>
  </si>
  <si>
    <t>I, er... Umm... Y-Yeah, you too. Haha...</t>
  </si>
  <si>
    <t>#E[C]#M[0]</t>
  </si>
  <si>
    <t>#K(Wow, things just got REALLY awkward
all of a sudden.)</t>
  </si>
  <si>
    <t>#K(N-Nobody would react like that if they
DIDN'T know Sharon, that's for sure...)</t>
  </si>
  <si>
    <t>Umm... I... So, are you...?</t>
  </si>
  <si>
    <t>N-No, never mind...</t>
  </si>
  <si>
    <t>#E_0#M[0]</t>
  </si>
  <si>
    <t>#K?</t>
  </si>
  <si>
    <t>#K(As long as Sharon's here, he's going to
be too uncomfortable to talk to us...)</t>
  </si>
  <si>
    <t>TK_ricks</t>
  </si>
  <si>
    <t>Haha. You really can't be bored when
you've got Anton to entertain you.</t>
  </si>
  <si>
    <t>Well, I'll be looking around town.
Knock yourself out, Anton.</t>
  </si>
  <si>
    <t>#E[5]#M_4</t>
  </si>
  <si>
    <t>#K#0TThanks, Ricky!</t>
  </si>
  <si>
    <t>#K(These guys have one weird friendship...)</t>
  </si>
  <si>
    <t>Coming back to Trista really was the
right choice.</t>
  </si>
  <si>
    <t>Anyway, I'll be wandering around town,
hoping everything works out.</t>
  </si>
  <si>
    <t>It's been a while since we last made
our way here to Trista.</t>
  </si>
  <si>
    <t>Here's hoping this trip turns out just
as memorable as the last one!</t>
  </si>
  <si>
    <t>EV_06_00_03</t>
  </si>
  <si>
    <t>AniFieldAttack</t>
  </si>
  <si>
    <t>FC_Start_Party</t>
  </si>
  <si>
    <t>I_SVIS127</t>
  </si>
  <si>
    <t>I_SVIS128</t>
  </si>
  <si>
    <t>I_SVIS129</t>
  </si>
  <si>
    <t>I_SVIS130</t>
  </si>
  <si>
    <t>I_SVIS131</t>
  </si>
  <si>
    <t>I_SVIS132</t>
  </si>
  <si>
    <t>I_SVIS133</t>
  </si>
  <si>
    <t>I_SVIS134</t>
  </si>
  <si>
    <t>I_SVIS135</t>
  </si>
  <si>
    <t>I_SVIS136</t>
  </si>
  <si>
    <t>I_SVIS137</t>
  </si>
  <si>
    <t>I_SVIS138</t>
  </si>
  <si>
    <t>I_SVIS139</t>
  </si>
  <si>
    <t>I_SVIS140</t>
  </si>
  <si>
    <t>I_VIS112</t>
  </si>
  <si>
    <t>event/ev2we003.eff</t>
  </si>
  <si>
    <t>event/ev2we004.eff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</si>
  <si>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</si>
  <si>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</si>
  <si>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</si>
  <si>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</si>
  <si>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</si>
  <si>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</si>
  <si>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</si>
  <si>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</si>
  <si>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</si>
  <si>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</si>
  <si>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</si>
  <si>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</si>
  <si>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</si>
  <si>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</si>
  <si>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</si>
  <si>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</si>
  <si>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</si>
  <si>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</si>
  <si>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</si>
  <si>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</si>
  <si>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C_NPC002</t>
  </si>
  <si>
    <t>Angelica</t>
  </si>
  <si>
    <t>C_NPC003</t>
  </si>
  <si>
    <t>President Towa</t>
  </si>
  <si>
    <t>C_NPC004</t>
  </si>
  <si>
    <t>George</t>
  </si>
  <si>
    <t>C_NPC052</t>
  </si>
  <si>
    <t>Celine</t>
  </si>
  <si>
    <t>FC_chr_entry</t>
  </si>
  <si>
    <t>AniEv0555</t>
  </si>
  <si>
    <t>AniEv0560</t>
  </si>
  <si>
    <t>AniEvTeburi</t>
  </si>
  <si>
    <t>AniEvRyoteburi</t>
  </si>
  <si>
    <t>AniEvHookaki</t>
  </si>
  <si>
    <t>AniEvRyoteGyu</t>
  </si>
  <si>
    <t>AniEvUdegumiF</t>
  </si>
  <si>
    <t>door00</t>
  </si>
  <si>
    <t>open2</t>
  </si>
  <si>
    <t>AniAttachEQU227</t>
  </si>
  <si>
    <t>1</t>
  </si>
  <si>
    <t>9</t>
  </si>
  <si>
    <t>A</t>
  </si>
  <si>
    <t>#E[9]#M[8]</t>
  </si>
  <si>
    <t>#2P#800W...</t>
  </si>
  <si>
    <t>#E_E#M[A]#800W(...I'm behaving like such a child.)</t>
  </si>
  <si>
    <t>8</t>
  </si>
  <si>
    <t>#E[1]#M_0</t>
  </si>
  <si>
    <t>#800W#2PIt's hard to believe it's been a whole
month since I was here last.</t>
  </si>
  <si>
    <t>#E_E#M_0#800WGuess it didn't snow after all.</t>
  </si>
  <si>
    <t>C</t>
  </si>
  <si>
    <t>#E[9]#M[A]</t>
  </si>
  <si>
    <t>#800W#2P...</t>
  </si>
  <si>
    <t>#E[1]#M[A]</t>
  </si>
  <si>
    <t>#800W#2P(It's not like the excitement of that
day has faded away or anything.)</t>
  </si>
  <si>
    <t>#E_E#M[A]#800W(So why...?)</t>
  </si>
  <si>
    <t>#E[9]#M[A]#800W(Why do I feel so cold...?)</t>
  </si>
  <si>
    <t>J</t>
  </si>
  <si>
    <t>#E[C]#M[8]</t>
  </si>
  <si>
    <t>#500W#2PHuh?</t>
  </si>
  <si>
    <t>#E_8#M[8]</t>
  </si>
  <si>
    <t>#3K#F#800WOh...</t>
  </si>
  <si>
    <t>#E_8#M_9#800WLino flowers...</t>
  </si>
  <si>
    <t>Girl's Voice</t>
  </si>
  <si>
    <t>#E_0#M_9</t>
  </si>
  <si>
    <t>#0TWelcome back, Rean.</t>
  </si>
  <si>
    <t>4</t>
  </si>
  <si>
    <t>5</t>
  </si>
  <si>
    <t>#E[C]#M[3]</t>
  </si>
  <si>
    <t>#K#0T#F...!</t>
  </si>
  <si>
    <t>#E[5]#M_0</t>
  </si>
  <si>
    <t>#1PWelcome back!</t>
  </si>
  <si>
    <t>#1PHaha. What are you doing standing there?</t>
  </si>
  <si>
    <t>#1PHeh. It's not like you to wallow in nostalgia.
Did the flowers get to you?</t>
  </si>
  <si>
    <t>#E_8#M_9</t>
  </si>
  <si>
    <t>#1PYou all came to see me...</t>
  </si>
  <si>
    <t>#E_8#M_0</t>
  </si>
  <si>
    <t>#K#0THaha. They started budding just yesterday.</t>
  </si>
  <si>
    <t>Should be in full bloom in about a week.</t>
  </si>
  <si>
    <t>#E_J#M_0</t>
  </si>
  <si>
    <t>#1PAhaha! Guess some of 'em couldn't wait!</t>
  </si>
  <si>
    <t>#E[Q]#M_9</t>
  </si>
  <si>
    <t>#K#0TI guess not...</t>
  </si>
  <si>
    <t>Q</t>
  </si>
  <si>
    <t>G</t>
  </si>
  <si>
    <t>#E_2#M_9</t>
  </si>
  <si>
    <t>#1PIt's good to be back, you guys.</t>
  </si>
  <si>
    <t>FC_look_dir_Yes</t>
  </si>
  <si>
    <t>#2PAgreed. We're all so happy to see you again.</t>
  </si>
  <si>
    <t>#E_G#M_4</t>
  </si>
  <si>
    <t>#2PYou must be wiped out after all you did,
though.</t>
  </si>
  <si>
    <t>#K#0T#FI'm fine, actually. It really wasn't that tough.</t>
  </si>
  <si>
    <t>#E_E#M_9Still, did all of you really come out here just
to welcome me back?</t>
  </si>
  <si>
    <t>Heehee. Why wouldn't we?</t>
  </si>
  <si>
    <t>8[autoE8]</t>
  </si>
  <si>
    <t>It's not like we second years have any
lessons to worry about this time of year.</t>
  </si>
  <si>
    <t>Besides, I already had to come out here
'cause of Valimar, so I figured I might
as well say hi to you, too.</t>
  </si>
  <si>
    <t>0[autoE0]</t>
  </si>
  <si>
    <t>0[autoM0]</t>
  </si>
  <si>
    <t>Teeechnically the first years are supposed
to be in class right now, but I turned it
into a self-study period instead.</t>
  </si>
  <si>
    <t>#E_8#M_0And that was only possible because
everyone's favorite captain told us exactly
when you'd be arriving.</t>
  </si>
  <si>
    <t>#E_E#M_0</t>
  </si>
  <si>
    <t>#K#0T#FReally, now?</t>
  </si>
  <si>
    <t>#4K#FIt's nice to see you here, too, Celine.</t>
  </si>
  <si>
    <t>#E_I#M_0</t>
  </si>
  <si>
    <t>#1PW-Well, don't think I went out of my way
to be here or anything...</t>
  </si>
  <si>
    <t>#E[9]#M_0...but given the way you were acting when
you left, I was a little worried about y--</t>
  </si>
  <si>
    <t>#E[B]#M_0</t>
  </si>
  <si>
    <t>#5S#1PI mean, I wasn't! Not at all!</t>
  </si>
  <si>
    <t>#E[5]#M_9</t>
  </si>
  <si>
    <t>#3KHeehee...</t>
  </si>
  <si>
    <t>#4K#FHaha... Still, thanks, everyone.</t>
  </si>
  <si>
    <t>#E_0#M_4</t>
  </si>
  <si>
    <t>#KSo, what now? Going back to your
dorm room for some well-earned
rest?</t>
  </si>
  <si>
    <t>#K#FWe can carry your stuff for you if you want.</t>
  </si>
  <si>
    <t>#4KNo, no, I'm fine. You said that class is in
session right now, right? I'm a student,
so I might as well attend.</t>
  </si>
  <si>
    <t>#E_I#M_9I mean, I HAVE been absent for a month now.</t>
  </si>
  <si>
    <t>AniEvWait</t>
  </si>
  <si>
    <t>#E_F#M_A</t>
  </si>
  <si>
    <t>#KWow, you're no fun at all. I was hoping
we could skip the whole class thing and
get to the welcome back party.</t>
  </si>
  <si>
    <t>#E_I#M_4</t>
  </si>
  <si>
    <t>#K#FI like that idea.</t>
  </si>
  <si>
    <t>#E[Q]#M_0</t>
  </si>
  <si>
    <t>#2KC'mon! It's party time!</t>
  </si>
  <si>
    <t>#1K#FAm I the only one who cares about
studying at this school?!</t>
  </si>
  <si>
    <t>#KAhaha... Well, maybe we can hold the
party tonight instead.</t>
  </si>
  <si>
    <t>#E[1]#M_4</t>
  </si>
  <si>
    <t>#2K#FHaha. In that case, we should probably
head back to the academy.</t>
  </si>
  <si>
    <t>ET_06_00_03_MoveGEORGE</t>
  </si>
  <si>
    <t>ET_06_00_03_MoveSARA</t>
  </si>
  <si>
    <t>ET_06_00_03_MoveJUSIS</t>
  </si>
  <si>
    <t>ET_06_00_03_MoveFIE</t>
  </si>
  <si>
    <t>ET_06_00_03_MoveANGELICA</t>
  </si>
  <si>
    <t>ET_06_00_03_MoveTOWA</t>
  </si>
  <si>
    <t>ET_06_00_03_MoveGAIUS</t>
  </si>
  <si>
    <t>ET_06_00_03_MoveELIOT</t>
  </si>
  <si>
    <t>ET_06_00_03_MoveMACHIAS</t>
  </si>
  <si>
    <t>ET_06_00_03_MoveCELINE2</t>
  </si>
  <si>
    <t>ET_06_00_03_MoveEMMA</t>
  </si>
  <si>
    <t>ET_06_00_03_MoveMILLIUM</t>
  </si>
  <si>
    <t>ET_06_00_03_MoveLAURA</t>
  </si>
  <si>
    <t>ET_06_00_03_MoveALISA</t>
  </si>
  <si>
    <t>ET_06_00_03_MoveREAN</t>
  </si>
  <si>
    <t>ET_06_00_03_Approach</t>
  </si>
  <si>
    <t>#E[R]#M_9</t>
  </si>
  <si>
    <t>Oh, and I know I said it before...</t>
  </si>
  <si>
    <t>#E[Q]#M_9But it's wonderful to have you back.</t>
  </si>
  <si>
    <t>#3K...Thanks.</t>
  </si>
  <si>
    <t>#E_8#M_9I'm happy to be back, Alisa.</t>
  </si>
  <si>
    <t>Oh, and Rean...</t>
  </si>
  <si>
    <t>#E[Q]#M_9I'm truly glad to have you back.</t>
  </si>
  <si>
    <t>#E_8#M_9I feel the same way.</t>
  </si>
  <si>
    <t>Oh, by the way, Rean...</t>
  </si>
  <si>
    <t>#E[Q]#M_9It's nice to have you back.</t>
  </si>
  <si>
    <t>#E_8#M_9It's good to be back.</t>
  </si>
  <si>
    <t>...Rean.</t>
  </si>
  <si>
    <t>#E_4#M_9Nice work.</t>
  </si>
  <si>
    <t>Hey, Rean!</t>
  </si>
  <si>
    <t>#E[5]#M_0Heehee. Nice to have ya back.</t>
  </si>
  <si>
    <t>#E_8#M_9It's nice to BE back.</t>
  </si>
  <si>
    <t>#E_8#M_0Welcome back.</t>
  </si>
  <si>
    <t>#3KThanks, Elliot.</t>
  </si>
  <si>
    <t>#E_8#M_9I've really missed this place.</t>
  </si>
  <si>
    <t>#E[3]#M_0</t>
  </si>
  <si>
    <t>#E_8#M_9Just... Welcome back.</t>
  </si>
  <si>
    <t>#3KHaha... That means a lot.</t>
  </si>
  <si>
    <t>And Rean...</t>
  </si>
  <si>
    <t>#E_8#M_9I'm pleased to see you back.</t>
  </si>
  <si>
    <t>Oh, Rean, one more thing.</t>
  </si>
  <si>
    <t>#E_4#M_4Welcome back.</t>
  </si>
  <si>
    <t>#3KThank you, Instructor.</t>
  </si>
  <si>
    <t>#E_8#M_9I'm happy to be back.</t>
  </si>
  <si>
    <t>Oh, Rean, by the way...</t>
  </si>
  <si>
    <t>#3KThanks, Towa.</t>
  </si>
  <si>
    <t>ET_06_00_03_Approach2</t>
  </si>
  <si>
    <t>ET_06_00_03_MoveREAN</t>
  </si>
  <si>
    <t>ET_06_00_03_MoveALISA</t>
  </si>
  <si>
    <t>ET_06_00_03_MoveELIOT</t>
  </si>
  <si>
    <t>ET_06_00_03_MoveLAURA</t>
  </si>
  <si>
    <t>ET_06_00_03_MoveMACHIAS</t>
  </si>
  <si>
    <t>ET_06_00_03_MoveEMMA</t>
  </si>
  <si>
    <t>ET_06_00_03_MoveJUSIS</t>
  </si>
  <si>
    <t>ET_06_00_03_MoveFIE</t>
  </si>
  <si>
    <t>ET_06_00_03_MoveGAIUS</t>
  </si>
  <si>
    <t>ET_06_00_03_MoveMILLIUM</t>
  </si>
  <si>
    <t>ET_06_00_03_MoveSARA</t>
  </si>
  <si>
    <t>ET_06_00_03_MoveANGELICA</t>
  </si>
  <si>
    <t>ET_06_00_03_MoveTOWA</t>
  </si>
  <si>
    <t>ET_06_00_03_MoveGEORGE</t>
  </si>
  <si>
    <t>ET_06_00_03_MoveCELINE2</t>
  </si>
  <si>
    <t>ET_06_00_03_Approach</t>
  </si>
  <si>
    <t>ET_06_00_03_Approach2</t>
  </si>
  <si>
    <t>EV_06_03_03</t>
  </si>
  <si>
    <t>I_SVIS118</t>
  </si>
  <si>
    <t>I_SVIS119</t>
  </si>
  <si>
    <t>I_SVIS120</t>
  </si>
  <si>
    <t>I_SVIS121</t>
  </si>
  <si>
    <t>I_SVIS122</t>
  </si>
  <si>
    <t>I_SVIS123</t>
  </si>
  <si>
    <t>I_SVIS124</t>
  </si>
  <si>
    <t>I_SVIS091</t>
  </si>
  <si>
    <t>I_VIS050</t>
  </si>
  <si>
    <t>C_NPC001</t>
  </si>
  <si>
    <t>Sharon</t>
  </si>
  <si>
    <t>AniEvSitUdegumi</t>
  </si>
  <si>
    <t>AniEvMukkii</t>
  </si>
  <si>
    <t>AniEvOjigi</t>
  </si>
  <si>
    <t>#E_0#M[9]</t>
  </si>
  <si>
    <t>#2P...</t>
  </si>
  <si>
    <t>#2PIt's nice seeing the flowers as they start
to bloom.</t>
  </si>
  <si>
    <t>#2PYeah. I know you said earlier they'd be in
full bloom in a week, but I'm thinking it'll be
closer to the end of the month, personally.</t>
  </si>
  <si>
    <t>#2PJust in time for the welcoming ceremony.</t>
  </si>
  <si>
    <t>#E_0#M_9The new students will be able to begin
their academic lives here surrounded by
lino flowers, just as we did.</t>
  </si>
  <si>
    <t>#2PHow wonderful...</t>
  </si>
  <si>
    <t>#1PYou've all known each other since your
first day here, right?</t>
  </si>
  <si>
    <t>#E_I#M_9</t>
  </si>
  <si>
    <t>#2PThat's right. Nobody else started partway
through the year like you did.</t>
  </si>
  <si>
    <t>#E_E#M_9But back then, I never could've imagined
we'd get along this well. We got off to
kind of a rocky start...</t>
  </si>
  <si>
    <t>#1PHeh. You're telling me.</t>
  </si>
  <si>
    <t>#E_8#M_0Especially Machias and Jusis.</t>
  </si>
  <si>
    <t>#E_F#M_0</t>
  </si>
  <si>
    <t>#1PFor what it's worth, I...I do regret the
way I behaved back then. It's not exactly
something I'm terribly proud of.</t>
  </si>
  <si>
    <t>#2POh, think nothing of it.</t>
  </si>
  <si>
    <t>Immaturity makes fools of even the best
of us at times.</t>
  </si>
  <si>
    <t>#1PThanks, I... Hold on! What's with that
expression?! You weren't exactly standing
on the moral high ground, either!</t>
  </si>
  <si>
    <t>#E_6#M_0I wouldn't have had as much of a reason
to behave the way I did if you hadn't kept
looking down your nose at me!</t>
  </si>
  <si>
    <t>#E[A]#M_0</t>
  </si>
  <si>
    <t>#2PDid you not hear me say 'the best of us'?</t>
  </si>
  <si>
    <t>#1PAhaha...</t>
  </si>
  <si>
    <t>#K#0THeehee... It was hell on all of us at the
time, but it's all just a fond memory now.</t>
  </si>
  <si>
    <t>#E[G]#M_9</t>
  </si>
  <si>
    <t>#2PI suppose the same could be said about
your and Rean's little incident at the
start of the year, couldn't it?</t>
  </si>
  <si>
    <t>#E_F#M_0#H[2]</t>
  </si>
  <si>
    <t>#1PJust HAD to bring that up, didn't you?</t>
  </si>
  <si>
    <t>#E[9]#M[0]</t>
  </si>
  <si>
    <t>#2P(I should've seen this coming...)</t>
  </si>
  <si>
    <t>#6K#F#0TOoh, 'little incidents' are my favorite!
Tell me, tell me, tell me!</t>
  </si>
  <si>
    <t>#E_J#M_9</t>
  </si>
  <si>
    <t>#5K#F#0TWell...</t>
  </si>
  <si>
    <t>#E[B]#M_0#H[2]</t>
  </si>
  <si>
    <t>#2PD-Don't you dare! She's the LAST
person who needs to know!</t>
  </si>
  <si>
    <t>clocktower00</t>
  </si>
  <si>
    <t>#KHaha. Our first day really was full
of surprises.</t>
  </si>
  <si>
    <t>#KYeah. I can't imagine too many teachers
welcome their students by dropping them
through a hole in the floor.</t>
  </si>
  <si>
    <t>#KEven without having to fight a gargoyle
on the way out, that's a pretty memorable
start to a school year.</t>
  </si>
  <si>
    <t>#K#FThat gargoyle proved to be quite the
opponent, too.</t>
  </si>
  <si>
    <t>#E[9]#M_0</t>
  </si>
  <si>
    <t>#KI'll say... And when we finally managed
to pull together and defeat it, she just
casually drops in like nothing happened!</t>
  </si>
  <si>
    <t>#KIt's like she was lying in wait the
whole time, watching and waiting for
her chance to strike.</t>
  </si>
  <si>
    <t>#K#FThat's EXACTLY what she was doing.</t>
  </si>
  <si>
    <t>#K#FStill, as exhausting and unusual as
it was, that was how our class began.</t>
  </si>
  <si>
    <t>#E_4#M_9I'm pretty sure it's burned into all
of our memories at this point.</t>
  </si>
  <si>
    <t>#KHow could it not be?</t>
  </si>
  <si>
    <t>#4K#FI have no doubt about that.</t>
  </si>
  <si>
    <t>#E_E#M_9</t>
  </si>
  <si>
    <t>#KEven so, I'm sure it's one of the memories
that I'll cherish decades into the future.</t>
  </si>
  <si>
    <t>#E_6#M_A</t>
  </si>
  <si>
    <t>#KAww... Now you've got me all jealous!</t>
  </si>
  <si>
    <t>#E[Q]#M_0Now it's my turn to do something
crazy and make some super memorable
memories, too!</t>
  </si>
  <si>
    <t>#KDon't. You. Dare.</t>
  </si>
  <si>
    <t>#KI dread to imagine what she's thinking
when she says 'something crazy.'</t>
  </si>
  <si>
    <t>I</t>
  </si>
  <si>
    <t>#1KOn a hopefully unrelated note, what are
we gonna do for dinner tonight?</t>
  </si>
  <si>
    <t>#2KHmm... I'd only planned on getting
something over at Kirsche's, but if
anyone has any better ideas...</t>
  </si>
  <si>
    <t>#1K#FI think it may be a good idea to make
something for ourselves.</t>
  </si>
  <si>
    <t>#E_0#M_0If we divide up the work between us,
I'm sure our meal will have quite a bit
of variety, too.</t>
  </si>
  <si>
    <t>#E_E#M_4</t>
  </si>
  <si>
    <t>#KThat does sound nice. My cooking skills
were in danger of getting rusty, too!</t>
  </si>
  <si>
    <t>#K#FNo objections here.</t>
  </si>
  <si>
    <t>#4K#FWell, unless anyone has what they
need already, I think it's time to split up.
We've probably got a lot to buy, so--</t>
  </si>
  <si>
    <t>Lovely Voice</t>
  </si>
  <si>
    <t>#0TThat won't be necessary.</t>
  </si>
  <si>
    <t>#K#0THuh?</t>
  </si>
  <si>
    <t>#E[C]#M_0</t>
  </si>
  <si>
    <t>#K#0TSharon?</t>
  </si>
  <si>
    <t>#K#0T#F#5SWHAT reason could you POSSIBLY
have for being here?</t>
  </si>
  <si>
    <t>#2K#FThe chairman gave me her permission
to return to my former position as your
dormitory's caretaker.</t>
  </si>
  <si>
    <t>#E[1]#M_0Which means I am here to serve you all
once more.</t>
  </si>
  <si>
    <t>#E_4#M_0There may only be a short time left until
the end of the year, but I'll make sure you
want for nothing during it.</t>
  </si>
  <si>
    <t>#E[5]#M_0I've already started preparing your
evening meal, so there's no need to go
out and buy anything.</t>
  </si>
  <si>
    <t>#4KOh. Well, how about that?</t>
  </si>
  <si>
    <t>#3K#FI'm fine with this.</t>
  </si>
  <si>
    <t>#4KWe will gladly accept your offer.</t>
  </si>
  <si>
    <t>#KHeehee. Sharon's cooking's better
than whatever grub we could rustle
up together, anyway!</t>
  </si>
  <si>
    <t>#K#FHow'd you managed to get permission from
Mother in the first place, though? Weren't
you helping to rebuild the Reinford Group?!</t>
  </si>
  <si>
    <t>#E_6#M_0I thought the company was getting so many
orders in, it was struggling to keep up!</t>
  </si>
  <si>
    <t>#3K#FNow that Master Gwyn has returned to
the company, everything is back in order.</t>
  </si>
  <si>
    <t>#E[5]#M_0He and the chairman have been speeding
through one task after another since he
got back.</t>
  </si>
  <si>
    <t>#K#FAmazing... Absolutely amazing...</t>
  </si>
  <si>
    <t>#K#FSo the former and current chairmen
make quite a team, I see.</t>
  </si>
  <si>
    <t>#2PBoy, I'm starving!</t>
  </si>
  <si>
    <t>#E[5]#M_0Wouldn't mind a drink, either. With the
weather gettin' warmer, it's just about
time for peak beer season...</t>
  </si>
  <si>
    <t>#E[C]#M_A</t>
  </si>
  <si>
    <t>#2K#FHuh? What're you guys all gathered out
here fo--</t>
  </si>
  <si>
    <t>#K#FUgh. Why are YOU here?</t>
  </si>
  <si>
    <t>#1PIt's a pleasure to see you, too, Lady Sara.</t>
  </si>
  <si>
    <t>#E_0#M_0I've brought a bountiful supply of smoked
oysters and sardines if you'd like a snack
to accompany your beer.</t>
  </si>
  <si>
    <t>#E[5]#M_0Would you like them alongside your dinner?</t>
  </si>
  <si>
    <t>#E[9]#M_A</t>
  </si>
  <si>
    <t>#K#F#0TUgh... Damn it... Yes...</t>
  </si>
  <si>
    <t>(I'm surprised she can just walk around
in public like this. Y'know, considering
her...affiliation.)</t>
  </si>
  <si>
    <t>(I'm guessing there's some sort of
agreement in place between Reinford and
the government to leave her alone.)</t>
  </si>
  <si>
    <t>#E_8#M_9(Though even if there weren't, I can't
imagine anything would be able to stop
Sharon from doing what she wants.)</t>
  </si>
  <si>
    <t>EV_06_04_00</t>
  </si>
  <si>
    <t>EV_06_06_00</t>
  </si>
  <si>
    <t>C_NPC234</t>
  </si>
  <si>
    <t>Old Man Abbot</t>
  </si>
  <si>
    <t>C_NPC243</t>
  </si>
  <si>
    <t>Rudy</t>
  </si>
  <si>
    <t>C_NPC206</t>
  </si>
  <si>
    <t>Kay</t>
  </si>
  <si>
    <t>C_NPC238</t>
  </si>
  <si>
    <t>Jane</t>
  </si>
  <si>
    <t>AniEv0455</t>
  </si>
  <si>
    <t>ET_06_06_00_MOB</t>
  </si>
  <si>
    <t>ET_06_06_00_MOB</t>
  </si>
  <si>
    <t>EV_06_11_00</t>
  </si>
  <si>
    <t>I_VIS113</t>
  </si>
  <si>
    <t>I_VIS114</t>
  </si>
  <si>
    <t>I_VIS115</t>
  </si>
  <si>
    <t>event/ev2gk005.eff</t>
  </si>
  <si>
    <t>C_PLY001</t>
  </si>
  <si>
    <t>C_PLY002</t>
  </si>
  <si>
    <t>C_PLY003</t>
  </si>
  <si>
    <t>C_PLY004</t>
  </si>
  <si>
    <t>C_PLY005</t>
  </si>
  <si>
    <t>C_PLY006</t>
  </si>
  <si>
    <t>C_PLY007</t>
  </si>
  <si>
    <t>C_PLY008</t>
  </si>
  <si>
    <t>C_PLY009</t>
  </si>
  <si>
    <t>C_PLY000</t>
  </si>
  <si>
    <t>C_PLY001_C13</t>
  </si>
  <si>
    <t>C_PLY002_C13</t>
  </si>
  <si>
    <t>C_PLY003_C13</t>
  </si>
  <si>
    <t>C_PLY004_C13</t>
  </si>
  <si>
    <t>C_PLY005_C13</t>
  </si>
  <si>
    <t>AniEvLoadTear</t>
  </si>
  <si>
    <t>AniEvGyu</t>
  </si>
  <si>
    <t>AniEvTeMune</t>
  </si>
  <si>
    <t>AniEv5686</t>
  </si>
  <si>
    <t>AniEv5686a</t>
  </si>
  <si>
    <t>AniEv0135</t>
  </si>
  <si>
    <t>AniEv5685</t>
  </si>
  <si>
    <t>AniEv5685a</t>
  </si>
  <si>
    <t>AniEv5690</t>
  </si>
  <si>
    <t>AniEvOdoroki</t>
  </si>
  <si>
    <t>AniEv0185</t>
  </si>
  <si>
    <t>AniEvOdorokiTeburi</t>
  </si>
  <si>
    <t>AniAttachEQU051</t>
  </si>
  <si>
    <t>AniAttachEQU055</t>
  </si>
  <si>
    <t>AniAttachEQU053</t>
  </si>
  <si>
    <t>AniAttachEQU057</t>
  </si>
  <si>
    <t>AniAttachEQU056</t>
  </si>
  <si>
    <t>AniAttachEQU054</t>
  </si>
  <si>
    <t>AniAttachEQU058</t>
  </si>
  <si>
    <t>AniAttachEQU052</t>
  </si>
  <si>
    <t>AniAttachEQU228</t>
  </si>
  <si>
    <t>AniWait2</t>
  </si>
  <si>
    <t>Sara</t>
  </si>
  <si>
    <t>Tree2</t>
  </si>
  <si>
    <t>Tree1</t>
  </si>
  <si>
    <t>#1PWell, I guess this is goodbye for now.</t>
  </si>
  <si>
    <t>#1PTake care of yourself, okay?</t>
  </si>
  <si>
    <t>#1PI promise to write to you when I can.</t>
  </si>
  <si>
    <t>#2P#K#F#0TThanks. I wish all of you the best, too.</t>
  </si>
  <si>
    <t>#E_8#M_9Although to be honest, I get the feeling
we'll meet again before long.</t>
  </si>
  <si>
    <t>#E_8#M_4</t>
  </si>
  <si>
    <t xml:space="preserve">#1PHeehee. So do I. </t>
  </si>
  <si>
    <t>#1PBesides, the Empire is smaller to us
than it is to most people.</t>
  </si>
  <si>
    <t>#2PYeah! If I use Lammy, I can be anywhere
in no time!</t>
  </si>
  <si>
    <t>#2PThis isn't 'goodbye' as much as it is
'see you again soon.'</t>
  </si>
  <si>
    <t>#E[2]#M_9</t>
  </si>
  <si>
    <t>#2PIn the meantime, we all have our share
of duties to fulfill.</t>
  </si>
  <si>
    <t>#2PYep. But as soon as they're done...well,
you know.</t>
  </si>
  <si>
    <t>#E[3]#M_9</t>
  </si>
  <si>
    <t>#3K#FOf course. Here's hoping our time apart
treats every single one of us well.</t>
  </si>
  <si>
    <t>2</t>
  </si>
  <si>
    <t>And just look at those lino flowers bloom.</t>
  </si>
  <si>
    <t>#2K#F#0TThis is truly a season of new beginnings.</t>
  </si>
  <si>
    <t>#K#F#0TI suppose I MIGHT miss this scenery.</t>
  </si>
  <si>
    <t>#K#FOookay, what's up with you guys?</t>
  </si>
  <si>
    <t>AniWait1</t>
  </si>
  <si>
    <t>#1PInstructor...</t>
  </si>
  <si>
    <t>#E[3]#M_4</t>
  </si>
  <si>
    <t>#1PFor all that you've done for us this
past year...</t>
  </si>
  <si>
    <t>Everyone</t>
  </si>
  <si>
    <t>#5S#0TThank you very much!</t>
  </si>
  <si>
    <t>#3K#F#500W...!</t>
  </si>
  <si>
    <t>#2PWe wouldn't be here, ready to start a new
stage in our lives, were it not for you.</t>
  </si>
  <si>
    <t>#2PYour teaching methods may have seemed...
unorthodox, or even unreasonable at times,
but it's hard to argue with the results.</t>
  </si>
  <si>
    <t>#E[9]#M_4</t>
  </si>
  <si>
    <t>#1PHeehee. We thought it was only right
to take the time and thank you before
we said goodbye.</t>
  </si>
  <si>
    <t>#1PSo we decided to surprise you.</t>
  </si>
  <si>
    <t>#1PStill, given the opportunity, I would be
happy to learn more from you someday.</t>
  </si>
  <si>
    <t>#E[Q]#M_A</t>
  </si>
  <si>
    <t>#2P#500WYou kids are just...</t>
  </si>
  <si>
    <t>AniEvPlayTear101</t>
  </si>
  <si>
    <t>AniEvPlayTear100</t>
  </si>
  <si>
    <t>#E[R]#M_A</t>
  </si>
  <si>
    <t>#2P#500W*sniffle* Aww, now look what you've done...</t>
  </si>
  <si>
    <t>#E[S]#M_A#500WI was planning to be all cool and mature
until the very end...</t>
  </si>
  <si>
    <t>#E[R]#M_A#500WAnd I was doing so well, too...</t>
  </si>
  <si>
    <t>#2PYou lost sight of both cool AND mature
a long time ago.</t>
  </si>
  <si>
    <t>#2PLooks like our surprise was an A+ success!</t>
  </si>
  <si>
    <t>#E[D]#M_0</t>
  </si>
  <si>
    <t>#1PI-I think we might've gone a little
overboard, actually...</t>
  </si>
  <si>
    <t>#2P...Maybe all this was a little too cruel,
Emma.</t>
  </si>
  <si>
    <t>#1PI-It certainly seems that way.</t>
  </si>
  <si>
    <t>#E_F#M_0But I thought it would've been derelict
of me as class president if we didn't do
anything...</t>
  </si>
  <si>
    <t>AniEvStopTear101</t>
  </si>
  <si>
    <t>B</t>
  </si>
  <si>
    <t>7</t>
  </si>
  <si>
    <t>#E[B]#M_A</t>
  </si>
  <si>
    <t>#5SOh, so this was YOUR idea, was it?</t>
  </si>
  <si>
    <t>#1K#F#800WAnd it begins...</t>
  </si>
  <si>
    <t>#4K#F#800WTeehee. What a wonderful way to bring
everything to a close.</t>
  </si>
  <si>
    <t>ed82_ED</t>
  </si>
  <si>
    <t>R</t>
  </si>
  <si>
    <t>ET_06_11_00_MoveGaius</t>
  </si>
  <si>
    <t>ET_06_11_00_MoveFie</t>
  </si>
  <si>
    <t>ET_06_11_00_MoveJusis</t>
  </si>
  <si>
    <t>ET_06_11_00_MoveLaura</t>
  </si>
  <si>
    <t>ET_06_11_00_MoveMillium</t>
  </si>
  <si>
    <t>ET_06_11_00_MoveSara</t>
  </si>
  <si>
    <t>ET_06_11_00_MoveMachias</t>
  </si>
  <si>
    <t>ET_06_11_00_MoveEliot</t>
  </si>
  <si>
    <t>ET_06_11_00_MoveCeline2</t>
  </si>
  <si>
    <t>ET_06_11_00_MoveEmma</t>
  </si>
  <si>
    <t>ET_06_11_00_MoveAlisa</t>
  </si>
  <si>
    <t>ET_06_11_00_MoveSharon</t>
  </si>
  <si>
    <t>close1</t>
  </si>
  <si>
    <t>E</t>
  </si>
  <si>
    <t>~About Saving Clear Data~
Loading clear data lets you carry over data 
from your previous playthrough into a new one.</t>
  </si>
  <si>
    <t>current</t>
  </si>
  <si>
    <t>Memories Mode is now unlocked.</t>
  </si>
  <si>
    <t>This allows you to re-watch movies and final bonding
events. Access it by selecting SYSTEM then MEMORIES
from the Title Screen.</t>
  </si>
  <si>
    <t>AniEvEndTear</t>
  </si>
  <si>
    <t>AniEvReleaseTear</t>
  </si>
  <si>
    <t>FC_End_Party</t>
  </si>
  <si>
    <t>title</t>
  </si>
  <si>
    <t>ET_06_11_00_MoveGaius</t>
  </si>
  <si>
    <t>open1</t>
  </si>
  <si>
    <t>ET_06_11_00_MoveJusis</t>
  </si>
  <si>
    <t>ET_06_11_00_MoveLaura</t>
  </si>
  <si>
    <t>ET_06_11_00_MoveMillium</t>
  </si>
  <si>
    <t>ET_06_11_00_MoveFie</t>
  </si>
  <si>
    <t>ET_06_11_00_MoveSara</t>
  </si>
  <si>
    <t>ET_06_11_00_MoveMachias</t>
  </si>
  <si>
    <t>ET_06_11_00_MoveEliot</t>
  </si>
  <si>
    <t>ET_06_11_00_MoveEmma</t>
  </si>
  <si>
    <t>ET_06_11_00_MoveCeline2</t>
  </si>
  <si>
    <t>ET_06_11_00_MoveSharon</t>
  </si>
  <si>
    <t>ET_06_11_00_MoveAlisa</t>
  </si>
  <si>
    <t>QS_5104_02_A</t>
  </si>
  <si>
    <t>#E[1]#M[9]</t>
  </si>
  <si>
    <t>#3K(Hmm... I bet Tyzel would give me a good
comment for the 'child' category...)</t>
  </si>
  <si>
    <t>Rean told Tyzel he was collecting comments on what makes
Trista great for a new radio show.</t>
  </si>
  <si>
    <t>#KI'd really get my comment read
on a new radio show?</t>
  </si>
  <si>
    <t>#E[5]#M_4Heehee. Well, in that case, I'll happily
give you one.</t>
  </si>
  <si>
    <t>#3KIf you wouldn't mind.</t>
  </si>
  <si>
    <t>#E[1]#M_A</t>
  </si>
  <si>
    <t>#K*cough* Let's see here...</t>
  </si>
  <si>
    <t>#E_0#M_0I think the thing that makes Trista great
is its pleasant, relaxing scenery.</t>
  </si>
  <si>
    <t>#E_4#M_4In spring, you've got the lino flowers.
In fall, you have the falling leaves...
Each season is beautiful in its own way.</t>
  </si>
  <si>
    <t>#E[5]#M_4It's close to Heimdallr, too, so I think
everyone should come and look if they get
the chance!</t>
  </si>
  <si>
    <t>#KH-How did I do? Was that okay?</t>
  </si>
  <si>
    <t>#E[9]#M_4*sigh* Oh, I just knew I was going to
mess it up somehow...</t>
  </si>
  <si>
    <t>#3KHaha. No, no. That was perfect.
Thank you for sharing.</t>
  </si>
  <si>
    <t>#KAhaha... Well, if you say so.</t>
  </si>
  <si>
    <t>#E_2#M[9]</t>
  </si>
  <si>
    <t>#3K(That should be all the comments I need.
Let's pass these on to Michael.)</t>
  </si>
  <si>
    <t>Reinit</t>
  </si>
  <si>
    <t>QS_5104_02_C</t>
  </si>
  <si>
    <t>#4K(Hmm... Lotte works here in Trista,
obviously.)</t>
  </si>
  <si>
    <t>(Maybe she'll give me a comment
for Michael's new radio show...)</t>
  </si>
  <si>
    <t>Rean told Lotte he was collecting comments on what makes
Trista great for a new radio show.</t>
  </si>
  <si>
    <t>#KReally? That's an interesting idea!</t>
  </si>
  <si>
    <t>#E_0#M_4Heehee. I don't know how useful my opinion
will be, but if you want me to, I'm happy
to throw my two mira in.</t>
  </si>
  <si>
    <t>#4KBy all means.</t>
  </si>
  <si>
    <t>#KHmm... What makes Trista great to me...?</t>
  </si>
  <si>
    <t>...I'd have to say that it's because we're
a town with pride.</t>
  </si>
  <si>
    <t>#E_4#M_4No matter how many times the people
here fall, they always get back up and
keep moving forward.</t>
  </si>
  <si>
    <t>They don't let anything stop them from
achieving their dreams and keep working
hard until they're realized.</t>
  </si>
  <si>
    <t>#E[1]#M_4Everyone has a deep sense of personal
pride--and it makes me proud to be able
to support people like that.</t>
  </si>
  <si>
    <t>#E_0#M_4I'm sure the next year will pose us a
number of new challenges, but I can say
with confidence that we will prevail.</t>
  </si>
  <si>
    <t>#4KHaha. I couldn't agree more.</t>
  </si>
  <si>
    <t>#E_2Thank you for the comment.</t>
  </si>
  <si>
    <t>#KOh, not at all! I hope you can use it.</t>
  </si>
  <si>
    <t>#4K(That was the last comment we needed!
We better get back to Michael.)</t>
  </si>
  <si>
    <t>QS_5105_01</t>
  </si>
  <si>
    <t>AniEvSianF</t>
  </si>
  <si>
    <t>#4KHey, Kenneth! And Annabelle, too!</t>
  </si>
  <si>
    <t>#KIt's good to see you again, Rean.</t>
  </si>
  <si>
    <t>#1K#FSo you saw our request?</t>
  </si>
  <si>
    <t>#4KI...saw it, yeah.</t>
  </si>
  <si>
    <t>#E_8I wasn't quite sure what it was
actually requesting, though.</t>
  </si>
  <si>
    <t>Mind clearing things up for me?</t>
  </si>
  <si>
    <t>#1K#FOh, I guess that makes sense since you've
been away from Trista for so long.</t>
  </si>
  <si>
    <t>#E_0Where do I start...?</t>
  </si>
  <si>
    <t>FC_look_dir_No</t>
  </si>
  <si>
    <t>#KI-I'm sorry. This is really all my fault.</t>
  </si>
  <si>
    <t>#KAhaha. C'mon. You know that's not true.
My brother's just being a pain.</t>
  </si>
  <si>
    <t>#4KYep, still lost.</t>
  </si>
  <si>
    <t>#KWell, you know that Annabelle's supposed
marry my brother, right? Our parents set
that one up.</t>
  </si>
  <si>
    <t>Now, she's been getting harassed by her
family about when she's going to tie the
knot.</t>
  </si>
  <si>
    <t>You can imagine that that's not a whole
lot of fun for her.</t>
  </si>
  <si>
    <t>#KI guess I've gotta fill you in on a few
things, huh?</t>
  </si>
  <si>
    <t>So, basically, our parents set up an
arranged marriage between Annabelle
and my brother.</t>
  </si>
  <si>
    <t>#3KReally?!</t>
  </si>
  <si>
    <t>#2K#FThat's right...</t>
  </si>
  <si>
    <t>#KHer family's been harassing her about
when she's actually going to walk down
the aisle, though.</t>
  </si>
  <si>
    <t>As you can imagine, she's not exactly
thrilled about all that.</t>
  </si>
  <si>
    <t>#2K#FIf I may be so bold as to interject...</t>
  </si>
  <si>
    <t>#E[9]Lady Annabelle was not even informed
of this arrangement until after it
had been decided and agreed upon.</t>
  </si>
  <si>
    <t>#E[9]#M_AAs one would expect, she was thoroughly
shocked when she found out. She even
went so far as to run away from home.</t>
  </si>
  <si>
    <t>#E_8Which, in turn, had a stark effect on her
once elegant personality.</t>
  </si>
  <si>
    <t>#3KNow that you mention it, I guess so...</t>
  </si>
  <si>
    <t>#3KI had no idea...</t>
  </si>
  <si>
    <t>#2K#FWell, I have been gone for nearly a year.</t>
  </si>
  <si>
    <t>#2K#FI feel as though some of the fault rests
on my shoulders as well...</t>
  </si>
  <si>
    <t>As such, should the engagement's
cancellation become realizable, I will
do everything I can to make that happen.</t>
  </si>
  <si>
    <t>#3KWait. Are you saying it's possible to
call all this off?</t>
  </si>
  <si>
    <t>#E_8#M_A</t>
  </si>
  <si>
    <t>#2K#FIt may be. Obviously, the first thing
I did was ask my parents to call things
off, but they wouldn't listen.</t>
  </si>
  <si>
    <t>#E[9]Their only response was, 'It wouldn't
do to insult a man of the Empire for
no good reason.' Whatever that means.</t>
  </si>
  <si>
    <t>#KSo, with that escape route closed,
I figured I'd try to go to the man himself
and see if he'd call things off.</t>
  </si>
  <si>
    <t>#E_0#M_0My brother, charmer that he is,
wasn't having any of that.</t>
  </si>
  <si>
    <t>He gave us a similar line about nobles
not going back on their promises, and
that was that.</t>
  </si>
  <si>
    <t>#2K#F...I imagine his greatest concern is our
respective families' social statuses.</t>
  </si>
  <si>
    <t>The head of the Lakelord family is only
a baron, while my father is a viscount.</t>
  </si>
  <si>
    <t>#3KI get it. He's worried that not going
through with the wedding would be an
insult to a family of higher status, huh?</t>
  </si>
  <si>
    <t>#E[9]This kind of stuff makes upper class
society a real pain sometimes.</t>
  </si>
  <si>
    <t>#2K#FYou're telling me.</t>
  </si>
  <si>
    <t>#2K#FMarriages of status and convenience often
take precedence over those of love among
the nobility, that much is true...</t>
  </si>
  <si>
    <t>...but for my part, I wish for nothing more
than Lady Annabelle's happiness, and this
arrangement certainly isn't that.</t>
  </si>
  <si>
    <t>#KSo, with that in mind, I decided to talk
to my brother one more time.</t>
  </si>
  <si>
    <t>Eventually, we managed to reach a very
Lakelord compromise. We'll settle this with
an old, noble tradition: the fishing battle.</t>
  </si>
  <si>
    <t>#3KAha! Now I get it... Fishing battles are
split into two parts, right?</t>
  </si>
  <si>
    <t>#E[1]Obviously, the main event's between
the two actual challengers...or captains,
in this case.</t>
  </si>
  <si>
    <t>#E_2But before that, their chosen vice
captains face off. So that means...</t>
  </si>
  <si>
    <t>#KIt took you a while to get there, but
you got it. As team captain, I'd like
you to fish as my vice captain.</t>
  </si>
  <si>
    <t>#E[5]I'd ask Annabelle to compete, but that
seems kind of...wrong? I dunno.</t>
  </si>
  <si>
    <t>#3KYeah, I figured as much.</t>
  </si>
  <si>
    <t>#E_0You guys have both done a lot for me, so
I'd be happy to help, but...</t>
  </si>
  <si>
    <t>#E[9]#M_A...do you really think I'm up for this?</t>
  </si>
  <si>
    <t>I mean, Annabelle's future's on the line,
and I've fished with you enough to quake
in my boots when I hear the name Lakelord.</t>
  </si>
  <si>
    <t>#3KSure, I caught Ymir's Guardian, but I've
been out of the fishing game for a while
now. I'm feeling pretty rusty.</t>
  </si>
  <si>
    <t>#KAhaha. Hey, I'm the last person you need
to be humble around.</t>
  </si>
  <si>
    <t>#E_0I'm sure my brother's vice captain's gonna
be a good fisherman, but I'm sure he won't
have anything on you.</t>
  </si>
  <si>
    <t>#3KI used to think I knew my way around a
fishing rod, but I'm feeling awfully rusty.</t>
  </si>
  <si>
    <t>#KAhaha. I'm sure you'll be fine! We'll get
that rod back in your hand and you'll be
landing the big ones again in no time.</t>
  </si>
  <si>
    <t>#3KIt's not like I've never fished before,
but I'm not an expert by any means.</t>
  </si>
  <si>
    <t>#KAhaha. You'll be fine! You've just
gotta pick things up as you go along.</t>
  </si>
  <si>
    <t>#3K(That's ridiculously overoptimistic,
even by my standards...)</t>
  </si>
  <si>
    <t>#3KI... I think I've seen a fishing rod before.
Once. Probably.</t>
  </si>
  <si>
    <t>#KLook--don't worry about it.
Miracles happen all the time!</t>
  </si>
  <si>
    <t>#KI'm not going to pressure you into doing
it or anything, though, so if you want to
pass, just pass. Still, what do you say?</t>
  </si>
  <si>
    <t>Let's Fish</t>
  </si>
  <si>
    <t>Pass</t>
  </si>
  <si>
    <t>#3KWhy not? Let's get fishing!</t>
  </si>
  <si>
    <t>I dunno if I'm up to snuff, but if you
believe in me, maybe I've got this.</t>
  </si>
  <si>
    <t>#2K#FThank you so much! You have my humblest
thanks for doing this for Lady Annabelle.</t>
  </si>
  <si>
    <t>#KYou've DEFINITELY got this.</t>
  </si>
  <si>
    <t>#E_0Together, we're gonna save Annabelle from
this wedding of hers. I know we will.</t>
  </si>
  <si>
    <t>#2K#FAhaha...</t>
  </si>
  <si>
    <t>#E[1]#M_0I'm so grateful to the both of
you for helping me out like this.</t>
  </si>
  <si>
    <t>Roughly ten minutes passed...</t>
  </si>
  <si>
    <t>Eventually, Lakelord III and his vice captain emerged and
began making their way towards them.</t>
  </si>
  <si>
    <t>#3KI'm not really passing, per se, but do you
mind if I think this over for a bit?</t>
  </si>
  <si>
    <t>#KSure. I'm not going anywhere.</t>
  </si>
  <si>
    <t>#E_0But seriously, you're under no obligation
to do this for me. If you don't want to,
just don't.</t>
  </si>
  <si>
    <t>If it comes down to it, I'm sure I can
convince my brother to agree to a one-
on-one fishing throwdown.</t>
  </si>
  <si>
    <t>#3KThanks. I'll keep that in mind.</t>
  </si>
  <si>
    <t>#1K#FYou'd really be doing me a favor if you
served as my vice captain in my fishing
battle against my brother.</t>
  </si>
  <si>
    <t>But I'm not going to pressure you into
actually doing it if you don't want. Still,
what do you say?</t>
  </si>
  <si>
    <t>#4KWhy not? Let's get fishing!</t>
  </si>
  <si>
    <t>#KThank you so much! You have my humblest
thanks for doing this for Lady Annabelle.</t>
  </si>
  <si>
    <t>#1K#FYou've DEFINITELY got this.</t>
  </si>
  <si>
    <t>#KAhaha...</t>
  </si>
  <si>
    <t>#4KSo, I'm probably going to agree eventually,
but can I just have a bit more time to
weigh the pros and cons?</t>
  </si>
  <si>
    <t>#1K#FNo problem. I'm a fisherman--I'm good
at waiting.</t>
  </si>
  <si>
    <t>#E_0Like I said, though, you CAN say no if
you don't want to do this. I don't mean
to put any pressure on you.</t>
  </si>
  <si>
    <t>Worst case scenario, I'll try to talk my
brother into that one-on-one battle.</t>
  </si>
  <si>
    <t>#4KThanks. I'll think it over, I guess.</t>
  </si>
  <si>
    <t>QS_5105_01_03</t>
  </si>
  <si>
    <t>system/mini01_2.eff</t>
  </si>
  <si>
    <t>AniEvYasume</t>
  </si>
  <si>
    <t>AniEv9010</t>
  </si>
  <si>
    <t>AniEvRyoteKosi</t>
  </si>
  <si>
    <t>#3KWell, look who it is! It's been a while.</t>
  </si>
  <si>
    <t>#2PHmph... You haven't changed a bit.
Still as lively as your bait, I see.</t>
  </si>
  <si>
    <t>How splendificent it is to meet you!
And to speak with you again, Kenneth!</t>
  </si>
  <si>
    <t>#K#0TAhaha. Good to see you in
high spirits, Narses.</t>
  </si>
  <si>
    <t>So, what do you say we dive right in?</t>
  </si>
  <si>
    <t>#2PNo sense in lollygagging.</t>
  </si>
  <si>
    <t>#2PThis spot will do, I suppose.</t>
  </si>
  <si>
    <t>#E_2#M_4Fish of Trista, rejoice, for I have
returned to grace your waters with
my line once more!</t>
  </si>
  <si>
    <t>#K#0T(So that's the heir of the Lakelord
family... He definitely seems a lot more
noble than you do... No offense.)</t>
  </si>
  <si>
    <t>#E_I(But how's he already familiar with
the fishing spots around here?)</t>
  </si>
  <si>
    <t>#K#0T(Haha. Well, he IS a Thors grad.)</t>
  </si>
  <si>
    <t>#K#0T(Oh, right... I guess if he loved fishing
as much as you do, then he'd probably
know this city from back to front.)</t>
  </si>
  <si>
    <t>Lady Annabelle, how simply splendid
it is to see you again.</t>
  </si>
  <si>
    <t>#E_2I hope that you will be suitably
entertained by the spectacle that
is about to unfold before you.</t>
  </si>
  <si>
    <t>#3KTh-Thanks...</t>
  </si>
  <si>
    <t>#E[9]#M_AI'm sorry that my selfishness made
you come all the way out here.</t>
  </si>
  <si>
    <t>Please, there's no need to apologize.
This is entirely the fault of my foolish
brother needlessly complicating things.</t>
  </si>
  <si>
    <t>#E_2I swear on my family name that I will
defend our marriage. There is no need
to worry your pretty little head.</t>
  </si>
  <si>
    <t>#3KYeah...</t>
  </si>
  <si>
    <t>#1100WSo, I assurmise that YOU are Kenneth's vice
captain!</t>
  </si>
  <si>
    <t>Who am I? I am the delightacular and
styliferous gentleman, Narses! Though you
might know me by my alias: the Crazy Wave.</t>
  </si>
  <si>
    <t>#1100WNot only do I hail from the Imperial Fishing
Club led by Lakelord III, I am one of its
exquisident Elite Four.</t>
  </si>
  <si>
    <t>#1100WAllow me to offer you my most enthusiastic
contrafibularities on being chosen to face
me today. May our battle be splendemptious!</t>
  </si>
  <si>
    <t>#4KI-I'll, uh...do my best, too...? I think?</t>
  </si>
  <si>
    <t>#1100WWhat a commenditorious attitude!
Mark my words, young man! You will
go far!</t>
  </si>
  <si>
    <t>#4K(...Do they pay this guy by the word
or something?)</t>
  </si>
  <si>
    <t>#4KHmph. Well, now that we've exchanged
our greetings, I'll get right to explaining
the rules.</t>
  </si>
  <si>
    <t>#E_0The goal of each part of the battle is
the same: catching a designated fish.
First, the vice captains will compete.</t>
  </si>
  <si>
    <t>The team whose vice captain catches their
fish first will enjoy the advantage of
starting the second round early.</t>
  </si>
  <si>
    <t>#KI see...</t>
  </si>
  <si>
    <t>#1K#FSounds like a fair battle format to me.
Any skilled angler should be able to guide
a capable vice captain, after all.</t>
  </si>
  <si>
    <t>#1KThe outcome of this battle will determine
the fate of your arranged marriage.</t>
  </si>
  <si>
    <t>#E_2Are you absolutely certain you wish to
proceed with this, Lady Annabelle?</t>
  </si>
  <si>
    <t>#E[3]#M_A</t>
  </si>
  <si>
    <t>#1K#F...I am.</t>
  </si>
  <si>
    <t>#E_2I am prepared to accept the outcome
no matter what it may be.</t>
  </si>
  <si>
    <t>#E_0#M_A</t>
  </si>
  <si>
    <t>#KIf you're sure...</t>
  </si>
  <si>
    <t>#KIn that case...</t>
  </si>
  <si>
    <t>#E_0We're going to fish like we've never
fished before and make sure you're happy!</t>
  </si>
  <si>
    <t>#K...Oh, by the way, what
fish WILL we be catching?</t>
  </si>
  <si>
    <t>#4KOur vice captains will be attempting to
catch a noble carp.</t>
  </si>
  <si>
    <t>#E[1]I assume you were being rhetorical when
you asked what WE'D be catching.</t>
  </si>
  <si>
    <t>#E_2#M_AThe giant swordtail is the ONLY
acceptable choice!</t>
  </si>
  <si>
    <t>#KGoing after the big guy, huh?</t>
  </si>
  <si>
    <t>#E_2#M_A</t>
  </si>
  <si>
    <t>#KYou don't mean the one I caught
last year, do you?!</t>
  </si>
  <si>
    <t>#KThe most elusive fish in Trista?!</t>
  </si>
  <si>
    <t>#E[7]#M_A</t>
  </si>
  <si>
    <t>#1K#FI've heard the rumors myself...</t>
  </si>
  <si>
    <t>#E_6A huge, 250 rege swordtail who's
survived decades of battles!</t>
  </si>
  <si>
    <t>#1K#F#5SIf we caught him, we'd be able to stuff
our faces for two whole weeks and still
have some left over!</t>
  </si>
  <si>
    <t>#1KLady Annabelle, please...</t>
  </si>
  <si>
    <t>#E_2If you wouldn't mind acting a little more
like a lady of the nobility, it would be
very much appreciated at this delicate time.</t>
  </si>
  <si>
    <t>#KNow, that's the Annabelle I know.</t>
  </si>
  <si>
    <t>#KWell, like he said, you're going to be
catching a noble carp.</t>
  </si>
  <si>
    <t>#E[1]You can use all the groundbait you like,
but I don't know how much you have on
you. Here, take some of mine.</t>
  </si>
  <si>
    <t xml:space="preserve">Received </t>
  </si>
  <si>
    <t xml:space="preserve"> x5.</t>
  </si>
  <si>
    <t>#4KThanks. These'll really come in handy.</t>
  </si>
  <si>
    <t>#KYou can leave the area before you catch
your fish, but we'll be in trouble if they
catch theirs first, so don't wander off.</t>
  </si>
  <si>
    <t>#4KNah, no sightseeing tours for me.
I guess I should get started.</t>
  </si>
  <si>
    <t>#KGood luck, Rean!</t>
  </si>
  <si>
    <t>#KWe will be quietly and respectfully
cheering you on.</t>
  </si>
  <si>
    <t>#KHeh. I see you've complummated
your preparations.</t>
  </si>
  <si>
    <t>#KWell, then, let the battles commence.
May the best man win.</t>
  </si>
  <si>
    <t>#E_2#M_0</t>
  </si>
  <si>
    <t>#K#FVice captains, assume your positions...</t>
  </si>
  <si>
    <t>#K#5S#F...and begin!</t>
  </si>
  <si>
    <t>AniDetachEQU128</t>
  </si>
  <si>
    <t>Round 1, Vice Captain Battle:
Control Rean and catch a Noble Carp!</t>
  </si>
  <si>
    <t>QS_5105_02</t>
  </si>
  <si>
    <t>system/mini01_3.eff</t>
  </si>
  <si>
    <t>AniEv9005</t>
  </si>
  <si>
    <t>AniEv9020</t>
  </si>
  <si>
    <t>EV9020a</t>
  </si>
  <si>
    <t>#KI did it! I caught one!</t>
  </si>
  <si>
    <t>#KPrepostrable! Has someone finally
conquered the Crazy Wave?!</t>
  </si>
  <si>
    <t>#4KThe winner of the vice captain
battle is Master Rean!</t>
  </si>
  <si>
    <t>#1KMost impressive. You chose your second
well, it seems.</t>
  </si>
  <si>
    <t xml:space="preserve">#KWell, Thors has some pretty big fish
nowadays, so I figured I'd show a
little school spirit, y'know? </t>
  </si>
  <si>
    <t>#KHaha. Did you, now?</t>
  </si>
  <si>
    <t>#E_0I presume you mean to imply that your
angling abilities now surpass my own?</t>
  </si>
  <si>
    <t>#KWe'll find out soon enough, won't we?</t>
  </si>
  <si>
    <t>#KThat we shall!</t>
  </si>
  <si>
    <t>#4K#FWhew... Nice to know I didn't let our
side down, at least.</t>
  </si>
  <si>
    <t>#KHeehee. Not a chance with fishing like
that!</t>
  </si>
  <si>
    <t>#KYou made that look like shooting fish
in a barrel.</t>
  </si>
  <si>
    <t>#4K#FThat's a little extreme, don't you think?
Narses is obviously really good at this.
I'm sure he'll catch his in a minute.</t>
  </si>
  <si>
    <t>#K#1200WMagniferious! The embodiment of piscine
beauty has come to me at last!</t>
  </si>
  <si>
    <t>#KNarses caught his fish three minutes
after your vice captain caught his.</t>
  </si>
  <si>
    <t>#E_0Which means you get a three
minute head start, Kenneth.</t>
  </si>
  <si>
    <t>#3KSounds good. I'll get started.</t>
  </si>
  <si>
    <t>#1K#FHey, if you don't mind me asking...</t>
  </si>
  <si>
    <t>#E_0...why do you care about this marriage
so much in the first place?</t>
  </si>
  <si>
    <t>I thought you didn't care about anything
other than fishing.</t>
  </si>
  <si>
    <t>#2K#FHmph. Maybe when you finally
mature, you'll understand.</t>
  </si>
  <si>
    <t>#1K#F...That's helpful.</t>
  </si>
  <si>
    <t>Look, I'm not about to tell you
how to live your life...</t>
  </si>
  <si>
    <t>...but I'm also not gonna let
you ruin someone else's, either.</t>
  </si>
  <si>
    <t>#KKenneth...</t>
  </si>
  <si>
    <t>#E_4#M_A</t>
  </si>
  <si>
    <t>#K#FOh, my...</t>
  </si>
  <si>
    <t>#K#0T...Hmph. I would ask you to refrain from
talking during a sacred battle such as
this.</t>
  </si>
  <si>
    <t>#E_6Results are the only thing that matter
here. I hope you haven't forgotten that.</t>
  </si>
  <si>
    <t>#2PAhaha. My bad, sorry.</t>
  </si>
  <si>
    <t>#E_4Time for me to go land
Annabelle the big one.</t>
  </si>
  <si>
    <t>#E_8#M[A]</t>
  </si>
  <si>
    <t>#3K#F...</t>
  </si>
  <si>
    <t>#3K...My lady?</t>
  </si>
  <si>
    <t>Is something wrong?</t>
  </si>
  <si>
    <t>#2PN-Not really...</t>
  </si>
  <si>
    <t>It's just that he never seemed to have a
care in the world, and yet all this time,
he was thinking about me...</t>
  </si>
  <si>
    <t>#E_8Meanwhile, I was only ever thinking
about myself...</t>
  </si>
  <si>
    <t>#E[9]I haven't been showing him the respect
he deserves.</t>
  </si>
  <si>
    <t>To him, this battle is a serious affair,
and he's fighting with everything he has.
But me...?</t>
  </si>
  <si>
    <t>#E[3]To me, it was just some tedious ordeal
that I just wanted to have behind me as
soon as I could... I'm so ashamed.</t>
  </si>
  <si>
    <t>#3KTh-That's nonsense, my lady...</t>
  </si>
  <si>
    <t>I understand how you feel...</t>
  </si>
  <si>
    <t>#E[1]...but save your apologies for later.</t>
  </si>
  <si>
    <t>#E_IRight now, he's over there fighting for
what he believes in--fighting for you.</t>
  </si>
  <si>
    <t>#2PYou're right.</t>
  </si>
  <si>
    <t>#3K#F(I will leave everything to you, Kenneth.)</t>
  </si>
  <si>
    <t>#E_2(I can believe in you...right?)</t>
  </si>
  <si>
    <t>...Your three minutes are up.</t>
  </si>
  <si>
    <t>#E_2It's time for me to finish this, Kenneth!</t>
  </si>
  <si>
    <t>Round 2, Captain Battle:
Control Kenneth and catch a Giant Swordtail!</t>
  </si>
  <si>
    <t>QS_5105_03</t>
  </si>
  <si>
    <t>#KThat should wrap things up here.</t>
  </si>
  <si>
    <t>#2K#F#5STh-The victor is decided!</t>
  </si>
  <si>
    <t>#2K#FYou did it, Kenneth!</t>
  </si>
  <si>
    <t>#2K#FWell done, Kenneth!</t>
  </si>
  <si>
    <t>#1K#FPreposterous twaddlecock!
This cannot be happening!</t>
  </si>
  <si>
    <t>#E[3]#M[A]</t>
  </si>
  <si>
    <t>#K...</t>
  </si>
  <si>
    <t>#E_2#M_AIt can, and it did. I gave our bout my
all, and I was still defeated. I have
no qualms with accepting the outcome.</t>
  </si>
  <si>
    <t>#1K#FB-But...!</t>
  </si>
  <si>
    <t>#1KI cannot apologize enough for betraying
your trust, Lady Annabelle.</t>
  </si>
  <si>
    <t>However, I believe I have no other choice.</t>
  </si>
  <si>
    <t>#E[1]#M_AI have to request that our engagement
be called off.</t>
  </si>
  <si>
    <t>#4K#5SO-Oh...?!</t>
  </si>
  <si>
    <t>#E_8A-Are you sure...? You seemed dead
set on going ahead with it before...</t>
  </si>
  <si>
    <t>#1KDuels such as these put the very honor of
the nobility on the line. The result has
been determined, and I must now follow it.</t>
  </si>
  <si>
    <t>#E[1]#M_A...Besides, I believe there is a man far
more worthy of your hand than me.</t>
  </si>
  <si>
    <t>#E_4#M[3]</t>
  </si>
  <si>
    <t>#4K#5S!!!</t>
  </si>
  <si>
    <t>#KNarses, we're leaving.</t>
  </si>
  <si>
    <t>#K#0TV-Very well...</t>
  </si>
  <si>
    <t>#E_0#M_0Then we shall make our egressiture!
I bid you all a good day.</t>
  </si>
  <si>
    <t>QS_5105_03_MoveStop</t>
  </si>
  <si>
    <t>#K#5S#1300WWait!</t>
  </si>
  <si>
    <t>#K#FI just wanted to say that I had fun
fishing with you again today.</t>
  </si>
  <si>
    <t>But...are you sure you're okay with this?</t>
  </si>
  <si>
    <t>#4K#FWhy would I not be? I gave it my all.
I leave satisfied.</t>
  </si>
  <si>
    <t>#K#FHaha. And YOU say I haven't changed.</t>
  </si>
  <si>
    <t>#E_0But what's the plan now? I'm guessing
Dad's not gonna be too happy about all
this.</t>
  </si>
  <si>
    <t>#4K#FI intend to return to Crossbell and
continue my training there.</t>
  </si>
  <si>
    <t>#E[1]...There is a lady there awaiting my
return, after all.</t>
  </si>
  <si>
    <t>#K#FIs there, now? Heh... Wonder if that's who
I think it is.</t>
  </si>
  <si>
    <t>#E[5]#M_4Well, give my regards to Kaguya, will you?</t>
  </si>
  <si>
    <t>#4K#FHmph... On a related note, you would
do well to pay more attention to the
world around you.</t>
  </si>
  <si>
    <t>#E_2If you don't do something about that
personality of yours, Annabelle will...</t>
  </si>
  <si>
    <t>#4K#F...No, I suppose it's not my place to say.
Regardless, stay diligent in your training.</t>
  </si>
  <si>
    <t>#E_2#M_0The matter of the wedding may be settled,
but our own personal battle rages on.</t>
  </si>
  <si>
    <t>#K#FSure. I'm down to fish any time.</t>
  </si>
  <si>
    <t>#4K#FHeh... You really are a sly one.</t>
  </si>
  <si>
    <t>#KI wasn't sure what to make of him at
first, but your brother's actually a
pretty nice guy, to be honest.</t>
  </si>
  <si>
    <t>#3KOf course. He's my brother, after all.</t>
  </si>
  <si>
    <t>Yeah, he's a little stubborn sometimes,
but deep down, he's got a heart as big
as the ocean.</t>
  </si>
  <si>
    <t>#KI almost find myself regretting that the
marriage was not meant to be... He seemed
a rather worthy partner.</t>
  </si>
  <si>
    <t>#KY-Yeah, I don't think that's for us to
decide. But at least she gets to now.</t>
  </si>
  <si>
    <t>#3KYeah. Good news, right, Annabelle?</t>
  </si>
  <si>
    <t>#2K#1300WW-Well, I...</t>
  </si>
  <si>
    <t>#E[9]#M_A#H[2]#1300W#3SI-I mean, Kenneth is very charming,
but I...I mean...</t>
  </si>
  <si>
    <t>#3KAnnabelle?</t>
  </si>
  <si>
    <t>#E_4#M_A#H[2]</t>
  </si>
  <si>
    <t>#2K#F#5SY-Yes?! What is it?!</t>
  </si>
  <si>
    <t>#3K#FHaha. Just wanted to say I'm excited
that we can go back to spending our
days fishing together.</t>
  </si>
  <si>
    <t>#E_8#M_A#H[2]</t>
  </si>
  <si>
    <t>#2K#FO-Oh...</t>
  </si>
  <si>
    <t>#E[9]#M_A#H[2]Y-Yes. I am as well...</t>
  </si>
  <si>
    <t>#KMy lady, forgive me for assuming,
but have you set your eyes on Ke--</t>
  </si>
  <si>
    <t>#K#6S#1300WA-A-Absolutely not!</t>
  </si>
  <si>
    <t>QS_5105_03_AnnabelMukkii</t>
  </si>
  <si>
    <t>#K(Well, one ordeal's over...)</t>
  </si>
  <si>
    <t>#E_8(...but it looks like it led straight
into another one...)</t>
  </si>
  <si>
    <t>#3CQuest [Angler vs Angler] completed!#0C</t>
  </si>
  <si>
    <t xml:space="preserve"> x10 as a reward!</t>
  </si>
  <si>
    <t>QS_5106_00</t>
  </si>
  <si>
    <t>QS_5105_03_MoveStop</t>
  </si>
  <si>
    <t>QS_5105_03_AnnabelMukkii</t>
  </si>
  <si>
    <t>QS_5106_00</t>
  </si>
  <si>
    <t>AniEv5004</t>
  </si>
  <si>
    <t>AniEv5005</t>
  </si>
  <si>
    <t>C_EQU030</t>
  </si>
  <si>
    <t>AniAttachEQU030</t>
  </si>
  <si>
    <t>Hello, Rean Schwarzer speaking.</t>
  </si>
  <si>
    <t>Neithardt's Voice</t>
  </si>
  <si>
    <t>#0T#4C#4CIt's Neithardt.</t>
  </si>
  <si>
    <t>#4C#4CYou free, Schwarzer?</t>
  </si>
  <si>
    <t>Major Neithardt! What a pleasant
surprise.</t>
  </si>
  <si>
    <t>#E_0Yes, I suppose I'm free right now.
Er... How can I help you?</t>
  </si>
  <si>
    <t>#0T#4C#4CLighten up, Schwarzer. It's not a
matter of life and death or anything.</t>
  </si>
  <si>
    <t>#4C#4CBut I'm at the academy on business
right now, and I hear you are, too.</t>
  </si>
  <si>
    <t>#4C#4CI thought it might be a good time for
the two of us to exchange information.</t>
  </si>
  <si>
    <t>Oh, that does make sense. Where are you
now, sir?</t>
  </si>
  <si>
    <t>#0T#4C#4CThe faculty lounge.</t>
  </si>
  <si>
    <t>#4C#4CI'll be here for a while yet, so there's no
need to rush yourself. Just come speak
with me when you have a moment.</t>
  </si>
  <si>
    <t>#4C#4CSee you there.</t>
  </si>
  <si>
    <t>AniDetachEQU030</t>
  </si>
  <si>
    <t>We haven't had a chance to speak with
him face to face for a while, have we?</t>
  </si>
  <si>
    <t>#E_2It's not urgent, but I definitely don't
want to let the opportunity to talk slip
through my fingers.</t>
  </si>
  <si>
    <t>QS_5201_01</t>
  </si>
  <si>
    <t>TK_antone</t>
  </si>
  <si>
    <t>#K#0T*sigh* I can't believe I was lucky enough
to run into her a second time! And even
talk to her! ...Me!</t>
  </si>
  <si>
    <t>#E_8#M_AMaybe this really IS fate! ...But what if
it's just another trap to break my already
cracked heart into pieces yet again...?</t>
  </si>
  <si>
    <t>#K#0T(I don't think I've ever seen anyone
MORE in need of help...)
Is something wrong?</t>
  </si>
  <si>
    <t>#K#0TI'd recognize that uniform anywhere!</t>
  </si>
  <si>
    <t>#K#0TWait... Do you not recognize me?</t>
  </si>
  <si>
    <t>#E_0#M_4Come on! You've even helped me out
before!</t>
  </si>
  <si>
    <t>#K#0T...I guess your face IS kinda familiar...</t>
  </si>
  <si>
    <t>#E_0#M_9You're...Anton, right? From Liberl?</t>
  </si>
  <si>
    <t>#K#0TThink we saw you a couple times during
the war, too.</t>
  </si>
  <si>
    <t>#K#0THeehee. It's very nice to see you again.</t>
  </si>
  <si>
    <t>#K#0TSo you really DO remember me! Phew!</t>
  </si>
  <si>
    <t>#E[9]#M_4But if I'm running into you guys, this
might really be destiny after all!</t>
  </si>
  <si>
    <t>#K#0TYou're Thors students, right?</t>
  </si>
  <si>
    <t>#K#0TYou got it. (Now that I get a better
look at him, he looks kind of familiar.)</t>
  </si>
  <si>
    <t>#K#0T(H-He does, but why...?)</t>
  </si>
  <si>
    <t>#K#0T(Feels like we've seen him around
a couple times, actually.)</t>
  </si>
  <si>
    <t>#K#0TI'm Anton, a traveler from the Liberl
Kingdom.</t>
  </si>
  <si>
    <t>#E[9]#M_4And if I'm running into Thors students
in my hour of need like this...this might
just be destiny.</t>
  </si>
  <si>
    <t>#K#0TD-Destiny...?</t>
  </si>
  <si>
    <t>#K#0TThere's something really super incredibly
important that I'd like your help with.</t>
  </si>
  <si>
    <t>#E_2#M_AAre you willing to hear me out?</t>
  </si>
  <si>
    <t>#K#0THmm...</t>
  </si>
  <si>
    <t>#K#0TNever hurts to listen, right? Besides,
it's not my style to turn my back to
someone who needs my help.</t>
  </si>
  <si>
    <t>#K#0TI might end up regretting this, but sure.
I'll lend you a hand if I can.</t>
  </si>
  <si>
    <t>#K#0TThank you! Oh, what a lucky day!</t>
  </si>
  <si>
    <t>#E[9]#M_AThis year in Erebonia's led to almost
nothing but trouble, but it looks like
it's about to pay off after all!</t>
  </si>
  <si>
    <t>#E_8#M_4Am I right, or am I right, Ricky?</t>
  </si>
  <si>
    <t>#K#0TI'll say.</t>
  </si>
  <si>
    <t>#E[1]#M_0Even if you don't get to enjoy all of your
dreams coming true, I get to enjoy seeing
them crumble around you. It's a win-win!</t>
  </si>
  <si>
    <t>#K#0T(Geez. And these guys are supposed to be
friends? I guess everyone's different...)</t>
  </si>
  <si>
    <t>#E_8#M_9S-So, how exactly do you want us to
help with this...win-win situation?</t>
  </si>
  <si>
    <t>#K#0TIt all started a few months back when
we went to your big academy festival...</t>
  </si>
  <si>
    <t>#E_0#M_0...And lo and behold, I ended up
meeting the woman of my dreams!</t>
  </si>
  <si>
    <t>#E[5]#M_0But the thing is, now that I've met her,
I need your help to get to know her!</t>
  </si>
  <si>
    <t>#K#0TW-Woman of your dreams...?</t>
  </si>
  <si>
    <t>#K#0THmm... I think I see what you want us
to do now.</t>
  </si>
  <si>
    <t>#K#0TOkay, that makes sense, I guess.</t>
  </si>
  <si>
    <t>#K#0TWhat inspired you to ask us, though?
This matter seems a little...personal
for you to entrust to random strangers.</t>
  </si>
  <si>
    <t>#K#0TBut why ask US? I'm not exactly a love expert,
but don't you usually want to AVOID random
people when you're with the woman you love?</t>
  </si>
  <si>
    <t>#K#0TWell, from what I've heard...</t>
  </si>
  <si>
    <t>#E_0...you students with the red uniforms all
live in that dormitory down the slope
there, right?</t>
  </si>
  <si>
    <t>#E[5]#M_4That's where this vision from the
Goddess used to work!</t>
  </si>
  <si>
    <t>#K#0TW-Wait. That has to be...</t>
  </si>
  <si>
    <t>#E[A]#M_A</t>
  </si>
  <si>
    <t>#K#0TOhhhhhh, no. Trust me, there are some
trees no man should try to bark up...</t>
  </si>
  <si>
    <t>#K#0TThe only person I could think of would be...</t>
  </si>
  <si>
    <t>#K#0TSh-Sharon?!</t>
  </si>
  <si>
    <t>#K#0TYou can't mean Sharon, can you?!</t>
  </si>
  <si>
    <t>#K#0TYes, that's the one! Ahhh, Sharon...
What a beautiful name. It sounds like
the harps of a thousand angels...</t>
  </si>
  <si>
    <t>#E[1]#M_4She stole my heart the moment I saw her
standing in the kitchen that fateful day.</t>
  </si>
  <si>
    <t>#E_4#M_4She's beautiful, she's kind, she cooks
like a master chef, she's got that
stunning smile... She's absolutely perfect!</t>
  </si>
  <si>
    <t>#K#0THaha...hahaha...</t>
  </si>
  <si>
    <t>#E[8]#M_0</t>
  </si>
  <si>
    <t>#K#0T...*gawp*</t>
  </si>
  <si>
    <t>#E[A]#M[0]</t>
  </si>
  <si>
    <t>#K#0T(A continent full of women, and he had
to fall for that one.)</t>
  </si>
  <si>
    <t>#K#0T(Ahaha... Hey, have you LOOKED at
Sharon lately? I'd fall for her, too!)</t>
  </si>
  <si>
    <t>#K#0T(I'm going to assume he's unaware
of her ties to Ouroboros...)</t>
  </si>
  <si>
    <t>#K#0TBut then the war broke out right after
we met, and I couldn't even say a
word to her with all that going on.</t>
  </si>
  <si>
    <t>#E_2#M_4...Just when all hope seemed lost, I ran
into her RIGHT HERE! And she greeted me
like she remembered me and everything!</t>
  </si>
  <si>
    <t>#E[5]#M_4SHE remembered ME! Some guy she hasn't
seen or heard from in months! We're clearly
destined to be together forever!</t>
  </si>
  <si>
    <t>#K#0TL-Let's maybe not jump to conclusions here...</t>
  </si>
  <si>
    <t>#E_8#M_0But okay, the gist of it is you want us
to help you two get together, right?</t>
  </si>
  <si>
    <t>#K#0TSo we're playing cupid, then?</t>
  </si>
  <si>
    <t>#K#0THeehee... Now, this does sound fun. ㈱</t>
  </si>
  <si>
    <t>#K#0T(This is a headache waiting to happen...)</t>
  </si>
  <si>
    <t>#K#0TKinda like that! Just...without the
instant results. You see, you really
can't hurry love.</t>
  </si>
  <si>
    <t>#E_2#M_4The path to any successful romance is
locked and rigid with a set number of steps
that need to be taken in exacting order.</t>
  </si>
  <si>
    <t>#E[3]#M_4It's taken me a long time and many
failures to finally see that.</t>
  </si>
  <si>
    <t>#E[9]#M_AA long, long time...</t>
  </si>
  <si>
    <t>#K#0THeh. Sounds like you've hit a few
speed bumps on your road to romance...</t>
  </si>
  <si>
    <t>#K#0TIt sounds...really sad when you
put it like that...</t>
  </si>
  <si>
    <t>#K#0TA-Anyway, it's amazing luck to see her
after all this time, and I might never
get the opportunity again!</t>
  </si>
  <si>
    <t>#E[1]#M_0So at the very least, I want to try and
get her contact info before I lose this
chance forever.</t>
  </si>
  <si>
    <t>#E_6#M_ASo, please, would you be willing to help?
I don't expect you to do anything more
than get her info, I swear.</t>
  </si>
  <si>
    <t>#E_E#M[0]</t>
  </si>
  <si>
    <t>#K#0T(Hmm... If we agree to help him, we
probably won't have a chance to get back
into the old schoolhouse until we're done.)</t>
  </si>
  <si>
    <t>#K#0TYou're back?</t>
  </si>
  <si>
    <t>#E[9]#M_AI still really think Sharon's the one
and want to get closer to her...</t>
  </si>
  <si>
    <t>#E_6#M_ADid you guys decide to help us poor
star-crossed lovers get uncrossed
after all?</t>
  </si>
  <si>
    <t>#K#0T(If we help him out, there's no way we're
getting back into the old schoolhouse
until we're done...)</t>
  </si>
  <si>
    <t>Help Out</t>
  </si>
  <si>
    <t>See ya, Sucker</t>
  </si>
  <si>
    <t>#K#0T*sigh* Okay, fine. We'll get you her
contact details, and that's it.</t>
  </si>
  <si>
    <t>#K#0TReally?
Oh, thank you, thank you, thank you!</t>
  </si>
  <si>
    <t>#E[1]#M_4Oh, Goddess! Thank you for shining your
joyous light down on me at last!</t>
  </si>
  <si>
    <t>#K#0T...Yeah. So how exactly do you want
us to go about this?</t>
  </si>
  <si>
    <t>#K#0TIt's really not hard to get her contact
info. All we have to do is ask.</t>
  </si>
  <si>
    <t>#K#0TIf all you want is her contact info, it'd
probably be quickest and easiest for us
to just ask her outright.</t>
  </si>
  <si>
    <t>#K#0TNo, no, no, that wouldn't work at all!
Didn't you hear me when I said the steps
to love need to be followed in order?</t>
  </si>
  <si>
    <t>#E[3]I need you to set up another accidental
encounter for the two of us so I can
ask her myself!</t>
  </si>
  <si>
    <t>#E[5]#M_4The whole thing's gotta feel natural, like
fate brought us together--several times--
and wants us to stay together!</t>
  </si>
  <si>
    <t>#K#0TEr... If you say so...</t>
  </si>
  <si>
    <t>#K#0TThis is going to be a lot more complex
than we expected it to be, isn't it?</t>
  </si>
  <si>
    <t>#K#0TAny trace of 'natural' died the minute
you got all of us involved.</t>
  </si>
  <si>
    <t>#K#0THey, don't worry about it! I've got the
whole thing all planned out already.</t>
  </si>
  <si>
    <t>#E_0#M_0But before we get started, I'm going to
need to get a present for her!</t>
  </si>
  <si>
    <t>#E[9]#M_0I want to get her something that really
says, 'Thanks for picking up my handkerchief
when I dropped it that one time.'</t>
  </si>
  <si>
    <t>#E_0So, mind helping me choose something she'd
like? I mean, if anyone knows her, it's all of
you, right? You should know...</t>
  </si>
  <si>
    <t>#E[9]#M_9</t>
  </si>
  <si>
    <t>#K#0T*sigh* Can't argue with that...</t>
  </si>
  <si>
    <t>#E_0#M_9Might as well start with combing the shops
around here and seeing what we can find.</t>
  </si>
  <si>
    <t>#K#0TFinding a good gift for her isn't going
to be an easy task, though...</t>
  </si>
  <si>
    <t>#E_4#M_0</t>
  </si>
  <si>
    <t>#K#0THeehee... I'm sure we'll be able to find
something perfect if we all work together!</t>
  </si>
  <si>
    <t>#K#0TShe's right. Let's see what we can do.</t>
  </si>
  <si>
    <t>#E[E]#M_A</t>
  </si>
  <si>
    <t>#K#0T(How about we hurry up and get this done
with? The old schoolhouse isn't going to
take care of itself.)</t>
  </si>
  <si>
    <t>#K#0TThank you so much! Let's
get started, shall we?</t>
  </si>
  <si>
    <t>Anton is now accompanying you.</t>
  </si>
  <si>
    <t>#3CQuest [To Sharon, With Love] started!#0C</t>
  </si>
  <si>
    <t>#K#0TI'm sorry... We would, but we're kind of
busy with...other things right now.</t>
  </si>
  <si>
    <t>#E[8]#M_A</t>
  </si>
  <si>
    <t>#K#0T*sigh* Of course you are... Story of my
life.</t>
  </si>
  <si>
    <t>#E[9]#M_AEvery time the tiniest glimmer of hope
dances in front of my eye, it ends up
getting torn away...</t>
  </si>
  <si>
    <t>#K#0T(O-Okay, okay. Enough with the guilt trip...)</t>
  </si>
  <si>
    <t>QS_5201_02_A</t>
  </si>
  <si>
    <t>C_NPC227</t>
  </si>
  <si>
    <t>Anton</t>
  </si>
  <si>
    <t>#K#0TMy, you're looking for a present for the
young lady of your affections, are you?</t>
  </si>
  <si>
    <t>#E[5]#M_4How sweet! I'm almost jealous.</t>
  </si>
  <si>
    <t>#E_4#M_4In that case, might I suggest a grand
rose, or perhaps even a bouquet of them?</t>
  </si>
  <si>
    <t xml:space="preserve">#K#0THey, that'd be a good choice...
You know what those are, right?
Just asking because...I didn't. </t>
  </si>
  <si>
    <t>#K#0TGrand roses?</t>
  </si>
  <si>
    <t>#K#0TThey're a type of flower that's often
associated with confessions of love.</t>
  </si>
  <si>
    <t>#K#0TYeah, I've heard of them. They're supposed
to represent passionate romance.</t>
  </si>
  <si>
    <t>#K#0THeehee. And what better present for the
one you love than a floral declaration
of passionate romance?</t>
  </si>
  <si>
    <t>#K#0TI remember Linde drawing one in the
Art Club, come to think of it.</t>
  </si>
  <si>
    <t>#K#0THaha. I've received more of them than
I can count from my beloved first-year
kittens. ㈱</t>
  </si>
  <si>
    <t>#K#0THaha... Just the words 'passionate romance'
on their own make me kinda blush...</t>
  </si>
  <si>
    <t>#E_2But would that be too direct? Too forward?
Maybe there's a better way for me to
convey my feelings for her...</t>
  </si>
  <si>
    <t>#E_I#M[9]</t>
  </si>
  <si>
    <t>#K#0T(He seems like he's on the fence about
buying one. Should I push him over or
pull him back?)</t>
  </si>
  <si>
    <t>#K#0TIf you're looking for a present for the
young lady of your affections, why not
try some grand roses?</t>
  </si>
  <si>
    <t>#E[5]#M_4They represent passionate romance, after
all. What could be better?</t>
  </si>
  <si>
    <t>Recommend the Roses</t>
  </si>
  <si>
    <t>Recommend Holding Off</t>
  </si>
  <si>
    <t>#K#0TGrand roses sound good to me!</t>
  </si>
  <si>
    <t>#E_0Girls always love flowers, and they'd
show her just how much you love her.</t>
  </si>
  <si>
    <t>#E_2#M_4</t>
  </si>
  <si>
    <t>#K#0TYeah, I was thinking the same thing.</t>
  </si>
  <si>
    <t>#E[5]#M_4Okay! I'll take a whole bouquet of 'em!</t>
  </si>
  <si>
    <t>#K#0THeehee. Thank you very much. Please wait
a moment while I wrap them up nicely.</t>
  </si>
  <si>
    <t>#K#0T...Yeah, that's a good idea. We shouldn't
rush into something so important.</t>
  </si>
  <si>
    <t>#E_2#M_4You never know if we'll find something
better, so we should keep looking.</t>
  </si>
  <si>
    <t>EV_QS_5201_COMP_01</t>
  </si>
  <si>
    <t>QS_5201_COMP</t>
  </si>
  <si>
    <t>AniEvWatasu</t>
  </si>
  <si>
    <t>With Sharon's present decided, they regrouped in the park.</t>
  </si>
  <si>
    <t>Anton explained his plan to bump into Sharon by 'complete
happenstance' and give her his carefully chosen gift.</t>
  </si>
  <si>
    <t>Once they were all clear on the particulars, they began part
two of the operation: getting Sharon to the park.</t>
  </si>
  <si>
    <t>#K#0TIs that you, Sharon? It's me, Alisa.</t>
  </si>
  <si>
    <t>Sharon's Voice</t>
  </si>
  <si>
    <t>#0T#4C#4CLady Alisa! How lovely to hear from
you. May I help you in some way?</t>
  </si>
  <si>
    <t>#K#0TActually, there is something we'd like
your help with...</t>
  </si>
  <si>
    <t>#E_8#M_9You're still in the old schoolhouse, right?</t>
  </si>
  <si>
    <t>#E[1]#M_9Would you be able to come to the park in
Trista? We'll meet you there.</t>
  </si>
  <si>
    <t>#0T#4C#4C...Heehee. But of course.</t>
  </si>
  <si>
    <t>#4C#4CI would come to meet you no matter where
you were in Zemuria...and be there in three
minutes or less, for that matter.</t>
  </si>
  <si>
    <t>#K#0TAll right. We'll see you there.</t>
  </si>
  <si>
    <t>#E[9]#M_0But it might take US longer than three
minutes to get there.</t>
  </si>
  <si>
    <t>#E_8#M_9So don't stand around waiting and being
creepy if you don't see us. You can
go pass the time somewhere else.</t>
  </si>
  <si>
    <t>#K#0THey, Sharon. It's Rean.</t>
  </si>
  <si>
    <t>#0T#4C#4COh, how lovely to hear from you,
Master Rean. Is there something
you'd like from me?</t>
  </si>
  <si>
    <t>#K#0TNot me, personally... You're still in the
old schoolhouse, right?</t>
  </si>
  <si>
    <t>#E_8#M_9We would like your help with something,
if you've got the time...</t>
  </si>
  <si>
    <t>#E_0#M_9Would you be able to meet us in the park
in Trista, by any chance?</t>
  </si>
  <si>
    <t>#0T#4C#4C...Heehee. With pleasure.</t>
  </si>
  <si>
    <t>#4C#4CI always have time for Class VII. No matter
where you need me, anywhere on the continent,
I will be there in three minutes or less.</t>
  </si>
  <si>
    <t>#K#0TUh... Thanks.</t>
  </si>
  <si>
    <t>#E[9]But three minutes is...kind of
ridiculously fast. You'll probably
be there way before us.</t>
  </si>
  <si>
    <t>#E_8So there's no need to wait around
there if you can kill time somewhere
more interesting.</t>
  </si>
  <si>
    <t>#0T#4C#4CVery well. I shall see you shortly,
then.</t>
  </si>
  <si>
    <t>#K#0TWhew... That takes care of one big part
of the plan. She shouldn't be long now.</t>
  </si>
  <si>
    <t>#K#0TWhew... Well, all the pieces are just
about in place.</t>
  </si>
  <si>
    <t>#K#0TThink you're ready for this, Anton?</t>
  </si>
  <si>
    <t>#K#FHaha. Am I ever! My plan is foolproof!</t>
  </si>
  <si>
    <t>#K#0TSharon's got to cross that bridge to
get into the park.</t>
  </si>
  <si>
    <t>#E[1]#M_0So I wait for the perfect moment, walk
around that corner by the florist's and
start crossing it myself.</t>
  </si>
  <si>
    <t>#E[9]#M_0That's how we end up bumping into each
other! I'll say hello, then casually
invite her to join me for a cup of tea.</t>
  </si>
  <si>
    <t>#E_2#M_4While we sit and talk and have a great time,
I'll give her my present. Before we split up,
I'll ask her for her contact details!</t>
  </si>
  <si>
    <t>#K#FSee? The plan's flawless! Not a
single thing could go wrong.</t>
  </si>
  <si>
    <t>#E_2#M_4Thanks to you guys, I've even got
the perfect present for her, too!</t>
  </si>
  <si>
    <t>#K#0TAhaha... I do feel a little bad for
tricking her like this...</t>
  </si>
  <si>
    <t>#K#0T(A blind date probably isn't the worst
surprise she's ever received. I'm sure
she'll let us off for this one.)</t>
  </si>
  <si>
    <t>#K#0TI feel kind of bad for tricking her,
but I'm sure she'd forgive us for a
little white lie like this.</t>
  </si>
  <si>
    <t>#K#0TNow all that remains is to see how well
this plan of his works...</t>
  </si>
  <si>
    <t>#K#0TNothing to do now but see if this all
works out...</t>
  </si>
  <si>
    <t>#K#0TAhaha... Here's hoping.</t>
  </si>
  <si>
    <t>#K#0TThere's a reason I always have a Plan B.</t>
  </si>
  <si>
    <t>#K#0TWe are pitted against Erebonia's most
capable maid, after all.</t>
  </si>
  <si>
    <t>#K#0THeehee. And Sharon's about as unpredictable
as they come.</t>
  </si>
  <si>
    <t>#K#0TAnyone else for staying nearby and
backing him up from the shadows?</t>
  </si>
  <si>
    <t>#K#FHaha. Don't you worry about me.
I can handle this just fine.</t>
  </si>
  <si>
    <t>#E_2#M_0It's been a long, hard journey to get to
this point, but my painful failures have
only helped prepare me for this.</t>
  </si>
  <si>
    <t>#E[9]#M_4Aina! Fran! Look at me now! I won't let
your rejections of me be completely in
vain!</t>
  </si>
  <si>
    <t>#K#0THeehee... We're clearly dealing
with a true veteran here.</t>
  </si>
  <si>
    <t>#K#0TI dunno about you, but I'm kinda
rootin' for this guy.</t>
  </si>
  <si>
    <t>#K#0TI'm waitin' to see what he can really
do before I decide.</t>
  </si>
  <si>
    <t>#K#0THeehee. Well, no matter how things go,
we will hold back and watch from afar.</t>
  </si>
  <si>
    <t>#K#0TJ-Just ignore them. We'll be keeping an
eye on you from afar.</t>
  </si>
  <si>
    <t>#K#0TSo... Good luck!</t>
  </si>
  <si>
    <t>#K#0TUmm... May Aidios watch over you.</t>
  </si>
  <si>
    <t>#K#0THaha. Here's hoping you're successful.</t>
  </si>
  <si>
    <t>#K#0TMay the winds be on your side.</t>
  </si>
  <si>
    <t>#K#FThanks, guys! I'll give it my best shot!</t>
  </si>
  <si>
    <t>Several minutes later...</t>
  </si>
  <si>
    <t>A lone figure appeared on the bridge.</t>
  </si>
  <si>
    <t>QS_5201_COMP_LOOK_AROUND</t>
  </si>
  <si>
    <t>#K#0T(There she is, Anton! Go, go, go!)</t>
  </si>
  <si>
    <t>#K#0T#F(R-Right! Let's do this!)</t>
  </si>
  <si>
    <t>#E_2#M_4(Step one: the chance encounter!)</t>
  </si>
  <si>
    <t>#K#5SOops! Sorry! Almost ran into you,
didn't I?</t>
  </si>
  <si>
    <t>#KOh, dear... My apologies. I should have
been paying more attention to where
I was going.</t>
  </si>
  <si>
    <t>#KOh, not at all! I should've looked to
see if there was anyone on the bridge
before stepping out.</t>
  </si>
  <si>
    <t>#E_4#M_AHold on... I recognize you!</t>
  </si>
  <si>
    <t>#KAh, yes... You're the one I encountered
in front of the station earlier.</t>
  </si>
  <si>
    <t>#E[5]#M_0We're certainly running into each other
a lot today, aren't we?</t>
  </si>
  <si>
    <t>#KY-Yeah, you're right! Boy, coincidences
sure are funny things, huh? I mean, what
are the odds THAT would happen? It's wild.</t>
  </si>
  <si>
    <t>#E_2#M_4Come to think of it, I never introduced
myself, did I? I'm Anton, a traveler from
Liberl!</t>
  </si>
  <si>
    <t>#KTeehee. It's a pleasure to make your
acquaintance, Master Anton.</t>
  </si>
  <si>
    <t>#K#FMy name is Sharon Kreuger. I'm the
caretaker of the Class VII dormitory.</t>
  </si>
  <si>
    <t>#E[5]While I won't be in Trista much longer,
I do hope we might meet each other
again during my remaining time here.</t>
  </si>
  <si>
    <t>#4K#1300WTh-The pleasure's all mine!</t>
  </si>
  <si>
    <t>#E_2Still, now that we've run into each other
again...would you maybe like to get a
cup of tea and talk for a while?</t>
  </si>
  <si>
    <t>#K#FWith...me, specifically?</t>
  </si>
  <si>
    <t>#E_8#M_0Heehee. While I'm flattered by your offer,
I'm meeting some people who are very dear
to me. I simply couldn't make them wait.</t>
  </si>
  <si>
    <t>#4K#1300WYou must be able to spare a little time,
surely! I mean, you're only a little ways
from the park where you're meeting them.</t>
  </si>
  <si>
    <t>#E_2#M_4#1300WIf we sit at the seats outside the cafe,
you'd have a clear view, too! There's no
way you could miss them...</t>
  </si>
  <si>
    <t>#E[1]#1300WA-And I'll treat you! I really want to do
something to thank you for giving me back
my handkerchief that time, so, please!</t>
  </si>
  <si>
    <t>#K#FI suppose you're right. Perhaps we could
pass the time together until they arrive.</t>
  </si>
  <si>
    <t>#K#FThough, I AM rather curious as to how
you knew I'll be meeting them in the park.</t>
  </si>
  <si>
    <t>#4KAhahaha... Just a lucky guess, really!
You were walking in that general direction,
and it's a popular meeting spot, so...</t>
  </si>
  <si>
    <t>#E_2A-Anyway, shall we get going?</t>
  </si>
  <si>
    <t>#1KWell, he managed to invite her to the
cafe, at least...</t>
  </si>
  <si>
    <t>#1KWhew... There's one big hurdle cleared.</t>
  </si>
  <si>
    <t>#1KBut there's no way someone as smart as
Sharon hasn't worked out what's going
on here.</t>
  </si>
  <si>
    <t>#1KAhaha. He couldn't have been less
natural if he tried!</t>
  </si>
  <si>
    <t>#1KPoor Anton seemed so on edge...</t>
  </si>
  <si>
    <t>#1KI was getting nervous just watching them.</t>
  </si>
  <si>
    <t>#1K*sigh* And he's planning on sitting and
drinking tea with her in that state...</t>
  </si>
  <si>
    <t>#E[N]Can he really pull this off?</t>
  </si>
  <si>
    <t>#E_E#M[9]</t>
  </si>
  <si>
    <t>#1K(I can't blame you for being worried...)</t>
  </si>
  <si>
    <t>#1K(*sigh* Is there any chance of pulling
this off when he's all nerves like this?)</t>
  </si>
  <si>
    <t>#1K(Well, all we can do is keep an eye on
him and see how things play out.)</t>
  </si>
  <si>
    <t>#E[C]#M[8](Oh, looks like they've just ordered.)</t>
  </si>
  <si>
    <t>NPC_Tea02</t>
  </si>
  <si>
    <t>NPC_Tea01e</t>
  </si>
  <si>
    <t>NPC_Tea02e</t>
  </si>
  <si>
    <t>#E[3]#M[0]</t>
  </si>
  <si>
    <t>#K#F(Boom! Step two completed! That was
a perfectly natural cafe invite!)</t>
  </si>
  <si>
    <t>#E[2](Now comes the hard part...but I know
I can do this!)</t>
  </si>
  <si>
    <t>#4KMaster Anton, is something wrong?
You look so serious all of a sudden.</t>
  </si>
  <si>
    <t>#K#FO-Oh, me? No, it's nothing.</t>
  </si>
  <si>
    <t>#E_2#M_ABut I've been meaning to ask... When we
ran into each other for the first time
today...it seemed like you recognized me.</t>
  </si>
  <si>
    <t>#E_8#M_4Did you? Or am I mistaken in that?</t>
  </si>
  <si>
    <t>#4KI certainly did. As I recall, we met
at the academy festival last year,
did we not?</t>
  </si>
  <si>
    <t>#E_0#M_0I remember you dropping your
handkerchief and me returning it
to you.</t>
  </si>
  <si>
    <t>#K#FY-You really did remember me!</t>
  </si>
  <si>
    <t>#KOh, I'm not sure I could forget our
encounter if I tried. It proved to be a
very memorable one.</t>
  </si>
  <si>
    <t>#E_8I dare say few would degenerate into
uncontrollable sobbing on their friend's
shoulder upon having a handkerchief
returned.</t>
  </si>
  <si>
    <t>#E[5]#M_0I suppose it's just as well I returned the
handkerchief when I did, even if it did
end up soaking wet as a result.</t>
  </si>
  <si>
    <t>#3KI was so amazed that women as kind and
beautiful as you existed that I couldn't
help myself!</t>
  </si>
  <si>
    <t>#E_2#M_AAnd once I'd reduced my handkerchief to
a useless, soggy mess, you were even
gracious enough to offer me yours!</t>
  </si>
  <si>
    <t>#E[9]#M_4I'll never forget the kindness you showed
me that day. Not in a million years.</t>
  </si>
  <si>
    <t>#KOh, you really needn't make such a
big deal out of it.</t>
  </si>
  <si>
    <t>#E[1]I could hardly stand by and watch
you cry in public without a usable
handkerchief, could I?</t>
  </si>
  <si>
    <t>#3KHahaha... It's kind of embarrassing
when you put it like that...</t>
  </si>
  <si>
    <t>QS_5201_COMP_WAIWAI</t>
  </si>
  <si>
    <t>#K#0T(How can that man live with himself?)</t>
  </si>
  <si>
    <t>#K#0T(I-It's REALLY embarrassing when she
puts it like that...)</t>
  </si>
  <si>
    <t>#K#0T(A-Ahaha...)</t>
  </si>
  <si>
    <t>#K#0T(I guess social awkwardness just
comes naturally to him.)</t>
  </si>
  <si>
    <t>#K#0T(Haha. You never know--he might end
up tickling some woman's maternal
instincts one day.)</t>
  </si>
  <si>
    <t>#K#0T(It looks like Sharon has a pretty
good impression of him, though.)</t>
  </si>
  <si>
    <t>#K#0T(Surprisingly, yeah. He might be able
to get her contact details after all.)</t>
  </si>
  <si>
    <t>#K#0T(Who knows? He might even be able
to get her contact info at this rate.)</t>
  </si>
  <si>
    <t>As Anton and Sharon sat and talked, Anton gradually
began to relax and start talking naturally.</t>
  </si>
  <si>
    <t>After a while...</t>
  </si>
  <si>
    <t>#1KOh...</t>
  </si>
  <si>
    <t>#1KSomething's up, but what?</t>
  </si>
  <si>
    <t>#1KSomething's up.</t>
  </si>
  <si>
    <t>#KHahaha...</t>
  </si>
  <si>
    <t>#E_0#M_AOh, I'm all out of tea.</t>
  </si>
  <si>
    <t>#4KHeehee. As am I.</t>
  </si>
  <si>
    <t>#E_8#M_0Time really does fly when you're
having fun, doesn't it?</t>
  </si>
  <si>
    <t>#E[1]Still, I think I should probably be
leaving now...</t>
  </si>
  <si>
    <t>#KH-Hold on! Couldn't you stay just
a little longer?</t>
  </si>
  <si>
    <t>#E[9]#M_AW-We could always order more tea
if that's the problem! I'll pay for it
and everything!</t>
  </si>
  <si>
    <t>#4KI appreciate your offer, but considering
that the people I was supposed to meet
have yet to arrive, I'm starting to worry.</t>
  </si>
  <si>
    <t>#E[1]#M_0Should they be in trouble, it's my duty
to go find them and extricate them from
it myself.</t>
  </si>
  <si>
    <t>I-I'm sure they're just fine, though...</t>
  </si>
  <si>
    <t>#E[9]#M[A](Wh-What should I do? I've still got five
more steps to clear before I can ask for
her contact info!)</t>
  </si>
  <si>
    <t>#2K#FWell, Master Anton, if you will excuse me.
I very much enjoyed our time together.</t>
  </si>
  <si>
    <t>#E[5]I shall take care of the payment myself,
so by all means, please stay here and
relax to your heart's content.</t>
  </si>
  <si>
    <t>W-Wait! There's something I need to
give you first!</t>
  </si>
  <si>
    <t>#E_2#M_0It's a little thank-you present for
returning the handkerchief, and something
for you to remember our meeting here by.</t>
  </si>
  <si>
    <t>Anton gave Sharon the grand roses.</t>
  </si>
  <si>
    <t>Oh, my! These are grand roses...</t>
  </si>
  <si>
    <t>#E[1]They're meant to represent passionate
romance, aren't they? Even so, they're
very beautiful.</t>
  </si>
  <si>
    <t>#E[5]Heehee. They would make wonderful
adornments for Class VII's dormitory.</t>
  </si>
  <si>
    <t>#K#0T(Sh-She knows exactly what they symbolize
and she doesn't even care?!)</t>
  </si>
  <si>
    <t>#E[3]#M[A](Damn it! I KNEW I shouldn't have gone for
something as subtle as flower symbolism
to express my feelings...)</t>
  </si>
  <si>
    <t>#E_2(In that case, there's only one thing left to
do!)</t>
  </si>
  <si>
    <t>Anton gave Sharon the floral tea set.</t>
  </si>
  <si>
    <t>Oh, my! Look at the cute little tea set.</t>
  </si>
  <si>
    <t>#E[5]Heehee. Thank you very much. I'm sure the
ladies of Class VII will love it.</t>
  </si>
  <si>
    <t>I'll have to be sure to use it next time
I serve them their tea.</t>
  </si>
  <si>
    <t>#K#0T(I-It was supposed to be a present for YOU!)</t>
  </si>
  <si>
    <t>#E_2#M[A](Well, the present approach was a bust.
I've only got one other option!)</t>
  </si>
  <si>
    <t>Anton gave Sharon 'Food of the Imperial Court.'</t>
  </si>
  <si>
    <t>Oh, my! Is this a new cookbook?</t>
  </si>
  <si>
    <t>#E[5]How thoughtful. This will allow me
to diversify my cooking and add even
more color to Class VII's final days.</t>
  </si>
  <si>
    <t>#E_0Thank you ever so much. This is a lovely
gift.</t>
  </si>
  <si>
    <t>#E[1]#M[4]</t>
  </si>
  <si>
    <t>#K#0T(Sh-She seems to like it!)</t>
  </si>
  <si>
    <t>#E_2#M[4](Okay! I've got the momentum here.
Now all I've got to do is ride it!)</t>
  </si>
  <si>
    <t>Anton gave Sharon the beautiful one-piece dress.</t>
  </si>
  <si>
    <t>Oh, my. What a cute dress.</t>
  </si>
  <si>
    <t>#E[9]I'm not sure how well it would suit me,
though. It looks like it's intended for
a somewhat younger woman than myself.</t>
  </si>
  <si>
    <t>#E[5]But it would be a shame to let it go to
waste... Perhaps I should have Lady Alisa
try it on sometime. ㈱</t>
  </si>
  <si>
    <t>#K#0T(Sh-Sharon...)</t>
  </si>
  <si>
    <t>#K#0T(But I wanted YOU to wear it...
You look plenty young to me!)</t>
  </si>
  <si>
    <t>#E_2(Bah... Well, if the present didn't work,
there's only one thing I can do!)</t>
  </si>
  <si>
    <t>Anton gave Sharon the wooden bracelet.</t>
  </si>
  <si>
    <t>Oh, my. Is this an ornamental bracelet?</t>
  </si>
  <si>
    <t>#E[9]Umm...</t>
  </si>
  <si>
    <t>#E[5]Heehee. Thank you. I appreciate the thought.</t>
  </si>
  <si>
    <t>#K#0T(Damn it! What was I thinking? There was no
way she'd ever be happy with an incomplete
bracelet! I just made her feel awkward!)</t>
  </si>
  <si>
    <t>#E_2#M[A](Bah! Only one thing to do now!)</t>
  </si>
  <si>
    <t>Anton gave Sharon the strange stone.</t>
  </si>
  <si>
    <t>Oh, my. This is a very pretty stone...</t>
  </si>
  <si>
    <t>#K#0T(Damn it! What was I thinking? There was no
way she'd ever be happy with some random
rock! I just made her feel awkward!)</t>
  </si>
  <si>
    <t>#E_2#M[A](Bah... Well, it looks like there's
only one thing I can do now!)</t>
  </si>
  <si>
    <t>Anton gave Sharon the handmade bracelet.</t>
  </si>
  <si>
    <t>Oh, my. This is a lovely little bracelet.
Is this handmade?</t>
  </si>
  <si>
    <t>#E[1]#M_4...Heehee. It has such a strange warmth
to it, too. And the design is so charming.</t>
  </si>
  <si>
    <t>#E[5]Thank you, Anton. I will treasure this.</t>
  </si>
  <si>
    <t>#E[9]#M[4]</t>
  </si>
  <si>
    <t>#K#0T(I-I did it! She loves it!)</t>
  </si>
  <si>
    <t>#E[5](Okay! I've got the momentum here.
Now all I've got to do is ride it!)</t>
  </si>
  <si>
    <t>#E_6#M[A]</t>
  </si>
  <si>
    <t>#K#0T#5S(Time for the final step--coolly,
calmly, and casually ask for her
contact details!)</t>
  </si>
  <si>
    <t>#1K#FSharon? Can I ask you a favor?</t>
  </si>
  <si>
    <t>#4K#FWhat favor would that be, Master Anton?</t>
  </si>
  <si>
    <t>#E_6#M_0</t>
  </si>
  <si>
    <t>#1K#F#6SI LOVE YOU! PLEASE GO OUT WITH ME!</t>
  </si>
  <si>
    <t>#4K#F#500W...#50W...#700WWha...?</t>
  </si>
  <si>
    <t>#K#0T#5S#F(...WHAT?!)</t>
  </si>
  <si>
    <t>#K#0T(Wh-Where'd that come from?
What happened to just asking
her for her contact info?!)</t>
  </si>
  <si>
    <t>#K#0T#F(This is a few steps beyond just
asking for her contact info!)</t>
  </si>
  <si>
    <t>#K#0T(Wh-What happened to those steps
he was so insistent on following?!)</t>
  </si>
  <si>
    <t>#K#0T(That's one way to drive this conversation
straight into a wall...)</t>
  </si>
  <si>
    <t>#K#0T(That fool... He just had to panic.)</t>
  </si>
  <si>
    <t>#K#0T(A big gamble, but I'm not sure it's
going to pay off here...)</t>
  </si>
  <si>
    <t>#K#0T(Still, he's said it now!
He can't take it back!)</t>
  </si>
  <si>
    <t>#E[5]#M_4(What's going to happen next? Ohhh,
I'm getting shivers of excitement!)</t>
  </si>
  <si>
    <t>#E_2#M[A]#H[2]</t>
  </si>
  <si>
    <t>#K#0T(*gulp*)</t>
  </si>
  <si>
    <t>EV_QS_5201_COMP_01</t>
  </si>
  <si>
    <t>#1K#F(Wh-Wh-What have I done?! That's not
what I was going to ask her at all!)</t>
  </si>
  <si>
    <t>#E_8#M[A](I've gone and ruined everything...
After coming so far, too!)</t>
  </si>
  <si>
    <t>#4K#FMy, Master Anton...</t>
  </si>
  <si>
    <t>#1K#F(Oh, Aidios, I knew it. She doesn't know
how to react. I knew this would happen.
This is ALWAYS what happens...)</t>
  </si>
  <si>
    <t>#E_8(I set out on a journey to change myself,
but here I am, making the same mistakes
I always do. I haven't changed one iota!)</t>
  </si>
  <si>
    <t>#E[9](And at this rate, I never will! I'm
doomed! Doomed to keep repeating the same
failures over and over and over again...)</t>
  </si>
  <si>
    <t>#E[9]#M[9](*sigh* Time to drag my carcass back to
Ricky again. We might as well just pack
up and go on home...)</t>
  </si>
  <si>
    <t>#4K#F...Please don't look so upset.</t>
  </si>
  <si>
    <t>#E_4I'm very happy to know how you feel
about me.</t>
  </si>
  <si>
    <t>#1K#F...Come again?</t>
  </si>
  <si>
    <t>#2K#FIt must have taken a great deal of courage
to confess something like that to me and
some devotion to prepare your chance to.</t>
  </si>
  <si>
    <t>#E_8#M_0This isn't an experience I can claim to
have ever had before.</t>
  </si>
  <si>
    <t>#E[5]#M_4But perhaps this is one of the many forms
that love can take... If it is, it's a beautiful
one.</t>
  </si>
  <si>
    <t>#3KUh... Umm...</t>
  </si>
  <si>
    <t>#2K#F...Unfortunately, there are already
people to whom I have pledged my
love and devotion.</t>
  </si>
  <si>
    <t>#E_8So...I am afraid I cannot return your
feelings.</t>
  </si>
  <si>
    <t>#E[5]#M_4But with the courage you've shown
today, I'm certain that you will one
day find the happiness you deserve.</t>
  </si>
  <si>
    <t>#E[G]#M[8]</t>
  </si>
  <si>
    <t>#0T(*kiss*)</t>
  </si>
  <si>
    <t>#E_4#M[2]</t>
  </si>
  <si>
    <t>#K#0T#6S!!!</t>
  </si>
  <si>
    <t>#K#600WI...</t>
  </si>
  <si>
    <t>#4KShould we ever have the opportunity,
I would be delighted to share another
cup of tea with you someday.</t>
  </si>
  <si>
    <t>#E[1]Please pass on my regards to Class VII,
too. ㈱</t>
  </si>
  <si>
    <t>QS_5201_COMP_WAITMOVE_TURN</t>
  </si>
  <si>
    <t>#E[E]#M_9</t>
  </si>
  <si>
    <t>#2K...I wonder how many seconds it took her
to figure out we were involved.</t>
  </si>
  <si>
    <t>#2KHah. That's our Sharon, all right.</t>
  </si>
  <si>
    <t>#2K*sigh* She's just the worst.</t>
  </si>
  <si>
    <t>#2KGiving him a kiss and sending him away
was pretty harsh, even for her.</t>
  </si>
  <si>
    <t>#2KHeehee... But it WAS very her.</t>
  </si>
  <si>
    <t>#3KHaha... Turned down again.</t>
  </si>
  <si>
    <t>#E_8#M_0It feels kind of weird, though...
I'd normally be crushed right now,
but this time, I feel...refreshed?</t>
  </si>
  <si>
    <t>#2KHaha... All things considered, after a
proclamation of love like that, I don't
think things could've gone any better.</t>
  </si>
  <si>
    <t>#2KSame here. You might've gotten turned
down, but you got turned down really
well.</t>
  </si>
  <si>
    <t>#2KYou both acted like adults for the most
part... I'm almost jealous, actually.</t>
  </si>
  <si>
    <t>#2KYou expressed your feelings and received
an honest, respectful response. What more
could you hope for?</t>
  </si>
  <si>
    <t>#E_8#M_9#H[0]</t>
  </si>
  <si>
    <t>#2KMy heart was racing just watching
everything unfold.</t>
  </si>
  <si>
    <t>#2KHeehee. Now these are the kinds of
romantic trysts I want to have one day!</t>
  </si>
  <si>
    <t>#2KHaha. Sure, it didn't go how you planned,
but love never does. This wasn't so bad,
right?</t>
  </si>
  <si>
    <t>#2K(Hey, he got a kiss. He should consider
himself lucky.)</t>
  </si>
  <si>
    <t>#2K(C-Celine, that's not really the point...)</t>
  </si>
  <si>
    <t>#2KYou probably don't want to hear this
from someone younger than you, but...</t>
  </si>
  <si>
    <t>#E_0#M_9...there're other fish in the sea. I'm sure
things will work out for you in the end.
Best of luck with your future romances.</t>
  </si>
  <si>
    <t>#2KHaha. Love is one of life's greatest
trials, after all. Finding love is as
hard as finding oneself.</t>
  </si>
  <si>
    <t>#2KI'm sure a refreshing breeze will blow
upon you before too long.</t>
  </si>
  <si>
    <t>#2KThe harder you work at this, the better
luck you'll have. Don't give up.</t>
  </si>
  <si>
    <t>#2KAhaha. You're a pretty funny dude.
I'm sure you'll be just fine!</t>
  </si>
  <si>
    <t>#2KJust don't lose sight of what makes you
'you,' and things will turn out just fine.
I'm sure of it!</t>
  </si>
  <si>
    <t>#K#FI really can't thank you guys enough
for all you've done for me today...</t>
  </si>
  <si>
    <t>#E_0I do have this, though, which might be
a start. Take it. You've earned it.</t>
  </si>
  <si>
    <t>.</t>
  </si>
  <si>
    <t>#4K#FHaha. Thanks.</t>
  </si>
  <si>
    <t>#K#FHaha... Oh, man. My heart's still aflutter
from the whole thing.</t>
  </si>
  <si>
    <t>#E_2#M_4But I'll never forget the feeling of that
kiss! It'll inspire me to find my true love
forever and ever!</t>
  </si>
  <si>
    <t>#E[1]Right! Now I just need to decide where to
go next!</t>
  </si>
  <si>
    <t>Voice</t>
  </si>
  <si>
    <t>#0TSounds like you're all done here.</t>
  </si>
  <si>
    <t>#K#1300WRicky! Guess what? Something amazing
happened to me!</t>
  </si>
  <si>
    <t>#K#FSo it seems. Want to grab something to
eat? You can tell me all about it.</t>
  </si>
  <si>
    <t>#E_0#M_0And you know what? I'll treat you today.</t>
  </si>
  <si>
    <t>#KReally?! Thanks! Perfect timing, too.
I just blew the last of my money on a
present and a bunch of tea.</t>
  </si>
  <si>
    <t>#K#FHahaha. Well, see you guys! Take care!</t>
  </si>
  <si>
    <t>#E_4#M_9</t>
  </si>
  <si>
    <t>#3KYou, too! Here's hoping we run into each
other again someday.</t>
  </si>
  <si>
    <t xml:space="preserve">#3CQuest [To Sharon, With Love] completed!#0C </t>
  </si>
  <si>
    <t>FC_AddAP_1</t>
  </si>
  <si>
    <t>FC_AddAP_2</t>
  </si>
  <si>
    <t>FC_CheckAllQuestComp</t>
  </si>
  <si>
    <t>QS_5201_COMP_LOOK_AROUND</t>
  </si>
  <si>
    <t>QS_5201_COMP_WAIWAI</t>
  </si>
  <si>
    <t>QS_5201_COMP_WAITMOVE_TURN</t>
  </si>
  <si>
    <t>FC_CheckAllQuestComp</t>
  </si>
  <si>
    <t>ST_TO_R0600</t>
  </si>
  <si>
    <t>#K#0TI probably shouldn't head out onto the
highway right now.</t>
  </si>
  <si>
    <t>ST_TO_R0620</t>
  </si>
  <si>
    <t>ST_station</t>
  </si>
  <si>
    <t>#K#0TI don't think I have any business at
the station...</t>
  </si>
  <si>
    <t>_LP_fishpoint00</t>
  </si>
  <si>
    <t>fill</t>
  </si>
  <si>
    <t>_EV_06_00_03</t>
  </si>
  <si>
    <t>_EV_06_03_03</t>
  </si>
  <si>
    <t>_EV_06_04_00</t>
  </si>
  <si>
    <t>_EV_06_06_00</t>
  </si>
  <si>
    <t>_EV_06_11_00</t>
  </si>
  <si>
    <t>_ET_06_11_00_MoveGaius</t>
  </si>
  <si>
    <t>_QS_5105_01_03</t>
  </si>
  <si>
    <t>_QS_5105_02</t>
  </si>
  <si>
    <t>_QS_5105_03</t>
  </si>
  <si>
    <t>_QS_5106_00</t>
  </si>
  <si>
    <t>_QS_5201_01</t>
  </si>
  <si>
    <t>_QS_5201_COMP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</si>
</sst>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D773"/>
      </patternFill>
    </fill>
    <fill>
      <patternFill patternType="solid">
        <fgColor rgb="FFFF8F73"/>
      </patternFill>
    </fill>
    <fill>
      <patternFill patternType="solid">
        <fgColor rgb="FFFFDE73"/>
      </patternFill>
    </fill>
    <fill>
      <patternFill patternType="solid">
        <fgColor rgb="FFFFDA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E373"/>
      </patternFill>
    </fill>
    <fill>
      <patternFill patternType="solid">
        <fgColor rgb="FFFFB773"/>
      </patternFill>
    </fill>
    <fill>
      <patternFill patternType="solid">
        <fgColor rgb="FFFFEA73"/>
      </patternFill>
    </fill>
    <fill>
      <patternFill patternType="solid">
        <fgColor rgb="FFFFA273"/>
      </patternFill>
    </fill>
    <fill>
      <patternFill patternType="solid">
        <fgColor rgb="FFFFB073"/>
      </patternFill>
    </fill>
    <fill>
      <patternFill patternType="solid">
        <fgColor rgb="FFFF7C73"/>
      </patternFill>
    </fill>
    <fill>
      <patternFill patternType="solid">
        <fgColor rgb="FFFFFD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ABFF73"/>
      </patternFill>
    </fill>
    <fill>
      <patternFill patternType="solid">
        <fgColor rgb="FFFFF373"/>
      </patternFill>
    </fill>
    <fill>
      <patternFill patternType="solid">
        <fgColor rgb="FF73FF96"/>
      </patternFill>
    </fill>
    <fill>
      <patternFill patternType="solid">
        <fgColor rgb="FFF6FF73"/>
      </patternFill>
    </fill>
    <fill>
      <patternFill patternType="solid">
        <fgColor rgb="FFFF96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E8FF73"/>
      </patternFill>
    </fill>
    <fill>
      <patternFill patternType="solid">
        <fgColor rgb="FFD7FF73"/>
      </patternFill>
    </fill>
    <fill>
      <patternFill patternType="solid">
        <fgColor rgb="FFBBFF73"/>
      </patternFill>
    </fill>
    <fill>
      <patternFill patternType="solid">
        <fgColor rgb="FFFFEC73"/>
      </patternFill>
    </fill>
    <fill>
      <patternFill patternType="solid">
        <fgColor rgb="FFFFA473"/>
      </patternFill>
    </fill>
    <fill>
      <patternFill patternType="solid">
        <fgColor rgb="FFEFFF73"/>
      </patternFill>
    </fill>
    <fill>
      <patternFill patternType="solid">
        <fgColor rgb="FFD5FF73"/>
      </patternFill>
    </fill>
    <fill>
      <patternFill patternType="solid">
        <fgColor rgb="FFC7FF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FFEF73"/>
      </patternFill>
    </fill>
    <fill>
      <patternFill patternType="solid">
        <fgColor rgb="FF83FF73"/>
      </patternFill>
    </fill>
    <fill>
      <patternFill patternType="solid">
        <fgColor rgb="FFBE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73FFF1"/>
      </patternFill>
    </fill>
    <fill>
      <patternFill patternType="solid">
        <fgColor rgb="FF73FF9B"/>
      </patternFill>
    </fill>
    <fill>
      <patternFill patternType="solid">
        <fgColor rgb="FFFF8673"/>
      </patternFill>
    </fill>
    <fill>
      <patternFill patternType="solid">
        <fgColor rgb="FF73FF94"/>
      </patternFill>
    </fill>
    <fill>
      <patternFill patternType="solid">
        <fgColor rgb="FFFFB973"/>
      </patternFill>
    </fill>
    <fill>
      <patternFill patternType="solid">
        <fgColor rgb="FFF1FF73"/>
      </patternFill>
    </fill>
    <fill>
      <patternFill patternType="solid">
        <fgColor rgb="FF98FF73"/>
      </patternFill>
    </fill>
    <fill>
      <patternFill patternType="solid">
        <fgColor rgb="FF91FF73"/>
      </patternFill>
    </fill>
    <fill>
      <patternFill patternType="solid">
        <fgColor rgb="FF73FF8D"/>
      </patternFill>
    </fill>
    <fill>
      <patternFill patternType="solid">
        <fgColor rgb="FFFFC273"/>
      </patternFill>
    </fill>
    <fill>
      <patternFill patternType="solid">
        <fgColor rgb="FFA6FF73"/>
      </patternFill>
    </fill>
    <fill>
      <patternFill patternType="solid">
        <fgColor rgb="FFFFCC73"/>
      </patternFill>
    </fill>
    <fill>
      <patternFill patternType="solid">
        <fgColor rgb="FFC2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0" xfId="0" applyFill="1" applyAlignment="1">
      <alignment horizontal="center" vertical="center" wrapText="1"/>
    </xf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N2253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2784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2788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2809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2812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2816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11</v>
      </c>
      <c r="F17" s="4" t="s">
        <v>11</v>
      </c>
      <c r="G17" s="4" t="s">
        <v>11</v>
      </c>
      <c r="H17" s="4" t="s">
        <v>11</v>
      </c>
      <c r="I17" s="4" t="s">
        <v>8</v>
      </c>
      <c r="J17" s="4" t="s">
        <v>13</v>
      </c>
      <c r="K17" s="4" t="s">
        <v>13</v>
      </c>
      <c r="L17" s="4" t="s">
        <v>13</v>
      </c>
      <c r="M17" s="4" t="s">
        <v>14</v>
      </c>
      <c r="N17" s="4" t="s">
        <v>14</v>
      </c>
      <c r="O17" s="4" t="s">
        <v>13</v>
      </c>
      <c r="P17" s="4" t="s">
        <v>13</v>
      </c>
      <c r="Q17" s="4" t="s">
        <v>13</v>
      </c>
      <c r="R17" s="4" t="s">
        <v>13</v>
      </c>
      <c r="S17" s="4" t="s">
        <v>7</v>
      </c>
    </row>
    <row r="18" spans="1:6">
      <c r="A18" t="n">
        <v>2821</v>
      </c>
      <c r="B18" s="10" t="n">
        <v>39</v>
      </c>
      <c r="C18" s="7" t="n">
        <v>12</v>
      </c>
      <c r="D18" s="7" t="n">
        <v>65533</v>
      </c>
      <c r="E18" s="7" t="n">
        <v>1005</v>
      </c>
      <c r="F18" s="7" t="n">
        <v>0</v>
      </c>
      <c r="G18" s="7" t="n">
        <v>65029</v>
      </c>
      <c r="H18" s="7" t="n">
        <v>0</v>
      </c>
      <c r="I18" s="7" t="s">
        <v>12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1</v>
      </c>
      <c r="Q18" s="7" t="n">
        <v>1</v>
      </c>
      <c r="R18" s="7" t="n">
        <v>1</v>
      </c>
      <c r="S18" s="7" t="n">
        <v>115</v>
      </c>
    </row>
    <row r="19" spans="1:6">
      <c r="A19" t="s">
        <v>4</v>
      </c>
      <c r="B19" s="4" t="s">
        <v>5</v>
      </c>
      <c r="C19" s="4" t="s">
        <v>7</v>
      </c>
      <c r="D19" s="4" t="s">
        <v>7</v>
      </c>
      <c r="E19" s="4" t="s">
        <v>8</v>
      </c>
      <c r="F19" s="4" t="s">
        <v>11</v>
      </c>
    </row>
    <row r="20" spans="1:6">
      <c r="A20" t="n">
        <v>2885</v>
      </c>
      <c r="B20" s="11" t="n">
        <v>74</v>
      </c>
      <c r="C20" s="7" t="n">
        <v>43</v>
      </c>
      <c r="D20" s="7" t="n">
        <v>0</v>
      </c>
      <c r="E20" s="7" t="s">
        <v>12</v>
      </c>
      <c r="F20" s="7" t="n">
        <v>6390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13</v>
      </c>
      <c r="F21" s="4" t="s">
        <v>11</v>
      </c>
      <c r="G21" s="4" t="s">
        <v>14</v>
      </c>
      <c r="H21" s="4" t="s">
        <v>14</v>
      </c>
      <c r="I21" s="4" t="s">
        <v>11</v>
      </c>
      <c r="J21" s="4" t="s">
        <v>11</v>
      </c>
      <c r="K21" s="4" t="s">
        <v>14</v>
      </c>
      <c r="L21" s="4" t="s">
        <v>14</v>
      </c>
      <c r="M21" s="4" t="s">
        <v>14</v>
      </c>
      <c r="N21" s="4" t="s">
        <v>14</v>
      </c>
      <c r="O21" s="4" t="s">
        <v>8</v>
      </c>
    </row>
    <row r="22" spans="1:6">
      <c r="A22" t="n">
        <v>2905</v>
      </c>
      <c r="B22" s="12" t="n">
        <v>50</v>
      </c>
      <c r="C22" s="7" t="n">
        <v>0</v>
      </c>
      <c r="D22" s="7" t="n">
        <v>8023</v>
      </c>
      <c r="E22" s="7" t="n">
        <v>0.699999988079071</v>
      </c>
      <c r="F22" s="7" t="n">
        <v>500</v>
      </c>
      <c r="G22" s="7" t="n">
        <v>0</v>
      </c>
      <c r="H22" s="7" t="n">
        <v>0</v>
      </c>
      <c r="I22" s="7" t="n">
        <v>1</v>
      </c>
      <c r="J22" s="7" t="n">
        <v>65533</v>
      </c>
      <c r="K22" s="7" t="n">
        <v>0</v>
      </c>
      <c r="L22" s="7" t="n">
        <v>0</v>
      </c>
      <c r="M22" s="7" t="n">
        <v>0</v>
      </c>
      <c r="N22" s="7" t="n">
        <v>0</v>
      </c>
      <c r="O22" s="7" t="s">
        <v>15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7</v>
      </c>
      <c r="F23" s="4" t="s">
        <v>16</v>
      </c>
    </row>
    <row r="24" spans="1:6">
      <c r="A24" t="n">
        <v>2949</v>
      </c>
      <c r="B24" s="13" t="n">
        <v>5</v>
      </c>
      <c r="C24" s="7" t="n">
        <v>30</v>
      </c>
      <c r="D24" s="7" t="n">
        <v>6767</v>
      </c>
      <c r="E24" s="7" t="n">
        <v>1</v>
      </c>
      <c r="F24" s="14" t="n">
        <f t="normal" ca="1">A30</f>
        <v>0</v>
      </c>
    </row>
    <row r="25" spans="1:6">
      <c r="A25" t="s">
        <v>4</v>
      </c>
      <c r="B25" s="4" t="s">
        <v>5</v>
      </c>
      <c r="C25" s="4" t="s">
        <v>11</v>
      </c>
    </row>
    <row r="26" spans="1:6">
      <c r="A26" t="n">
        <v>2958</v>
      </c>
      <c r="B26" s="15" t="n">
        <v>13</v>
      </c>
      <c r="C26" s="7" t="n">
        <v>6767</v>
      </c>
    </row>
    <row r="27" spans="1:6">
      <c r="A27" t="s">
        <v>4</v>
      </c>
      <c r="B27" s="4" t="s">
        <v>5</v>
      </c>
      <c r="C27" s="4" t="s">
        <v>7</v>
      </c>
      <c r="D27" s="4" t="s">
        <v>11</v>
      </c>
      <c r="E27" s="4" t="s">
        <v>13</v>
      </c>
      <c r="F27" s="4" t="s">
        <v>11</v>
      </c>
      <c r="G27" s="4" t="s">
        <v>13</v>
      </c>
      <c r="H27" s="4" t="s">
        <v>7</v>
      </c>
    </row>
    <row r="28" spans="1:6">
      <c r="A28" t="n">
        <v>2961</v>
      </c>
      <c r="B28" s="16" t="n">
        <v>49</v>
      </c>
      <c r="C28" s="7" t="n">
        <v>4</v>
      </c>
      <c r="D28" s="7" t="n">
        <v>2</v>
      </c>
      <c r="E28" s="7" t="n">
        <v>1</v>
      </c>
      <c r="F28" s="7" t="n">
        <v>0</v>
      </c>
      <c r="G28" s="7" t="n">
        <v>0</v>
      </c>
      <c r="H28" s="7" t="n">
        <v>0</v>
      </c>
    </row>
    <row r="29" spans="1:6">
      <c r="A29" t="s">
        <v>4</v>
      </c>
      <c r="B29" s="4" t="s">
        <v>5</v>
      </c>
      <c r="C29" s="4" t="s">
        <v>7</v>
      </c>
      <c r="D29" s="4" t="s">
        <v>11</v>
      </c>
      <c r="E29" s="4" t="s">
        <v>7</v>
      </c>
      <c r="F29" s="4" t="s">
        <v>16</v>
      </c>
    </row>
    <row r="30" spans="1:6">
      <c r="A30" t="n">
        <v>2976</v>
      </c>
      <c r="B30" s="13" t="n">
        <v>5</v>
      </c>
      <c r="C30" s="7" t="n">
        <v>30</v>
      </c>
      <c r="D30" s="7" t="n">
        <v>6766</v>
      </c>
      <c r="E30" s="7" t="n">
        <v>1</v>
      </c>
      <c r="F30" s="14" t="n">
        <f t="normal" ca="1">A36</f>
        <v>0</v>
      </c>
    </row>
    <row r="31" spans="1:6">
      <c r="A31" t="s">
        <v>4</v>
      </c>
      <c r="B31" s="4" t="s">
        <v>5</v>
      </c>
      <c r="C31" s="4" t="s">
        <v>11</v>
      </c>
    </row>
    <row r="32" spans="1:6">
      <c r="A32" t="n">
        <v>2985</v>
      </c>
      <c r="B32" s="15" t="n">
        <v>13</v>
      </c>
      <c r="C32" s="7" t="n">
        <v>6766</v>
      </c>
    </row>
    <row r="33" spans="1:19">
      <c r="A33" t="s">
        <v>4</v>
      </c>
      <c r="B33" s="4" t="s">
        <v>5</v>
      </c>
      <c r="C33" s="4" t="s">
        <v>7</v>
      </c>
      <c r="D33" s="4" t="s">
        <v>11</v>
      </c>
      <c r="E33" s="4" t="s">
        <v>11</v>
      </c>
    </row>
    <row r="34" spans="1:19">
      <c r="A34" t="n">
        <v>2988</v>
      </c>
      <c r="B34" s="12" t="n">
        <v>50</v>
      </c>
      <c r="C34" s="7" t="n">
        <v>1</v>
      </c>
      <c r="D34" s="7" t="n">
        <v>8023</v>
      </c>
      <c r="E34" s="7" t="n">
        <v>0</v>
      </c>
    </row>
    <row r="35" spans="1:19">
      <c r="A35" t="s">
        <v>4</v>
      </c>
      <c r="B35" s="4" t="s">
        <v>5</v>
      </c>
      <c r="C35" s="4" t="s">
        <v>7</v>
      </c>
      <c r="D35" s="4" t="s">
        <v>8</v>
      </c>
    </row>
    <row r="36" spans="1:19">
      <c r="A36" t="n">
        <v>2994</v>
      </c>
      <c r="B36" s="6" t="n">
        <v>2</v>
      </c>
      <c r="C36" s="7" t="n">
        <v>11</v>
      </c>
      <c r="D36" s="7" t="s">
        <v>17</v>
      </c>
    </row>
    <row r="37" spans="1:19">
      <c r="A37" t="s">
        <v>4</v>
      </c>
      <c r="B37" s="4" t="s">
        <v>5</v>
      </c>
      <c r="C37" s="4" t="s">
        <v>7</v>
      </c>
      <c r="D37" s="4" t="s">
        <v>11</v>
      </c>
      <c r="E37" s="4" t="s">
        <v>11</v>
      </c>
      <c r="F37" s="4" t="s">
        <v>11</v>
      </c>
      <c r="G37" s="4" t="s">
        <v>11</v>
      </c>
      <c r="H37" s="4" t="s">
        <v>11</v>
      </c>
      <c r="I37" s="4" t="s">
        <v>11</v>
      </c>
      <c r="J37" s="4" t="s">
        <v>14</v>
      </c>
      <c r="K37" s="4" t="s">
        <v>14</v>
      </c>
      <c r="L37" s="4" t="s">
        <v>14</v>
      </c>
      <c r="M37" s="4" t="s">
        <v>8</v>
      </c>
    </row>
    <row r="38" spans="1:19">
      <c r="A38" t="n">
        <v>3008</v>
      </c>
      <c r="B38" s="17" t="n">
        <v>124</v>
      </c>
      <c r="C38" s="7" t="n">
        <v>255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65535</v>
      </c>
      <c r="J38" s="7" t="n">
        <v>0</v>
      </c>
      <c r="K38" s="7" t="n">
        <v>0</v>
      </c>
      <c r="L38" s="7" t="n">
        <v>0</v>
      </c>
      <c r="M38" s="7" t="s">
        <v>18</v>
      </c>
    </row>
    <row r="39" spans="1:19">
      <c r="A39" t="s">
        <v>4</v>
      </c>
      <c r="B39" s="4" t="s">
        <v>5</v>
      </c>
    </row>
    <row r="40" spans="1:19">
      <c r="A40" t="n">
        <v>3035</v>
      </c>
      <c r="B40" s="5" t="n">
        <v>1</v>
      </c>
    </row>
    <row r="41" spans="1:19" s="3" customFormat="1" customHeight="0">
      <c r="A41" s="3" t="s">
        <v>2</v>
      </c>
      <c r="B41" s="3" t="s">
        <v>19</v>
      </c>
    </row>
    <row r="42" spans="1:19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9">
      <c r="A43" t="n">
        <v>3036</v>
      </c>
      <c r="B43" s="18" t="n">
        <v>94</v>
      </c>
      <c r="C43" s="7" t="n">
        <v>1</v>
      </c>
      <c r="D43" s="7" t="s">
        <v>20</v>
      </c>
      <c r="E43" s="7" t="n">
        <v>1</v>
      </c>
    </row>
    <row r="44" spans="1:19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9">
      <c r="A45" t="n">
        <v>3050</v>
      </c>
      <c r="B45" s="18" t="n">
        <v>94</v>
      </c>
      <c r="C45" s="7" t="n">
        <v>1</v>
      </c>
      <c r="D45" s="7" t="s">
        <v>20</v>
      </c>
      <c r="E45" s="7" t="n">
        <v>2</v>
      </c>
    </row>
    <row r="46" spans="1:19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9">
      <c r="A47" t="n">
        <v>3064</v>
      </c>
      <c r="B47" s="18" t="n">
        <v>94</v>
      </c>
      <c r="C47" s="7" t="n">
        <v>0</v>
      </c>
      <c r="D47" s="7" t="s">
        <v>20</v>
      </c>
      <c r="E47" s="7" t="n">
        <v>4</v>
      </c>
    </row>
    <row r="48" spans="1:19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13">
      <c r="A49" t="n">
        <v>3078</v>
      </c>
      <c r="B49" s="18" t="n">
        <v>94</v>
      </c>
      <c r="C49" s="7" t="n">
        <v>1</v>
      </c>
      <c r="D49" s="7" t="s">
        <v>21</v>
      </c>
      <c r="E49" s="7" t="n">
        <v>1</v>
      </c>
    </row>
    <row r="50" spans="1:13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13">
      <c r="A51" t="n">
        <v>3092</v>
      </c>
      <c r="B51" s="18" t="n">
        <v>94</v>
      </c>
      <c r="C51" s="7" t="n">
        <v>1</v>
      </c>
      <c r="D51" s="7" t="s">
        <v>21</v>
      </c>
      <c r="E51" s="7" t="n">
        <v>2</v>
      </c>
    </row>
    <row r="52" spans="1:13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13">
      <c r="A53" t="n">
        <v>3106</v>
      </c>
      <c r="B53" s="18" t="n">
        <v>94</v>
      </c>
      <c r="C53" s="7" t="n">
        <v>0</v>
      </c>
      <c r="D53" s="7" t="s">
        <v>21</v>
      </c>
      <c r="E53" s="7" t="n">
        <v>4</v>
      </c>
    </row>
    <row r="54" spans="1:13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13">
      <c r="A55" t="n">
        <v>3120</v>
      </c>
      <c r="B55" s="18" t="n">
        <v>94</v>
      </c>
      <c r="C55" s="7" t="n">
        <v>1</v>
      </c>
      <c r="D55" s="7" t="s">
        <v>22</v>
      </c>
      <c r="E55" s="7" t="n">
        <v>1</v>
      </c>
    </row>
    <row r="56" spans="1:13">
      <c r="A56" t="s">
        <v>4</v>
      </c>
      <c r="B56" s="4" t="s">
        <v>5</v>
      </c>
      <c r="C56" s="4" t="s">
        <v>7</v>
      </c>
      <c r="D56" s="4" t="s">
        <v>8</v>
      </c>
      <c r="E56" s="4" t="s">
        <v>11</v>
      </c>
    </row>
    <row r="57" spans="1:13">
      <c r="A57" t="n">
        <v>3136</v>
      </c>
      <c r="B57" s="18" t="n">
        <v>94</v>
      </c>
      <c r="C57" s="7" t="n">
        <v>1</v>
      </c>
      <c r="D57" s="7" t="s">
        <v>22</v>
      </c>
      <c r="E57" s="7" t="n">
        <v>2</v>
      </c>
    </row>
    <row r="58" spans="1:13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13">
      <c r="A59" t="n">
        <v>3152</v>
      </c>
      <c r="B59" s="18" t="n">
        <v>94</v>
      </c>
      <c r="C59" s="7" t="n">
        <v>0</v>
      </c>
      <c r="D59" s="7" t="s">
        <v>22</v>
      </c>
      <c r="E59" s="7" t="n">
        <v>4</v>
      </c>
    </row>
    <row r="60" spans="1:13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13">
      <c r="A61" t="n">
        <v>3168</v>
      </c>
      <c r="B61" s="18" t="n">
        <v>94</v>
      </c>
      <c r="C61" s="7" t="n">
        <v>1</v>
      </c>
      <c r="D61" s="7" t="s">
        <v>23</v>
      </c>
      <c r="E61" s="7" t="n">
        <v>1</v>
      </c>
    </row>
    <row r="62" spans="1:13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13">
      <c r="A63" t="n">
        <v>3180</v>
      </c>
      <c r="B63" s="18" t="n">
        <v>94</v>
      </c>
      <c r="C63" s="7" t="n">
        <v>1</v>
      </c>
      <c r="D63" s="7" t="s">
        <v>23</v>
      </c>
      <c r="E63" s="7" t="n">
        <v>2</v>
      </c>
    </row>
    <row r="64" spans="1:13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5">
      <c r="A65" t="n">
        <v>3192</v>
      </c>
      <c r="B65" s="18" t="n">
        <v>94</v>
      </c>
      <c r="C65" s="7" t="n">
        <v>0</v>
      </c>
      <c r="D65" s="7" t="s">
        <v>23</v>
      </c>
      <c r="E65" s="7" t="n">
        <v>4</v>
      </c>
    </row>
    <row r="66" spans="1:5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5">
      <c r="A67" t="n">
        <v>3204</v>
      </c>
      <c r="B67" s="18" t="n">
        <v>94</v>
      </c>
      <c r="C67" s="7" t="n">
        <v>1</v>
      </c>
      <c r="D67" s="7" t="s">
        <v>24</v>
      </c>
      <c r="E67" s="7" t="n">
        <v>1</v>
      </c>
    </row>
    <row r="68" spans="1:5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5">
      <c r="A69" t="n">
        <v>3216</v>
      </c>
      <c r="B69" s="18" t="n">
        <v>94</v>
      </c>
      <c r="C69" s="7" t="n">
        <v>1</v>
      </c>
      <c r="D69" s="7" t="s">
        <v>24</v>
      </c>
      <c r="E69" s="7" t="n">
        <v>2</v>
      </c>
    </row>
    <row r="70" spans="1:5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5">
      <c r="A71" t="n">
        <v>3228</v>
      </c>
      <c r="B71" s="18" t="n">
        <v>94</v>
      </c>
      <c r="C71" s="7" t="n">
        <v>0</v>
      </c>
      <c r="D71" s="7" t="s">
        <v>24</v>
      </c>
      <c r="E71" s="7" t="n">
        <v>4</v>
      </c>
    </row>
    <row r="72" spans="1:5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5">
      <c r="A73" t="n">
        <v>3240</v>
      </c>
      <c r="B73" s="18" t="n">
        <v>94</v>
      </c>
      <c r="C73" s="7" t="n">
        <v>1</v>
      </c>
      <c r="D73" s="7" t="s">
        <v>25</v>
      </c>
      <c r="E73" s="7" t="n">
        <v>1</v>
      </c>
    </row>
    <row r="74" spans="1:5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5">
      <c r="A75" t="n">
        <v>3252</v>
      </c>
      <c r="B75" s="18" t="n">
        <v>94</v>
      </c>
      <c r="C75" s="7" t="n">
        <v>1</v>
      </c>
      <c r="D75" s="7" t="s">
        <v>25</v>
      </c>
      <c r="E75" s="7" t="n">
        <v>2</v>
      </c>
    </row>
    <row r="76" spans="1:5">
      <c r="A76" t="s">
        <v>4</v>
      </c>
      <c r="B76" s="4" t="s">
        <v>5</v>
      </c>
      <c r="C76" s="4" t="s">
        <v>7</v>
      </c>
      <c r="D76" s="4" t="s">
        <v>8</v>
      </c>
      <c r="E76" s="4" t="s">
        <v>11</v>
      </c>
    </row>
    <row r="77" spans="1:5">
      <c r="A77" t="n">
        <v>3264</v>
      </c>
      <c r="B77" s="18" t="n">
        <v>94</v>
      </c>
      <c r="C77" s="7" t="n">
        <v>0</v>
      </c>
      <c r="D77" s="7" t="s">
        <v>25</v>
      </c>
      <c r="E77" s="7" t="n">
        <v>4</v>
      </c>
    </row>
    <row r="78" spans="1:5">
      <c r="A78" t="s">
        <v>4</v>
      </c>
      <c r="B78" s="4" t="s">
        <v>5</v>
      </c>
      <c r="C78" s="4" t="s">
        <v>7</v>
      </c>
      <c r="D78" s="4" t="s">
        <v>8</v>
      </c>
      <c r="E78" s="4" t="s">
        <v>11</v>
      </c>
    </row>
    <row r="79" spans="1:5">
      <c r="A79" t="n">
        <v>3276</v>
      </c>
      <c r="B79" s="18" t="n">
        <v>94</v>
      </c>
      <c r="C79" s="7" t="n">
        <v>1</v>
      </c>
      <c r="D79" s="7" t="s">
        <v>26</v>
      </c>
      <c r="E79" s="7" t="n">
        <v>1</v>
      </c>
    </row>
    <row r="80" spans="1:5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5">
      <c r="A81" t="n">
        <v>3293</v>
      </c>
      <c r="B81" s="18" t="n">
        <v>94</v>
      </c>
      <c r="C81" s="7" t="n">
        <v>1</v>
      </c>
      <c r="D81" s="7" t="s">
        <v>26</v>
      </c>
      <c r="E81" s="7" t="n">
        <v>2</v>
      </c>
    </row>
    <row r="82" spans="1:5">
      <c r="A82" t="s">
        <v>4</v>
      </c>
      <c r="B82" s="4" t="s">
        <v>5</v>
      </c>
      <c r="C82" s="4" t="s">
        <v>7</v>
      </c>
      <c r="D82" s="4" t="s">
        <v>8</v>
      </c>
      <c r="E82" s="4" t="s">
        <v>11</v>
      </c>
    </row>
    <row r="83" spans="1:5">
      <c r="A83" t="n">
        <v>3310</v>
      </c>
      <c r="B83" s="18" t="n">
        <v>94</v>
      </c>
      <c r="C83" s="7" t="n">
        <v>0</v>
      </c>
      <c r="D83" s="7" t="s">
        <v>26</v>
      </c>
      <c r="E83" s="7" t="n">
        <v>4</v>
      </c>
    </row>
    <row r="84" spans="1:5">
      <c r="A84" t="s">
        <v>4</v>
      </c>
      <c r="B84" s="4" t="s">
        <v>5</v>
      </c>
      <c r="C84" s="4" t="s">
        <v>7</v>
      </c>
      <c r="D84" s="4" t="s">
        <v>8</v>
      </c>
      <c r="E84" s="4" t="s">
        <v>11</v>
      </c>
    </row>
    <row r="85" spans="1:5">
      <c r="A85" t="n">
        <v>3327</v>
      </c>
      <c r="B85" s="18" t="n">
        <v>94</v>
      </c>
      <c r="C85" s="7" t="n">
        <v>1</v>
      </c>
      <c r="D85" s="7" t="s">
        <v>27</v>
      </c>
      <c r="E85" s="7" t="n">
        <v>1</v>
      </c>
    </row>
    <row r="86" spans="1:5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5">
      <c r="A87" t="n">
        <v>3344</v>
      </c>
      <c r="B87" s="18" t="n">
        <v>94</v>
      </c>
      <c r="C87" s="7" t="n">
        <v>1</v>
      </c>
      <c r="D87" s="7" t="s">
        <v>27</v>
      </c>
      <c r="E87" s="7" t="n">
        <v>2</v>
      </c>
    </row>
    <row r="88" spans="1:5">
      <c r="A88" t="s">
        <v>4</v>
      </c>
      <c r="B88" s="4" t="s">
        <v>5</v>
      </c>
      <c r="C88" s="4" t="s">
        <v>7</v>
      </c>
      <c r="D88" s="4" t="s">
        <v>8</v>
      </c>
      <c r="E88" s="4" t="s">
        <v>11</v>
      </c>
    </row>
    <row r="89" spans="1:5">
      <c r="A89" t="n">
        <v>3361</v>
      </c>
      <c r="B89" s="18" t="n">
        <v>94</v>
      </c>
      <c r="C89" s="7" t="n">
        <v>0</v>
      </c>
      <c r="D89" s="7" t="s">
        <v>27</v>
      </c>
      <c r="E89" s="7" t="n">
        <v>4</v>
      </c>
    </row>
    <row r="90" spans="1:5">
      <c r="A90" t="s">
        <v>4</v>
      </c>
      <c r="B90" s="4" t="s">
        <v>5</v>
      </c>
      <c r="C90" s="4" t="s">
        <v>7</v>
      </c>
      <c r="D90" s="19" t="s">
        <v>28</v>
      </c>
      <c r="E90" s="4" t="s">
        <v>5</v>
      </c>
      <c r="F90" s="4" t="s">
        <v>11</v>
      </c>
      <c r="G90" s="4" t="s">
        <v>7</v>
      </c>
      <c r="H90" s="4" t="s">
        <v>7</v>
      </c>
      <c r="I90" s="4" t="s">
        <v>7</v>
      </c>
      <c r="J90" s="19" t="s">
        <v>29</v>
      </c>
      <c r="K90" s="4" t="s">
        <v>7</v>
      </c>
      <c r="L90" s="4" t="s">
        <v>11</v>
      </c>
      <c r="M90" s="4" t="s">
        <v>7</v>
      </c>
      <c r="N90" s="4" t="s">
        <v>7</v>
      </c>
      <c r="O90" s="4" t="s">
        <v>11</v>
      </c>
      <c r="P90" s="4" t="s">
        <v>7</v>
      </c>
      <c r="Q90" s="4" t="s">
        <v>7</v>
      </c>
      <c r="R90" s="4" t="s">
        <v>7</v>
      </c>
      <c r="S90" s="4" t="s">
        <v>16</v>
      </c>
    </row>
    <row r="91" spans="1:5">
      <c r="A91" t="n">
        <v>3378</v>
      </c>
      <c r="B91" s="13" t="n">
        <v>5</v>
      </c>
      <c r="C91" s="7" t="n">
        <v>28</v>
      </c>
      <c r="D91" s="19" t="s">
        <v>3</v>
      </c>
      <c r="E91" s="20" t="n">
        <v>105</v>
      </c>
      <c r="F91" s="7" t="n">
        <v>36</v>
      </c>
      <c r="G91" s="7" t="n">
        <v>0</v>
      </c>
      <c r="H91" s="7" t="n">
        <v>1</v>
      </c>
      <c r="I91" s="7" t="n">
        <v>1</v>
      </c>
      <c r="J91" s="19" t="s">
        <v>3</v>
      </c>
      <c r="K91" s="7" t="n">
        <v>30</v>
      </c>
      <c r="L91" s="7" t="n">
        <v>10935</v>
      </c>
      <c r="M91" s="7" t="n">
        <v>9</v>
      </c>
      <c r="N91" s="7" t="n">
        <v>30</v>
      </c>
      <c r="O91" s="7" t="n">
        <v>10936</v>
      </c>
      <c r="P91" s="7" t="n">
        <v>8</v>
      </c>
      <c r="Q91" s="7" t="n">
        <v>9</v>
      </c>
      <c r="R91" s="7" t="n">
        <v>1</v>
      </c>
      <c r="S91" s="14" t="n">
        <f t="normal" ca="1">A97</f>
        <v>0</v>
      </c>
    </row>
    <row r="92" spans="1:5">
      <c r="A92" t="s">
        <v>4</v>
      </c>
      <c r="B92" s="4" t="s">
        <v>5</v>
      </c>
      <c r="C92" s="4" t="s">
        <v>7</v>
      </c>
      <c r="D92" s="4" t="s">
        <v>8</v>
      </c>
      <c r="E92" s="4" t="s">
        <v>11</v>
      </c>
    </row>
    <row r="93" spans="1:5">
      <c r="A93" t="n">
        <v>3400</v>
      </c>
      <c r="B93" s="21" t="n">
        <v>91</v>
      </c>
      <c r="C93" s="7" t="n">
        <v>1</v>
      </c>
      <c r="D93" s="7" t="s">
        <v>12</v>
      </c>
      <c r="E93" s="7" t="n">
        <v>1</v>
      </c>
    </row>
    <row r="94" spans="1:5">
      <c r="A94" t="s">
        <v>4</v>
      </c>
      <c r="B94" s="4" t="s">
        <v>5</v>
      </c>
      <c r="C94" s="4" t="s">
        <v>16</v>
      </c>
    </row>
    <row r="95" spans="1:5">
      <c r="A95" t="n">
        <v>3419</v>
      </c>
      <c r="B95" s="22" t="n">
        <v>3</v>
      </c>
      <c r="C95" s="14" t="n">
        <f t="normal" ca="1">A99</f>
        <v>0</v>
      </c>
    </row>
    <row r="96" spans="1:5">
      <c r="A96" t="s">
        <v>4</v>
      </c>
      <c r="B96" s="4" t="s">
        <v>5</v>
      </c>
      <c r="C96" s="4" t="s">
        <v>7</v>
      </c>
      <c r="D96" s="4" t="s">
        <v>8</v>
      </c>
      <c r="E96" s="4" t="s">
        <v>11</v>
      </c>
    </row>
    <row r="97" spans="1:19">
      <c r="A97" t="n">
        <v>3424</v>
      </c>
      <c r="B97" s="21" t="n">
        <v>91</v>
      </c>
      <c r="C97" s="7" t="n">
        <v>0</v>
      </c>
      <c r="D97" s="7" t="s">
        <v>12</v>
      </c>
      <c r="E97" s="7" t="n">
        <v>1</v>
      </c>
    </row>
    <row r="98" spans="1:19">
      <c r="A98" t="s">
        <v>4</v>
      </c>
      <c r="B98" s="4" t="s">
        <v>5</v>
      </c>
      <c r="C98" s="4" t="s">
        <v>7</v>
      </c>
      <c r="D98" s="19" t="s">
        <v>28</v>
      </c>
      <c r="E98" s="4" t="s">
        <v>5</v>
      </c>
      <c r="F98" s="4" t="s">
        <v>11</v>
      </c>
      <c r="G98" s="4" t="s">
        <v>7</v>
      </c>
      <c r="H98" s="4" t="s">
        <v>7</v>
      </c>
      <c r="I98" s="4" t="s">
        <v>7</v>
      </c>
      <c r="J98" s="19" t="s">
        <v>29</v>
      </c>
      <c r="K98" s="4" t="s">
        <v>7</v>
      </c>
      <c r="L98" s="4" t="s">
        <v>11</v>
      </c>
      <c r="M98" s="4" t="s">
        <v>7</v>
      </c>
      <c r="N98" s="4" t="s">
        <v>7</v>
      </c>
      <c r="O98" s="4" t="s">
        <v>11</v>
      </c>
      <c r="P98" s="4" t="s">
        <v>7</v>
      </c>
      <c r="Q98" s="4" t="s">
        <v>7</v>
      </c>
      <c r="R98" s="4" t="s">
        <v>7</v>
      </c>
      <c r="S98" s="4" t="s">
        <v>16</v>
      </c>
    </row>
    <row r="99" spans="1:19">
      <c r="A99" t="n">
        <v>3443</v>
      </c>
      <c r="B99" s="13" t="n">
        <v>5</v>
      </c>
      <c r="C99" s="7" t="n">
        <v>28</v>
      </c>
      <c r="D99" s="19" t="s">
        <v>3</v>
      </c>
      <c r="E99" s="20" t="n">
        <v>105</v>
      </c>
      <c r="F99" s="7" t="n">
        <v>36</v>
      </c>
      <c r="G99" s="7" t="n">
        <v>0</v>
      </c>
      <c r="H99" s="7" t="n">
        <v>1</v>
      </c>
      <c r="I99" s="7" t="n">
        <v>1</v>
      </c>
      <c r="J99" s="19" t="s">
        <v>3</v>
      </c>
      <c r="K99" s="7" t="n">
        <v>30</v>
      </c>
      <c r="L99" s="7" t="n">
        <v>10934</v>
      </c>
      <c r="M99" s="7" t="n">
        <v>9</v>
      </c>
      <c r="N99" s="7" t="n">
        <v>30</v>
      </c>
      <c r="O99" s="7" t="n">
        <v>10936</v>
      </c>
      <c r="P99" s="7" t="n">
        <v>8</v>
      </c>
      <c r="Q99" s="7" t="n">
        <v>9</v>
      </c>
      <c r="R99" s="7" t="n">
        <v>1</v>
      </c>
      <c r="S99" s="14" t="n">
        <f t="normal" ca="1">A105</f>
        <v>0</v>
      </c>
    </row>
    <row r="100" spans="1:19">
      <c r="A100" t="s">
        <v>4</v>
      </c>
      <c r="B100" s="4" t="s">
        <v>5</v>
      </c>
      <c r="C100" s="4" t="s">
        <v>7</v>
      </c>
      <c r="D100" s="4" t="s">
        <v>8</v>
      </c>
      <c r="E100" s="4" t="s">
        <v>11</v>
      </c>
    </row>
    <row r="101" spans="1:19">
      <c r="A101" t="n">
        <v>3465</v>
      </c>
      <c r="B101" s="23" t="n">
        <v>62</v>
      </c>
      <c r="C101" s="7" t="n">
        <v>1</v>
      </c>
      <c r="D101" s="7" t="s">
        <v>30</v>
      </c>
      <c r="E101" s="7" t="n">
        <v>1</v>
      </c>
    </row>
    <row r="102" spans="1:19">
      <c r="A102" t="s">
        <v>4</v>
      </c>
      <c r="B102" s="4" t="s">
        <v>5</v>
      </c>
      <c r="C102" s="4" t="s">
        <v>16</v>
      </c>
    </row>
    <row r="103" spans="1:19">
      <c r="A103" t="n">
        <v>3482</v>
      </c>
      <c r="B103" s="22" t="n">
        <v>3</v>
      </c>
      <c r="C103" s="14" t="n">
        <f t="normal" ca="1">A107</f>
        <v>0</v>
      </c>
    </row>
    <row r="104" spans="1:19">
      <c r="A104" t="s">
        <v>4</v>
      </c>
      <c r="B104" s="4" t="s">
        <v>5</v>
      </c>
      <c r="C104" s="4" t="s">
        <v>7</v>
      </c>
      <c r="D104" s="4" t="s">
        <v>8</v>
      </c>
      <c r="E104" s="4" t="s">
        <v>11</v>
      </c>
    </row>
    <row r="105" spans="1:19">
      <c r="A105" t="n">
        <v>3487</v>
      </c>
      <c r="B105" s="23" t="n">
        <v>62</v>
      </c>
      <c r="C105" s="7" t="n">
        <v>0</v>
      </c>
      <c r="D105" s="7" t="s">
        <v>30</v>
      </c>
      <c r="E105" s="7" t="n">
        <v>1</v>
      </c>
    </row>
    <row r="106" spans="1:19">
      <c r="A106" t="s">
        <v>4</v>
      </c>
      <c r="B106" s="4" t="s">
        <v>5</v>
      </c>
      <c r="C106" s="4" t="s">
        <v>7</v>
      </c>
      <c r="D106" s="4" t="s">
        <v>7</v>
      </c>
      <c r="E106" s="4" t="s">
        <v>7</v>
      </c>
      <c r="F106" s="4" t="s">
        <v>14</v>
      </c>
      <c r="G106" s="4" t="s">
        <v>7</v>
      </c>
      <c r="H106" s="4" t="s">
        <v>7</v>
      </c>
      <c r="I106" s="4" t="s">
        <v>16</v>
      </c>
    </row>
    <row r="107" spans="1:19">
      <c r="A107" t="n">
        <v>3504</v>
      </c>
      <c r="B107" s="13" t="n">
        <v>5</v>
      </c>
      <c r="C107" s="7" t="n">
        <v>35</v>
      </c>
      <c r="D107" s="7" t="n">
        <v>3</v>
      </c>
      <c r="E107" s="7" t="n">
        <v>0</v>
      </c>
      <c r="F107" s="7" t="n">
        <v>0</v>
      </c>
      <c r="G107" s="7" t="n">
        <v>2</v>
      </c>
      <c r="H107" s="7" t="n">
        <v>1</v>
      </c>
      <c r="I107" s="14" t="n">
        <f t="normal" ca="1">A111</f>
        <v>0</v>
      </c>
    </row>
    <row r="108" spans="1:19">
      <c r="A108" t="s">
        <v>4</v>
      </c>
      <c r="B108" s="4" t="s">
        <v>5</v>
      </c>
      <c r="C108" s="4" t="s">
        <v>16</v>
      </c>
    </row>
    <row r="109" spans="1:19">
      <c r="A109" t="n">
        <v>3518</v>
      </c>
      <c r="B109" s="22" t="n">
        <v>3</v>
      </c>
      <c r="C109" s="14" t="n">
        <f t="normal" ca="1">A133</f>
        <v>0</v>
      </c>
    </row>
    <row r="110" spans="1:19">
      <c r="A110" t="s">
        <v>4</v>
      </c>
      <c r="B110" s="4" t="s">
        <v>5</v>
      </c>
      <c r="C110" s="4" t="s">
        <v>7</v>
      </c>
      <c r="D110" s="4" t="s">
        <v>7</v>
      </c>
      <c r="E110" s="4" t="s">
        <v>7</v>
      </c>
      <c r="F110" s="4" t="s">
        <v>14</v>
      </c>
      <c r="G110" s="4" t="s">
        <v>7</v>
      </c>
      <c r="H110" s="4" t="s">
        <v>7</v>
      </c>
      <c r="I110" s="4" t="s">
        <v>16</v>
      </c>
    </row>
    <row r="111" spans="1:19">
      <c r="A111" t="n">
        <v>3523</v>
      </c>
      <c r="B111" s="13" t="n">
        <v>5</v>
      </c>
      <c r="C111" s="7" t="n">
        <v>35</v>
      </c>
      <c r="D111" s="7" t="n">
        <v>3</v>
      </c>
      <c r="E111" s="7" t="n">
        <v>0</v>
      </c>
      <c r="F111" s="7" t="n">
        <v>1</v>
      </c>
      <c r="G111" s="7" t="n">
        <v>2</v>
      </c>
      <c r="H111" s="7" t="n">
        <v>1</v>
      </c>
      <c r="I111" s="14" t="n">
        <f t="normal" ca="1">A115</f>
        <v>0</v>
      </c>
    </row>
    <row r="112" spans="1:19">
      <c r="A112" t="s">
        <v>4</v>
      </c>
      <c r="B112" s="4" t="s">
        <v>5</v>
      </c>
      <c r="C112" s="4" t="s">
        <v>16</v>
      </c>
    </row>
    <row r="113" spans="1:19">
      <c r="A113" t="n">
        <v>3537</v>
      </c>
      <c r="B113" s="22" t="n">
        <v>3</v>
      </c>
      <c r="C113" s="14" t="n">
        <f t="normal" ca="1">A133</f>
        <v>0</v>
      </c>
    </row>
    <row r="114" spans="1:19">
      <c r="A114" t="s">
        <v>4</v>
      </c>
      <c r="B114" s="4" t="s">
        <v>5</v>
      </c>
      <c r="C114" s="4" t="s">
        <v>7</v>
      </c>
      <c r="D114" s="4" t="s">
        <v>7</v>
      </c>
      <c r="E114" s="4" t="s">
        <v>7</v>
      </c>
      <c r="F114" s="4" t="s">
        <v>14</v>
      </c>
      <c r="G114" s="4" t="s">
        <v>7</v>
      </c>
      <c r="H114" s="4" t="s">
        <v>7</v>
      </c>
      <c r="I114" s="4" t="s">
        <v>16</v>
      </c>
    </row>
    <row r="115" spans="1:19">
      <c r="A115" t="n">
        <v>3542</v>
      </c>
      <c r="B115" s="13" t="n">
        <v>5</v>
      </c>
      <c r="C115" s="7" t="n">
        <v>35</v>
      </c>
      <c r="D115" s="7" t="n">
        <v>3</v>
      </c>
      <c r="E115" s="7" t="n">
        <v>0</v>
      </c>
      <c r="F115" s="7" t="n">
        <v>2</v>
      </c>
      <c r="G115" s="7" t="n">
        <v>2</v>
      </c>
      <c r="H115" s="7" t="n">
        <v>1</v>
      </c>
      <c r="I115" s="14" t="n">
        <f t="normal" ca="1">A119</f>
        <v>0</v>
      </c>
    </row>
    <row r="116" spans="1:19">
      <c r="A116" t="s">
        <v>4</v>
      </c>
      <c r="B116" s="4" t="s">
        <v>5</v>
      </c>
      <c r="C116" s="4" t="s">
        <v>16</v>
      </c>
    </row>
    <row r="117" spans="1:19">
      <c r="A117" t="n">
        <v>3556</v>
      </c>
      <c r="B117" s="22" t="n">
        <v>3</v>
      </c>
      <c r="C117" s="14" t="n">
        <f t="normal" ca="1">A133</f>
        <v>0</v>
      </c>
    </row>
    <row r="118" spans="1:19">
      <c r="A118" t="s">
        <v>4</v>
      </c>
      <c r="B118" s="4" t="s">
        <v>5</v>
      </c>
      <c r="C118" s="4" t="s">
        <v>7</v>
      </c>
      <c r="D118" s="4" t="s">
        <v>7</v>
      </c>
      <c r="E118" s="4" t="s">
        <v>7</v>
      </c>
      <c r="F118" s="4" t="s">
        <v>14</v>
      </c>
      <c r="G118" s="4" t="s">
        <v>7</v>
      </c>
      <c r="H118" s="4" t="s">
        <v>7</v>
      </c>
      <c r="I118" s="4" t="s">
        <v>16</v>
      </c>
    </row>
    <row r="119" spans="1:19">
      <c r="A119" t="n">
        <v>3561</v>
      </c>
      <c r="B119" s="13" t="n">
        <v>5</v>
      </c>
      <c r="C119" s="7" t="n">
        <v>35</v>
      </c>
      <c r="D119" s="7" t="n">
        <v>3</v>
      </c>
      <c r="E119" s="7" t="n">
        <v>0</v>
      </c>
      <c r="F119" s="7" t="n">
        <v>3</v>
      </c>
      <c r="G119" s="7" t="n">
        <v>2</v>
      </c>
      <c r="H119" s="7" t="n">
        <v>1</v>
      </c>
      <c r="I119" s="14" t="n">
        <f t="normal" ca="1">A123</f>
        <v>0</v>
      </c>
    </row>
    <row r="120" spans="1:19">
      <c r="A120" t="s">
        <v>4</v>
      </c>
      <c r="B120" s="4" t="s">
        <v>5</v>
      </c>
      <c r="C120" s="4" t="s">
        <v>16</v>
      </c>
    </row>
    <row r="121" spans="1:19">
      <c r="A121" t="n">
        <v>3575</v>
      </c>
      <c r="B121" s="22" t="n">
        <v>3</v>
      </c>
      <c r="C121" s="14" t="n">
        <f t="normal" ca="1">A133</f>
        <v>0</v>
      </c>
    </row>
    <row r="122" spans="1:19">
      <c r="A122" t="s">
        <v>4</v>
      </c>
      <c r="B122" s="4" t="s">
        <v>5</v>
      </c>
      <c r="C122" s="4" t="s">
        <v>7</v>
      </c>
      <c r="D122" s="4" t="s">
        <v>7</v>
      </c>
      <c r="E122" s="4" t="s">
        <v>7</v>
      </c>
      <c r="F122" s="4" t="s">
        <v>14</v>
      </c>
      <c r="G122" s="4" t="s">
        <v>7</v>
      </c>
      <c r="H122" s="4" t="s">
        <v>7</v>
      </c>
      <c r="I122" s="4" t="s">
        <v>16</v>
      </c>
    </row>
    <row r="123" spans="1:19">
      <c r="A123" t="n">
        <v>3580</v>
      </c>
      <c r="B123" s="13" t="n">
        <v>5</v>
      </c>
      <c r="C123" s="7" t="n">
        <v>35</v>
      </c>
      <c r="D123" s="7" t="n">
        <v>3</v>
      </c>
      <c r="E123" s="7" t="n">
        <v>0</v>
      </c>
      <c r="F123" s="7" t="n">
        <v>4</v>
      </c>
      <c r="G123" s="7" t="n">
        <v>2</v>
      </c>
      <c r="H123" s="7" t="n">
        <v>1</v>
      </c>
      <c r="I123" s="14" t="n">
        <f t="normal" ca="1">A127</f>
        <v>0</v>
      </c>
    </row>
    <row r="124" spans="1:19">
      <c r="A124" t="s">
        <v>4</v>
      </c>
      <c r="B124" s="4" t="s">
        <v>5</v>
      </c>
      <c r="C124" s="4" t="s">
        <v>16</v>
      </c>
    </row>
    <row r="125" spans="1:19">
      <c r="A125" t="n">
        <v>3594</v>
      </c>
      <c r="B125" s="22" t="n">
        <v>3</v>
      </c>
      <c r="C125" s="14" t="n">
        <f t="normal" ca="1">A133</f>
        <v>0</v>
      </c>
    </row>
    <row r="126" spans="1:19">
      <c r="A126" t="s">
        <v>4</v>
      </c>
      <c r="B126" s="4" t="s">
        <v>5</v>
      </c>
      <c r="C126" s="4" t="s">
        <v>7</v>
      </c>
      <c r="D126" s="4" t="s">
        <v>7</v>
      </c>
      <c r="E126" s="4" t="s">
        <v>7</v>
      </c>
      <c r="F126" s="4" t="s">
        <v>14</v>
      </c>
      <c r="G126" s="4" t="s">
        <v>7</v>
      </c>
      <c r="H126" s="4" t="s">
        <v>7</v>
      </c>
      <c r="I126" s="4" t="s">
        <v>16</v>
      </c>
    </row>
    <row r="127" spans="1:19">
      <c r="A127" t="n">
        <v>3599</v>
      </c>
      <c r="B127" s="13" t="n">
        <v>5</v>
      </c>
      <c r="C127" s="7" t="n">
        <v>35</v>
      </c>
      <c r="D127" s="7" t="n">
        <v>3</v>
      </c>
      <c r="E127" s="7" t="n">
        <v>0</v>
      </c>
      <c r="F127" s="7" t="n">
        <v>5</v>
      </c>
      <c r="G127" s="7" t="n">
        <v>2</v>
      </c>
      <c r="H127" s="7" t="n">
        <v>1</v>
      </c>
      <c r="I127" s="14" t="n">
        <f t="normal" ca="1">A131</f>
        <v>0</v>
      </c>
    </row>
    <row r="128" spans="1:19">
      <c r="A128" t="s">
        <v>4</v>
      </c>
      <c r="B128" s="4" t="s">
        <v>5</v>
      </c>
      <c r="C128" s="4" t="s">
        <v>16</v>
      </c>
    </row>
    <row r="129" spans="1:9">
      <c r="A129" t="n">
        <v>3613</v>
      </c>
      <c r="B129" s="22" t="n">
        <v>3</v>
      </c>
      <c r="C129" s="14" t="n">
        <f t="normal" ca="1">A133</f>
        <v>0</v>
      </c>
    </row>
    <row r="130" spans="1:9">
      <c r="A130" t="s">
        <v>4</v>
      </c>
      <c r="B130" s="4" t="s">
        <v>5</v>
      </c>
      <c r="C130" s="4" t="s">
        <v>7</v>
      </c>
      <c r="D130" s="4" t="s">
        <v>7</v>
      </c>
      <c r="E130" s="4" t="s">
        <v>7</v>
      </c>
      <c r="F130" s="4" t="s">
        <v>14</v>
      </c>
      <c r="G130" s="4" t="s">
        <v>7</v>
      </c>
      <c r="H130" s="4" t="s">
        <v>7</v>
      </c>
      <c r="I130" s="4" t="s">
        <v>16</v>
      </c>
    </row>
    <row r="131" spans="1:9">
      <c r="A131" t="n">
        <v>3618</v>
      </c>
      <c r="B131" s="13" t="n">
        <v>5</v>
      </c>
      <c r="C131" s="7" t="n">
        <v>35</v>
      </c>
      <c r="D131" s="7" t="n">
        <v>3</v>
      </c>
      <c r="E131" s="7" t="n">
        <v>0</v>
      </c>
      <c r="F131" s="7" t="n">
        <v>6</v>
      </c>
      <c r="G131" s="7" t="n">
        <v>2</v>
      </c>
      <c r="H131" s="7" t="n">
        <v>1</v>
      </c>
      <c r="I131" s="14" t="n">
        <f t="normal" ca="1">A133</f>
        <v>0</v>
      </c>
    </row>
    <row r="132" spans="1:9">
      <c r="A132" t="s">
        <v>4</v>
      </c>
      <c r="B132" s="4" t="s">
        <v>5</v>
      </c>
    </row>
    <row r="133" spans="1:9">
      <c r="A133" t="n">
        <v>3632</v>
      </c>
      <c r="B133" s="5" t="n">
        <v>1</v>
      </c>
    </row>
    <row r="134" spans="1:9" s="3" customFormat="1" customHeight="0">
      <c r="A134" s="3" t="s">
        <v>2</v>
      </c>
      <c r="B134" s="3" t="s">
        <v>31</v>
      </c>
    </row>
    <row r="135" spans="1:9">
      <c r="A135" t="s">
        <v>4</v>
      </c>
      <c r="B135" s="4" t="s">
        <v>5</v>
      </c>
      <c r="C135" s="4" t="s">
        <v>7</v>
      </c>
      <c r="D135" s="4" t="s">
        <v>8</v>
      </c>
    </row>
    <row r="136" spans="1:9">
      <c r="A136" t="n">
        <v>3636</v>
      </c>
      <c r="B136" s="6" t="n">
        <v>2</v>
      </c>
      <c r="C136" s="7" t="n">
        <v>11</v>
      </c>
      <c r="D136" s="7" t="s">
        <v>32</v>
      </c>
    </row>
    <row r="137" spans="1:9">
      <c r="A137" t="s">
        <v>4</v>
      </c>
      <c r="B137" s="4" t="s">
        <v>5</v>
      </c>
      <c r="C137" s="4" t="s">
        <v>7</v>
      </c>
      <c r="D137" s="4" t="s">
        <v>7</v>
      </c>
    </row>
    <row r="138" spans="1:9">
      <c r="A138" t="n">
        <v>3648</v>
      </c>
      <c r="B138" s="8" t="n">
        <v>162</v>
      </c>
      <c r="C138" s="7" t="n">
        <v>0</v>
      </c>
      <c r="D138" s="7" t="n">
        <v>1</v>
      </c>
    </row>
    <row r="139" spans="1:9">
      <c r="A139" t="s">
        <v>4</v>
      </c>
      <c r="B139" s="4" t="s">
        <v>5</v>
      </c>
    </row>
    <row r="140" spans="1:9">
      <c r="A140" t="n">
        <v>3651</v>
      </c>
      <c r="B140" s="5" t="n">
        <v>1</v>
      </c>
    </row>
    <row r="141" spans="1:9" s="3" customFormat="1" customHeight="0">
      <c r="A141" s="3" t="s">
        <v>2</v>
      </c>
      <c r="B141" s="3" t="s">
        <v>33</v>
      </c>
    </row>
    <row r="142" spans="1:9">
      <c r="A142" t="s">
        <v>4</v>
      </c>
      <c r="B142" s="4" t="s">
        <v>5</v>
      </c>
      <c r="C142" s="4" t="s">
        <v>7</v>
      </c>
      <c r="D142" s="4" t="s">
        <v>11</v>
      </c>
    </row>
    <row r="143" spans="1:9">
      <c r="A143" t="n">
        <v>3652</v>
      </c>
      <c r="B143" s="24" t="n">
        <v>22</v>
      </c>
      <c r="C143" s="7" t="n">
        <v>20</v>
      </c>
      <c r="D143" s="7" t="n">
        <v>0</v>
      </c>
    </row>
    <row r="144" spans="1:9">
      <c r="A144" t="s">
        <v>4</v>
      </c>
      <c r="B144" s="4" t="s">
        <v>5</v>
      </c>
      <c r="C144" s="4" t="s">
        <v>7</v>
      </c>
      <c r="D144" s="4" t="s">
        <v>11</v>
      </c>
      <c r="E144" s="4" t="s">
        <v>11</v>
      </c>
      <c r="F144" s="4" t="s">
        <v>11</v>
      </c>
      <c r="G144" s="4" t="s">
        <v>11</v>
      </c>
      <c r="H144" s="4" t="s">
        <v>7</v>
      </c>
    </row>
    <row r="145" spans="1:9">
      <c r="A145" t="n">
        <v>3656</v>
      </c>
      <c r="B145" s="25" t="n">
        <v>25</v>
      </c>
      <c r="C145" s="7" t="n">
        <v>5</v>
      </c>
      <c r="D145" s="7" t="n">
        <v>65535</v>
      </c>
      <c r="E145" s="7" t="n">
        <v>500</v>
      </c>
      <c r="F145" s="7" t="n">
        <v>800</v>
      </c>
      <c r="G145" s="7" t="n">
        <v>140</v>
      </c>
      <c r="H145" s="7" t="n">
        <v>0</v>
      </c>
    </row>
    <row r="146" spans="1:9">
      <c r="A146" t="s">
        <v>4</v>
      </c>
      <c r="B146" s="4" t="s">
        <v>5</v>
      </c>
      <c r="C146" s="4" t="s">
        <v>11</v>
      </c>
      <c r="D146" s="4" t="s">
        <v>7</v>
      </c>
      <c r="E146" s="4" t="s">
        <v>34</v>
      </c>
      <c r="F146" s="4" t="s">
        <v>7</v>
      </c>
      <c r="G146" s="4" t="s">
        <v>7</v>
      </c>
      <c r="H146" s="4" t="s">
        <v>7</v>
      </c>
      <c r="I146" s="4" t="s">
        <v>34</v>
      </c>
      <c r="J146" s="4" t="s">
        <v>7</v>
      </c>
      <c r="K146" s="4" t="s">
        <v>7</v>
      </c>
    </row>
    <row r="147" spans="1:9">
      <c r="A147" t="n">
        <v>3667</v>
      </c>
      <c r="B147" s="26" t="n">
        <v>24</v>
      </c>
      <c r="C147" s="7" t="n">
        <v>65533</v>
      </c>
      <c r="D147" s="7" t="n">
        <v>11</v>
      </c>
      <c r="E147" s="7" t="s">
        <v>35</v>
      </c>
      <c r="F147" s="7" t="n">
        <v>2</v>
      </c>
      <c r="G147" s="7" t="n">
        <v>3</v>
      </c>
      <c r="H147" s="7" t="n">
        <v>11</v>
      </c>
      <c r="I147" s="7" t="s">
        <v>36</v>
      </c>
      <c r="J147" s="7" t="n">
        <v>2</v>
      </c>
      <c r="K147" s="7" t="n">
        <v>0</v>
      </c>
    </row>
    <row r="148" spans="1:9">
      <c r="A148" t="s">
        <v>4</v>
      </c>
      <c r="B148" s="4" t="s">
        <v>5</v>
      </c>
    </row>
    <row r="149" spans="1:9">
      <c r="A149" t="n">
        <v>3784</v>
      </c>
      <c r="B149" s="27" t="n">
        <v>28</v>
      </c>
    </row>
    <row r="150" spans="1:9">
      <c r="A150" t="s">
        <v>4</v>
      </c>
      <c r="B150" s="4" t="s">
        <v>5</v>
      </c>
      <c r="C150" s="4" t="s">
        <v>7</v>
      </c>
    </row>
    <row r="151" spans="1:9">
      <c r="A151" t="n">
        <v>3785</v>
      </c>
      <c r="B151" s="28" t="n">
        <v>27</v>
      </c>
      <c r="C151" s="7" t="n">
        <v>0</v>
      </c>
    </row>
    <row r="152" spans="1:9">
      <c r="A152" t="s">
        <v>4</v>
      </c>
      <c r="B152" s="4" t="s">
        <v>5</v>
      </c>
      <c r="C152" s="4" t="s">
        <v>7</v>
      </c>
    </row>
    <row r="153" spans="1:9">
      <c r="A153" t="n">
        <v>3787</v>
      </c>
      <c r="B153" s="28" t="n">
        <v>27</v>
      </c>
      <c r="C153" s="7" t="n">
        <v>1</v>
      </c>
    </row>
    <row r="154" spans="1:9">
      <c r="A154" t="s">
        <v>4</v>
      </c>
      <c r="B154" s="4" t="s">
        <v>5</v>
      </c>
      <c r="C154" s="4" t="s">
        <v>7</v>
      </c>
      <c r="D154" s="4" t="s">
        <v>11</v>
      </c>
      <c r="E154" s="4" t="s">
        <v>11</v>
      </c>
      <c r="F154" s="4" t="s">
        <v>11</v>
      </c>
      <c r="G154" s="4" t="s">
        <v>11</v>
      </c>
      <c r="H154" s="4" t="s">
        <v>7</v>
      </c>
    </row>
    <row r="155" spans="1:9">
      <c r="A155" t="n">
        <v>3789</v>
      </c>
      <c r="B155" s="25" t="n">
        <v>25</v>
      </c>
      <c r="C155" s="7" t="n">
        <v>5</v>
      </c>
      <c r="D155" s="7" t="n">
        <v>65535</v>
      </c>
      <c r="E155" s="7" t="n">
        <v>65535</v>
      </c>
      <c r="F155" s="7" t="n">
        <v>65535</v>
      </c>
      <c r="G155" s="7" t="n">
        <v>65535</v>
      </c>
      <c r="H155" s="7" t="n">
        <v>0</v>
      </c>
    </row>
    <row r="156" spans="1:9">
      <c r="A156" t="s">
        <v>4</v>
      </c>
      <c r="B156" s="4" t="s">
        <v>5</v>
      </c>
      <c r="C156" s="4" t="s">
        <v>7</v>
      </c>
      <c r="D156" s="4" t="s">
        <v>8</v>
      </c>
    </row>
    <row r="157" spans="1:9">
      <c r="A157" t="n">
        <v>3800</v>
      </c>
      <c r="B157" s="6" t="n">
        <v>2</v>
      </c>
      <c r="C157" s="7" t="n">
        <v>10</v>
      </c>
      <c r="D157" s="7" t="s">
        <v>37</v>
      </c>
    </row>
    <row r="158" spans="1:9">
      <c r="A158" t="s">
        <v>4</v>
      </c>
      <c r="B158" s="4" t="s">
        <v>5</v>
      </c>
      <c r="C158" s="4" t="s">
        <v>11</v>
      </c>
    </row>
    <row r="159" spans="1:9">
      <c r="A159" t="n">
        <v>3823</v>
      </c>
      <c r="B159" s="29" t="n">
        <v>16</v>
      </c>
      <c r="C159" s="7" t="n">
        <v>0</v>
      </c>
    </row>
    <row r="160" spans="1:9">
      <c r="A160" t="s">
        <v>4</v>
      </c>
      <c r="B160" s="4" t="s">
        <v>5</v>
      </c>
      <c r="C160" s="4" t="s">
        <v>7</v>
      </c>
      <c r="D160" s="4" t="s">
        <v>8</v>
      </c>
    </row>
    <row r="161" spans="1:11">
      <c r="A161" t="n">
        <v>3826</v>
      </c>
      <c r="B161" s="6" t="n">
        <v>2</v>
      </c>
      <c r="C161" s="7" t="n">
        <v>10</v>
      </c>
      <c r="D161" s="7" t="s">
        <v>38</v>
      </c>
    </row>
    <row r="162" spans="1:11">
      <c r="A162" t="s">
        <v>4</v>
      </c>
      <c r="B162" s="4" t="s">
        <v>5</v>
      </c>
      <c r="C162" s="4" t="s">
        <v>11</v>
      </c>
    </row>
    <row r="163" spans="1:11">
      <c r="A163" t="n">
        <v>3844</v>
      </c>
      <c r="B163" s="29" t="n">
        <v>16</v>
      </c>
      <c r="C163" s="7" t="n">
        <v>0</v>
      </c>
    </row>
    <row r="164" spans="1:11">
      <c r="A164" t="s">
        <v>4</v>
      </c>
      <c r="B164" s="4" t="s">
        <v>5</v>
      </c>
      <c r="C164" s="4" t="s">
        <v>7</v>
      </c>
      <c r="D164" s="4" t="s">
        <v>8</v>
      </c>
    </row>
    <row r="165" spans="1:11">
      <c r="A165" t="n">
        <v>3847</v>
      </c>
      <c r="B165" s="6" t="n">
        <v>2</v>
      </c>
      <c r="C165" s="7" t="n">
        <v>10</v>
      </c>
      <c r="D165" s="7" t="s">
        <v>39</v>
      </c>
    </row>
    <row r="166" spans="1:11">
      <c r="A166" t="s">
        <v>4</v>
      </c>
      <c r="B166" s="4" t="s">
        <v>5</v>
      </c>
      <c r="C166" s="4" t="s">
        <v>11</v>
      </c>
    </row>
    <row r="167" spans="1:11">
      <c r="A167" t="n">
        <v>3866</v>
      </c>
      <c r="B167" s="29" t="n">
        <v>16</v>
      </c>
      <c r="C167" s="7" t="n">
        <v>0</v>
      </c>
    </row>
    <row r="168" spans="1:11">
      <c r="A168" t="s">
        <v>4</v>
      </c>
      <c r="B168" s="4" t="s">
        <v>5</v>
      </c>
      <c r="C168" s="4" t="s">
        <v>7</v>
      </c>
    </row>
    <row r="169" spans="1:11">
      <c r="A169" t="n">
        <v>3869</v>
      </c>
      <c r="B169" s="30" t="n">
        <v>23</v>
      </c>
      <c r="C169" s="7" t="n">
        <v>20</v>
      </c>
    </row>
    <row r="170" spans="1:11">
      <c r="A170" t="s">
        <v>4</v>
      </c>
      <c r="B170" s="4" t="s">
        <v>5</v>
      </c>
    </row>
    <row r="171" spans="1:11">
      <c r="A171" t="n">
        <v>3871</v>
      </c>
      <c r="B171" s="5" t="n">
        <v>1</v>
      </c>
    </row>
    <row r="172" spans="1:11" s="3" customFormat="1" customHeight="0">
      <c r="A172" s="3" t="s">
        <v>2</v>
      </c>
      <c r="B172" s="3" t="s">
        <v>40</v>
      </c>
    </row>
    <row r="173" spans="1:11">
      <c r="A173" t="s">
        <v>4</v>
      </c>
      <c r="B173" s="4" t="s">
        <v>5</v>
      </c>
      <c r="C173" s="4" t="s">
        <v>7</v>
      </c>
      <c r="D173" s="4" t="s">
        <v>7</v>
      </c>
      <c r="E173" s="4" t="s">
        <v>7</v>
      </c>
      <c r="F173" s="4" t="s">
        <v>7</v>
      </c>
    </row>
    <row r="174" spans="1:11">
      <c r="A174" t="n">
        <v>3872</v>
      </c>
      <c r="B174" s="9" t="n">
        <v>14</v>
      </c>
      <c r="C174" s="7" t="n">
        <v>2</v>
      </c>
      <c r="D174" s="7" t="n">
        <v>0</v>
      </c>
      <c r="E174" s="7" t="n">
        <v>0</v>
      </c>
      <c r="F174" s="7" t="n">
        <v>0</v>
      </c>
    </row>
    <row r="175" spans="1:11">
      <c r="A175" t="s">
        <v>4</v>
      </c>
      <c r="B175" s="4" t="s">
        <v>5</v>
      </c>
      <c r="C175" s="4" t="s">
        <v>7</v>
      </c>
      <c r="D175" s="4" t="s">
        <v>7</v>
      </c>
      <c r="E175" s="4" t="s">
        <v>7</v>
      </c>
      <c r="F175" s="4" t="s">
        <v>7</v>
      </c>
    </row>
    <row r="176" spans="1:11">
      <c r="A176" t="n">
        <v>3877</v>
      </c>
      <c r="B176" s="9" t="n">
        <v>14</v>
      </c>
      <c r="C176" s="7" t="n">
        <v>4</v>
      </c>
      <c r="D176" s="7" t="n">
        <v>0</v>
      </c>
      <c r="E176" s="7" t="n">
        <v>0</v>
      </c>
      <c r="F176" s="7" t="n">
        <v>0</v>
      </c>
    </row>
    <row r="177" spans="1:6">
      <c r="A177" t="s">
        <v>4</v>
      </c>
      <c r="B177" s="4" t="s">
        <v>5</v>
      </c>
      <c r="C177" s="4" t="s">
        <v>11</v>
      </c>
      <c r="D177" s="4" t="s">
        <v>13</v>
      </c>
      <c r="E177" s="4" t="s">
        <v>13</v>
      </c>
      <c r="F177" s="4" t="s">
        <v>13</v>
      </c>
      <c r="G177" s="4" t="s">
        <v>11</v>
      </c>
      <c r="H177" s="4" t="s">
        <v>11</v>
      </c>
    </row>
    <row r="178" spans="1:6">
      <c r="A178" t="n">
        <v>3882</v>
      </c>
      <c r="B178" s="31" t="n">
        <v>60</v>
      </c>
      <c r="C178" s="7" t="n">
        <v>61456</v>
      </c>
      <c r="D178" s="7" t="n">
        <v>0</v>
      </c>
      <c r="E178" s="7" t="n">
        <v>0</v>
      </c>
      <c r="F178" s="7" t="n">
        <v>0</v>
      </c>
      <c r="G178" s="7" t="n">
        <v>0</v>
      </c>
      <c r="H178" s="7" t="n">
        <v>1</v>
      </c>
    </row>
    <row r="179" spans="1:6">
      <c r="A179" t="s">
        <v>4</v>
      </c>
      <c r="B179" s="4" t="s">
        <v>5</v>
      </c>
      <c r="C179" s="4" t="s">
        <v>11</v>
      </c>
      <c r="D179" s="4" t="s">
        <v>13</v>
      </c>
      <c r="E179" s="4" t="s">
        <v>13</v>
      </c>
      <c r="F179" s="4" t="s">
        <v>13</v>
      </c>
      <c r="G179" s="4" t="s">
        <v>11</v>
      </c>
      <c r="H179" s="4" t="s">
        <v>11</v>
      </c>
    </row>
    <row r="180" spans="1:6">
      <c r="A180" t="n">
        <v>3901</v>
      </c>
      <c r="B180" s="31" t="n">
        <v>60</v>
      </c>
      <c r="C180" s="7" t="n">
        <v>61456</v>
      </c>
      <c r="D180" s="7" t="n">
        <v>0</v>
      </c>
      <c r="E180" s="7" t="n">
        <v>0</v>
      </c>
      <c r="F180" s="7" t="n">
        <v>0</v>
      </c>
      <c r="G180" s="7" t="n">
        <v>0</v>
      </c>
      <c r="H180" s="7" t="n">
        <v>0</v>
      </c>
    </row>
    <row r="181" spans="1:6">
      <c r="A181" t="s">
        <v>4</v>
      </c>
      <c r="B181" s="4" t="s">
        <v>5</v>
      </c>
      <c r="C181" s="4" t="s">
        <v>11</v>
      </c>
      <c r="D181" s="4" t="s">
        <v>11</v>
      </c>
      <c r="E181" s="4" t="s">
        <v>11</v>
      </c>
    </row>
    <row r="182" spans="1:6">
      <c r="A182" t="n">
        <v>3920</v>
      </c>
      <c r="B182" s="32" t="n">
        <v>61</v>
      </c>
      <c r="C182" s="7" t="n">
        <v>61456</v>
      </c>
      <c r="D182" s="7" t="n">
        <v>65533</v>
      </c>
      <c r="E182" s="7" t="n">
        <v>0</v>
      </c>
    </row>
    <row r="183" spans="1:6">
      <c r="A183" t="s">
        <v>4</v>
      </c>
      <c r="B183" s="4" t="s">
        <v>5</v>
      </c>
      <c r="C183" s="4" t="s">
        <v>11</v>
      </c>
      <c r="D183" s="4" t="s">
        <v>13</v>
      </c>
      <c r="E183" s="4" t="s">
        <v>14</v>
      </c>
      <c r="F183" s="4" t="s">
        <v>13</v>
      </c>
      <c r="G183" s="4" t="s">
        <v>13</v>
      </c>
      <c r="H183" s="4" t="s">
        <v>7</v>
      </c>
    </row>
    <row r="184" spans="1:6">
      <c r="A184" t="n">
        <v>3927</v>
      </c>
      <c r="B184" s="33" t="n">
        <v>100</v>
      </c>
      <c r="C184" s="7" t="n">
        <v>61456</v>
      </c>
      <c r="D184" s="7" t="n">
        <v>19.0599994659424</v>
      </c>
      <c r="E184" s="7" t="n">
        <v>-1078187786</v>
      </c>
      <c r="F184" s="7" t="n">
        <v>-39.9500007629395</v>
      </c>
      <c r="G184" s="7" t="n">
        <v>10</v>
      </c>
      <c r="H184" s="7" t="n">
        <v>0</v>
      </c>
    </row>
    <row r="185" spans="1:6">
      <c r="A185" t="s">
        <v>4</v>
      </c>
      <c r="B185" s="4" t="s">
        <v>5</v>
      </c>
      <c r="C185" s="4" t="s">
        <v>11</v>
      </c>
    </row>
    <row r="186" spans="1:6">
      <c r="A186" t="n">
        <v>3947</v>
      </c>
      <c r="B186" s="34" t="n">
        <v>54</v>
      </c>
      <c r="C186" s="7" t="n">
        <v>61456</v>
      </c>
    </row>
    <row r="187" spans="1:6">
      <c r="A187" t="s">
        <v>4</v>
      </c>
      <c r="B187" s="4" t="s">
        <v>5</v>
      </c>
      <c r="C187" s="4" t="s">
        <v>7</v>
      </c>
      <c r="D187" s="4" t="s">
        <v>11</v>
      </c>
      <c r="E187" s="4" t="s">
        <v>13</v>
      </c>
    </row>
    <row r="188" spans="1:6">
      <c r="A188" t="n">
        <v>3950</v>
      </c>
      <c r="B188" s="35" t="n">
        <v>58</v>
      </c>
      <c r="C188" s="7" t="n">
        <v>0</v>
      </c>
      <c r="D188" s="7" t="n">
        <v>300</v>
      </c>
      <c r="E188" s="7" t="n">
        <v>1</v>
      </c>
    </row>
    <row r="189" spans="1:6">
      <c r="A189" t="s">
        <v>4</v>
      </c>
      <c r="B189" s="4" t="s">
        <v>5</v>
      </c>
      <c r="C189" s="4" t="s">
        <v>7</v>
      </c>
      <c r="D189" s="4" t="s">
        <v>11</v>
      </c>
    </row>
    <row r="190" spans="1:6">
      <c r="A190" t="n">
        <v>3958</v>
      </c>
      <c r="B190" s="35" t="n">
        <v>58</v>
      </c>
      <c r="C190" s="7" t="n">
        <v>255</v>
      </c>
      <c r="D190" s="7" t="n">
        <v>0</v>
      </c>
    </row>
    <row r="191" spans="1:6">
      <c r="A191" t="s">
        <v>4</v>
      </c>
      <c r="B191" s="4" t="s">
        <v>5</v>
      </c>
      <c r="C191" s="4" t="s">
        <v>7</v>
      </c>
      <c r="D191" s="4" t="s">
        <v>11</v>
      </c>
    </row>
    <row r="192" spans="1:6">
      <c r="A192" t="n">
        <v>3962</v>
      </c>
      <c r="B192" s="24" t="n">
        <v>22</v>
      </c>
      <c r="C192" s="7" t="n">
        <v>0</v>
      </c>
      <c r="D192" s="7" t="n">
        <v>0</v>
      </c>
    </row>
    <row r="193" spans="1:8">
      <c r="A193" t="s">
        <v>4</v>
      </c>
      <c r="B193" s="4" t="s">
        <v>5</v>
      </c>
      <c r="C193" s="4" t="s">
        <v>7</v>
      </c>
      <c r="D193" s="4" t="s">
        <v>7</v>
      </c>
      <c r="E193" s="4" t="s">
        <v>13</v>
      </c>
      <c r="F193" s="4" t="s">
        <v>13</v>
      </c>
      <c r="G193" s="4" t="s">
        <v>13</v>
      </c>
      <c r="H193" s="4" t="s">
        <v>11</v>
      </c>
    </row>
    <row r="194" spans="1:8">
      <c r="A194" t="n">
        <v>3966</v>
      </c>
      <c r="B194" s="36" t="n">
        <v>45</v>
      </c>
      <c r="C194" s="7" t="n">
        <v>2</v>
      </c>
      <c r="D194" s="7" t="n">
        <v>3</v>
      </c>
      <c r="E194" s="7" t="n">
        <v>20.4899997711182</v>
      </c>
      <c r="F194" s="7" t="n">
        <v>0.230000004172325</v>
      </c>
      <c r="G194" s="7" t="n">
        <v>-42.8800010681152</v>
      </c>
      <c r="H194" s="7" t="n">
        <v>0</v>
      </c>
    </row>
    <row r="195" spans="1:8">
      <c r="A195" t="s">
        <v>4</v>
      </c>
      <c r="B195" s="4" t="s">
        <v>5</v>
      </c>
      <c r="C195" s="4" t="s">
        <v>7</v>
      </c>
      <c r="D195" s="4" t="s">
        <v>7</v>
      </c>
      <c r="E195" s="4" t="s">
        <v>13</v>
      </c>
      <c r="F195" s="4" t="s">
        <v>13</v>
      </c>
      <c r="G195" s="4" t="s">
        <v>13</v>
      </c>
      <c r="H195" s="4" t="s">
        <v>11</v>
      </c>
      <c r="I195" s="4" t="s">
        <v>7</v>
      </c>
    </row>
    <row r="196" spans="1:8">
      <c r="A196" t="n">
        <v>3983</v>
      </c>
      <c r="B196" s="36" t="n">
        <v>45</v>
      </c>
      <c r="C196" s="7" t="n">
        <v>4</v>
      </c>
      <c r="D196" s="7" t="n">
        <v>3</v>
      </c>
      <c r="E196" s="7" t="n">
        <v>28.25</v>
      </c>
      <c r="F196" s="7" t="n">
        <v>136.729995727539</v>
      </c>
      <c r="G196" s="7" t="n">
        <v>0</v>
      </c>
      <c r="H196" s="7" t="n">
        <v>0</v>
      </c>
      <c r="I196" s="7" t="n">
        <v>1</v>
      </c>
    </row>
    <row r="197" spans="1:8">
      <c r="A197" t="s">
        <v>4</v>
      </c>
      <c r="B197" s="4" t="s">
        <v>5</v>
      </c>
      <c r="C197" s="4" t="s">
        <v>7</v>
      </c>
      <c r="D197" s="4" t="s">
        <v>7</v>
      </c>
      <c r="E197" s="4" t="s">
        <v>13</v>
      </c>
      <c r="F197" s="4" t="s">
        <v>11</v>
      </c>
    </row>
    <row r="198" spans="1:8">
      <c r="A198" t="n">
        <v>4001</v>
      </c>
      <c r="B198" s="36" t="n">
        <v>45</v>
      </c>
      <c r="C198" s="7" t="n">
        <v>5</v>
      </c>
      <c r="D198" s="7" t="n">
        <v>3</v>
      </c>
      <c r="E198" s="7" t="n">
        <v>5.09999990463257</v>
      </c>
      <c r="F198" s="7" t="n">
        <v>0</v>
      </c>
    </row>
    <row r="199" spans="1:8">
      <c r="A199" t="s">
        <v>4</v>
      </c>
      <c r="B199" s="4" t="s">
        <v>5</v>
      </c>
      <c r="C199" s="4" t="s">
        <v>7</v>
      </c>
      <c r="D199" s="4" t="s">
        <v>11</v>
      </c>
    </row>
    <row r="200" spans="1:8">
      <c r="A200" t="n">
        <v>4010</v>
      </c>
      <c r="B200" s="36" t="n">
        <v>45</v>
      </c>
      <c r="C200" s="7" t="n">
        <v>7</v>
      </c>
      <c r="D200" s="7" t="n">
        <v>255</v>
      </c>
    </row>
    <row r="201" spans="1:8">
      <c r="A201" t="s">
        <v>4</v>
      </c>
      <c r="B201" s="4" t="s">
        <v>5</v>
      </c>
      <c r="C201" s="4" t="s">
        <v>11</v>
      </c>
    </row>
    <row r="202" spans="1:8">
      <c r="A202" t="n">
        <v>4014</v>
      </c>
      <c r="B202" s="15" t="n">
        <v>13</v>
      </c>
      <c r="C202" s="7" t="n">
        <v>6546</v>
      </c>
    </row>
    <row r="203" spans="1:8">
      <c r="A203" t="s">
        <v>4</v>
      </c>
      <c r="B203" s="4" t="s">
        <v>5</v>
      </c>
      <c r="C203" s="4" t="s">
        <v>7</v>
      </c>
      <c r="D203" s="4" t="s">
        <v>7</v>
      </c>
      <c r="E203" s="4" t="s">
        <v>14</v>
      </c>
      <c r="F203" s="4" t="s">
        <v>7</v>
      </c>
      <c r="G203" s="4" t="s">
        <v>7</v>
      </c>
      <c r="H203" s="4" t="s">
        <v>7</v>
      </c>
    </row>
    <row r="204" spans="1:8">
      <c r="A204" t="n">
        <v>4017</v>
      </c>
      <c r="B204" s="37" t="n">
        <v>18</v>
      </c>
      <c r="C204" s="7" t="n">
        <v>32</v>
      </c>
      <c r="D204" s="7" t="n">
        <v>0</v>
      </c>
      <c r="E204" s="7" t="n">
        <v>1</v>
      </c>
      <c r="F204" s="7" t="n">
        <v>14</v>
      </c>
      <c r="G204" s="7" t="n">
        <v>19</v>
      </c>
      <c r="H204" s="7" t="n">
        <v>1</v>
      </c>
    </row>
    <row r="205" spans="1:8">
      <c r="A205" t="s">
        <v>4</v>
      </c>
      <c r="B205" s="4" t="s">
        <v>5</v>
      </c>
      <c r="C205" s="4" t="s">
        <v>7</v>
      </c>
      <c r="D205" s="19" t="s">
        <v>28</v>
      </c>
      <c r="E205" s="4" t="s">
        <v>5</v>
      </c>
      <c r="F205" s="4" t="s">
        <v>11</v>
      </c>
      <c r="G205" s="4" t="s">
        <v>7</v>
      </c>
      <c r="H205" s="4" t="s">
        <v>7</v>
      </c>
      <c r="I205" s="4" t="s">
        <v>7</v>
      </c>
      <c r="J205" s="19" t="s">
        <v>29</v>
      </c>
      <c r="K205" s="4" t="s">
        <v>7</v>
      </c>
      <c r="L205" s="4" t="s">
        <v>11</v>
      </c>
      <c r="M205" s="4" t="s">
        <v>7</v>
      </c>
      <c r="N205" s="4" t="s">
        <v>7</v>
      </c>
      <c r="O205" s="4" t="s">
        <v>11</v>
      </c>
      <c r="P205" s="4" t="s">
        <v>7</v>
      </c>
      <c r="Q205" s="4" t="s">
        <v>7</v>
      </c>
      <c r="R205" s="4" t="s">
        <v>7</v>
      </c>
      <c r="S205" s="4" t="s">
        <v>16</v>
      </c>
    </row>
    <row r="206" spans="1:8">
      <c r="A206" t="n">
        <v>4027</v>
      </c>
      <c r="B206" s="13" t="n">
        <v>5</v>
      </c>
      <c r="C206" s="7" t="n">
        <v>28</v>
      </c>
      <c r="D206" s="19" t="s">
        <v>3</v>
      </c>
      <c r="E206" s="20" t="n">
        <v>105</v>
      </c>
      <c r="F206" s="7" t="n">
        <v>36</v>
      </c>
      <c r="G206" s="7" t="n">
        <v>0</v>
      </c>
      <c r="H206" s="7" t="n">
        <v>1</v>
      </c>
      <c r="I206" s="7" t="n">
        <v>1</v>
      </c>
      <c r="J206" s="19" t="s">
        <v>3</v>
      </c>
      <c r="K206" s="7" t="n">
        <v>30</v>
      </c>
      <c r="L206" s="7" t="n">
        <v>10935</v>
      </c>
      <c r="M206" s="7" t="n">
        <v>9</v>
      </c>
      <c r="N206" s="7" t="n">
        <v>30</v>
      </c>
      <c r="O206" s="7" t="n">
        <v>10936</v>
      </c>
      <c r="P206" s="7" t="n">
        <v>8</v>
      </c>
      <c r="Q206" s="7" t="n">
        <v>9</v>
      </c>
      <c r="R206" s="7" t="n">
        <v>1</v>
      </c>
      <c r="S206" s="14" t="n">
        <f t="normal" ca="1">A278</f>
        <v>0</v>
      </c>
    </row>
    <row r="207" spans="1:8">
      <c r="A207" t="s">
        <v>4</v>
      </c>
      <c r="B207" s="4" t="s">
        <v>5</v>
      </c>
      <c r="C207" s="4" t="s">
        <v>11</v>
      </c>
      <c r="D207" s="4" t="s">
        <v>14</v>
      </c>
    </row>
    <row r="208" spans="1:8">
      <c r="A208" t="n">
        <v>4049</v>
      </c>
      <c r="B208" s="38" t="n">
        <v>43</v>
      </c>
      <c r="C208" s="7" t="n">
        <v>61456</v>
      </c>
      <c r="D208" s="7" t="n">
        <v>1</v>
      </c>
    </row>
    <row r="209" spans="1:19">
      <c r="A209" t="s">
        <v>4</v>
      </c>
      <c r="B209" s="4" t="s">
        <v>5</v>
      </c>
      <c r="C209" s="4" t="s">
        <v>11</v>
      </c>
    </row>
    <row r="210" spans="1:19">
      <c r="A210" t="n">
        <v>4056</v>
      </c>
      <c r="B210" s="39" t="n">
        <v>12</v>
      </c>
      <c r="C210" s="7" t="n">
        <v>6544</v>
      </c>
    </row>
    <row r="211" spans="1:19">
      <c r="A211" t="s">
        <v>4</v>
      </c>
      <c r="B211" s="4" t="s">
        <v>5</v>
      </c>
      <c r="C211" s="4" t="s">
        <v>11</v>
      </c>
    </row>
    <row r="212" spans="1:19">
      <c r="A212" t="n">
        <v>4059</v>
      </c>
      <c r="B212" s="39" t="n">
        <v>12</v>
      </c>
      <c r="C212" s="7" t="n">
        <v>6545</v>
      </c>
    </row>
    <row r="213" spans="1:19">
      <c r="A213" t="s">
        <v>4</v>
      </c>
      <c r="B213" s="4" t="s">
        <v>5</v>
      </c>
      <c r="C213" s="4" t="s">
        <v>7</v>
      </c>
      <c r="D213" s="4" t="s">
        <v>7</v>
      </c>
      <c r="E213" s="4" t="s">
        <v>14</v>
      </c>
      <c r="F213" s="4" t="s">
        <v>7</v>
      </c>
      <c r="G213" s="4" t="s">
        <v>7</v>
      </c>
    </row>
    <row r="214" spans="1:19">
      <c r="A214" t="n">
        <v>4062</v>
      </c>
      <c r="B214" s="37" t="n">
        <v>18</v>
      </c>
      <c r="C214" s="7" t="n">
        <v>32</v>
      </c>
      <c r="D214" s="7" t="n">
        <v>0</v>
      </c>
      <c r="E214" s="7" t="n">
        <v>25</v>
      </c>
      <c r="F214" s="7" t="n">
        <v>19</v>
      </c>
      <c r="G214" s="7" t="n">
        <v>1</v>
      </c>
    </row>
    <row r="215" spans="1:19">
      <c r="A215" t="s">
        <v>4</v>
      </c>
      <c r="B215" s="4" t="s">
        <v>5</v>
      </c>
      <c r="C215" s="4" t="s">
        <v>7</v>
      </c>
      <c r="D215" s="4" t="s">
        <v>11</v>
      </c>
      <c r="E215" s="4" t="s">
        <v>14</v>
      </c>
      <c r="F215" s="4" t="s">
        <v>11</v>
      </c>
      <c r="G215" s="4" t="s">
        <v>14</v>
      </c>
      <c r="H215" s="4" t="s">
        <v>7</v>
      </c>
    </row>
    <row r="216" spans="1:19">
      <c r="A216" t="n">
        <v>4071</v>
      </c>
      <c r="B216" s="16" t="n">
        <v>49</v>
      </c>
      <c r="C216" s="7" t="n">
        <v>0</v>
      </c>
      <c r="D216" s="7" t="n">
        <v>601</v>
      </c>
      <c r="E216" s="7" t="n">
        <v>1065353216</v>
      </c>
      <c r="F216" s="7" t="n">
        <v>0</v>
      </c>
      <c r="G216" s="7" t="n">
        <v>0</v>
      </c>
      <c r="H216" s="7" t="n">
        <v>0</v>
      </c>
    </row>
    <row r="217" spans="1:19">
      <c r="A217" t="s">
        <v>4</v>
      </c>
      <c r="B217" s="4" t="s">
        <v>5</v>
      </c>
      <c r="C217" s="4" t="s">
        <v>7</v>
      </c>
      <c r="D217" s="4" t="s">
        <v>14</v>
      </c>
      <c r="E217" s="4" t="s">
        <v>14</v>
      </c>
      <c r="F217" s="4" t="s">
        <v>14</v>
      </c>
      <c r="G217" s="4" t="s">
        <v>14</v>
      </c>
      <c r="H217" s="4" t="s">
        <v>14</v>
      </c>
      <c r="I217" s="4" t="s">
        <v>14</v>
      </c>
      <c r="J217" s="4" t="s">
        <v>14</v>
      </c>
      <c r="K217" s="4" t="s">
        <v>14</v>
      </c>
    </row>
    <row r="218" spans="1:19">
      <c r="A218" t="n">
        <v>4086</v>
      </c>
      <c r="B218" s="11" t="n">
        <v>74</v>
      </c>
      <c r="C218" s="7" t="n">
        <v>1</v>
      </c>
      <c r="D218" s="7" t="n">
        <v>28</v>
      </c>
      <c r="E218" s="7" t="n">
        <v>1101974733</v>
      </c>
      <c r="F218" s="7" t="n">
        <v>-1081123799</v>
      </c>
      <c r="G218" s="7" t="n">
        <v>-1037531873</v>
      </c>
      <c r="H218" s="7" t="n">
        <v>-1031012352</v>
      </c>
      <c r="I218" s="7" t="n">
        <v>1100511969</v>
      </c>
      <c r="J218" s="7" t="n">
        <v>-1078187786</v>
      </c>
      <c r="K218" s="7" t="n">
        <v>-1038103347</v>
      </c>
    </row>
    <row r="219" spans="1:19">
      <c r="A219" t="s">
        <v>4</v>
      </c>
      <c r="B219" s="4" t="s">
        <v>5</v>
      </c>
      <c r="C219" s="4" t="s">
        <v>7</v>
      </c>
      <c r="D219" s="4" t="s">
        <v>11</v>
      </c>
    </row>
    <row r="220" spans="1:19">
      <c r="A220" t="n">
        <v>4120</v>
      </c>
      <c r="B220" s="35" t="n">
        <v>58</v>
      </c>
      <c r="C220" s="7" t="n">
        <v>255</v>
      </c>
      <c r="D220" s="7" t="n">
        <v>0</v>
      </c>
    </row>
    <row r="221" spans="1:19">
      <c r="A221" t="s">
        <v>4</v>
      </c>
      <c r="B221" s="4" t="s">
        <v>5</v>
      </c>
      <c r="C221" s="4" t="s">
        <v>11</v>
      </c>
    </row>
    <row r="222" spans="1:19">
      <c r="A222" t="n">
        <v>4124</v>
      </c>
      <c r="B222" s="15" t="n">
        <v>13</v>
      </c>
      <c r="C222" s="7" t="n">
        <v>6544</v>
      </c>
    </row>
    <row r="223" spans="1:19">
      <c r="A223" t="s">
        <v>4</v>
      </c>
      <c r="B223" s="4" t="s">
        <v>5</v>
      </c>
      <c r="C223" s="4" t="s">
        <v>11</v>
      </c>
    </row>
    <row r="224" spans="1:19">
      <c r="A224" t="n">
        <v>4127</v>
      </c>
      <c r="B224" s="15" t="n">
        <v>13</v>
      </c>
      <c r="C224" s="7" t="n">
        <v>6545</v>
      </c>
    </row>
    <row r="225" spans="1:11">
      <c r="A225" t="s">
        <v>4</v>
      </c>
      <c r="B225" s="4" t="s">
        <v>5</v>
      </c>
      <c r="C225" s="4" t="s">
        <v>11</v>
      </c>
      <c r="D225" s="4" t="s">
        <v>13</v>
      </c>
      <c r="E225" s="4" t="s">
        <v>13</v>
      </c>
      <c r="F225" s="4" t="s">
        <v>13</v>
      </c>
      <c r="G225" s="4" t="s">
        <v>13</v>
      </c>
    </row>
    <row r="226" spans="1:11">
      <c r="A226" t="n">
        <v>4130</v>
      </c>
      <c r="B226" s="40" t="n">
        <v>46</v>
      </c>
      <c r="C226" s="7" t="n">
        <v>103</v>
      </c>
      <c r="D226" s="7" t="n">
        <v>21.8400001525879</v>
      </c>
      <c r="E226" s="7" t="n">
        <v>-1.08000004291534</v>
      </c>
      <c r="F226" s="7" t="n">
        <v>-42.1100006103516</v>
      </c>
      <c r="G226" s="7" t="n">
        <v>307.5</v>
      </c>
    </row>
    <row r="227" spans="1:11">
      <c r="A227" t="s">
        <v>4</v>
      </c>
      <c r="B227" s="4" t="s">
        <v>5</v>
      </c>
      <c r="C227" s="4" t="s">
        <v>11</v>
      </c>
      <c r="D227" s="4" t="s">
        <v>14</v>
      </c>
    </row>
    <row r="228" spans="1:11">
      <c r="A228" t="n">
        <v>4149</v>
      </c>
      <c r="B228" s="41" t="n">
        <v>44</v>
      </c>
      <c r="C228" s="7" t="n">
        <v>103</v>
      </c>
      <c r="D228" s="7" t="n">
        <v>1</v>
      </c>
    </row>
    <row r="229" spans="1:11">
      <c r="A229" t="s">
        <v>4</v>
      </c>
      <c r="B229" s="4" t="s">
        <v>5</v>
      </c>
      <c r="C229" s="4" t="s">
        <v>11</v>
      </c>
      <c r="D229" s="4" t="s">
        <v>13</v>
      </c>
      <c r="E229" s="4" t="s">
        <v>13</v>
      </c>
      <c r="F229" s="4" t="s">
        <v>13</v>
      </c>
      <c r="G229" s="4" t="s">
        <v>13</v>
      </c>
    </row>
    <row r="230" spans="1:11">
      <c r="A230" t="n">
        <v>4156</v>
      </c>
      <c r="B230" s="40" t="n">
        <v>46</v>
      </c>
      <c r="C230" s="7" t="n">
        <v>61456</v>
      </c>
      <c r="D230" s="7" t="n">
        <v>21.8099994659424</v>
      </c>
      <c r="E230" s="7" t="n">
        <v>-1</v>
      </c>
      <c r="F230" s="7" t="n">
        <v>-43.8699989318848</v>
      </c>
      <c r="G230" s="7" t="n">
        <v>335.299987792969</v>
      </c>
    </row>
    <row r="231" spans="1:11">
      <c r="A231" t="s">
        <v>4</v>
      </c>
      <c r="B231" s="4" t="s">
        <v>5</v>
      </c>
      <c r="C231" s="4" t="s">
        <v>11</v>
      </c>
      <c r="D231" s="4" t="s">
        <v>14</v>
      </c>
    </row>
    <row r="232" spans="1:11">
      <c r="A232" t="n">
        <v>4175</v>
      </c>
      <c r="B232" s="41" t="n">
        <v>44</v>
      </c>
      <c r="C232" s="7" t="n">
        <v>61456</v>
      </c>
      <c r="D232" s="7" t="n">
        <v>1</v>
      </c>
    </row>
    <row r="233" spans="1:11">
      <c r="A233" t="s">
        <v>4</v>
      </c>
      <c r="B233" s="4" t="s">
        <v>5</v>
      </c>
      <c r="C233" s="4" t="s">
        <v>7</v>
      </c>
      <c r="D233" s="4" t="s">
        <v>7</v>
      </c>
      <c r="E233" s="4" t="s">
        <v>11</v>
      </c>
    </row>
    <row r="234" spans="1:11">
      <c r="A234" t="n">
        <v>4182</v>
      </c>
      <c r="B234" s="36" t="n">
        <v>45</v>
      </c>
      <c r="C234" s="7" t="n">
        <v>8</v>
      </c>
      <c r="D234" s="7" t="n">
        <v>0</v>
      </c>
      <c r="E234" s="7" t="n">
        <v>0</v>
      </c>
    </row>
    <row r="235" spans="1:11">
      <c r="A235" t="s">
        <v>4</v>
      </c>
      <c r="B235" s="4" t="s">
        <v>5</v>
      </c>
      <c r="C235" s="4" t="s">
        <v>7</v>
      </c>
      <c r="D235" s="4" t="s">
        <v>7</v>
      </c>
      <c r="E235" s="4" t="s">
        <v>14</v>
      </c>
      <c r="F235" s="4" t="s">
        <v>7</v>
      </c>
      <c r="G235" s="4" t="s">
        <v>7</v>
      </c>
      <c r="H235" s="4" t="s">
        <v>7</v>
      </c>
    </row>
    <row r="236" spans="1:11">
      <c r="A236" t="n">
        <v>4187</v>
      </c>
      <c r="B236" s="37" t="n">
        <v>18</v>
      </c>
      <c r="C236" s="7" t="n">
        <v>32</v>
      </c>
      <c r="D236" s="7" t="n">
        <v>0</v>
      </c>
      <c r="E236" s="7" t="n">
        <v>1</v>
      </c>
      <c r="F236" s="7" t="n">
        <v>14</v>
      </c>
      <c r="G236" s="7" t="n">
        <v>19</v>
      </c>
      <c r="H236" s="7" t="n">
        <v>1</v>
      </c>
    </row>
    <row r="237" spans="1:11">
      <c r="A237" t="s">
        <v>4</v>
      </c>
      <c r="B237" s="4" t="s">
        <v>5</v>
      </c>
      <c r="C237" s="4" t="s">
        <v>7</v>
      </c>
      <c r="D237" s="4" t="s">
        <v>11</v>
      </c>
      <c r="E237" s="4" t="s">
        <v>7</v>
      </c>
      <c r="F237" s="4" t="s">
        <v>16</v>
      </c>
    </row>
    <row r="238" spans="1:11">
      <c r="A238" t="n">
        <v>4197</v>
      </c>
      <c r="B238" s="13" t="n">
        <v>5</v>
      </c>
      <c r="C238" s="7" t="n">
        <v>30</v>
      </c>
      <c r="D238" s="7" t="n">
        <v>6546</v>
      </c>
      <c r="E238" s="7" t="n">
        <v>1</v>
      </c>
      <c r="F238" s="14" t="n">
        <f t="normal" ca="1">A244</f>
        <v>0</v>
      </c>
    </row>
    <row r="239" spans="1:11">
      <c r="A239" t="s">
        <v>4</v>
      </c>
      <c r="B239" s="4" t="s">
        <v>5</v>
      </c>
      <c r="C239" s="4" t="s">
        <v>7</v>
      </c>
      <c r="D239" s="4" t="s">
        <v>11</v>
      </c>
    </row>
    <row r="240" spans="1:11">
      <c r="A240" t="n">
        <v>4206</v>
      </c>
      <c r="B240" s="8" t="n">
        <v>162</v>
      </c>
      <c r="C240" s="7" t="n">
        <v>1</v>
      </c>
      <c r="D240" s="7" t="n">
        <v>28829</v>
      </c>
    </row>
    <row r="241" spans="1:8">
      <c r="A241" t="s">
        <v>4</v>
      </c>
      <c r="B241" s="4" t="s">
        <v>5</v>
      </c>
      <c r="C241" s="4" t="s">
        <v>16</v>
      </c>
    </row>
    <row r="242" spans="1:8">
      <c r="A242" t="n">
        <v>4210</v>
      </c>
      <c r="B242" s="22" t="n">
        <v>3</v>
      </c>
      <c r="C242" s="14" t="n">
        <f t="normal" ca="1">A276</f>
        <v>0</v>
      </c>
    </row>
    <row r="243" spans="1:8">
      <c r="A243" t="s">
        <v>4</v>
      </c>
      <c r="B243" s="4" t="s">
        <v>5</v>
      </c>
      <c r="C243" s="4" t="s">
        <v>7</v>
      </c>
      <c r="D243" s="4" t="s">
        <v>11</v>
      </c>
      <c r="E243" s="4" t="s">
        <v>7</v>
      </c>
      <c r="F243" s="4" t="s">
        <v>8</v>
      </c>
      <c r="G243" s="4" t="s">
        <v>8</v>
      </c>
      <c r="H243" s="4" t="s">
        <v>8</v>
      </c>
      <c r="I243" s="4" t="s">
        <v>8</v>
      </c>
      <c r="J243" s="4" t="s">
        <v>8</v>
      </c>
      <c r="K243" s="4" t="s">
        <v>8</v>
      </c>
      <c r="L243" s="4" t="s">
        <v>8</v>
      </c>
      <c r="M243" s="4" t="s">
        <v>8</v>
      </c>
      <c r="N243" s="4" t="s">
        <v>8</v>
      </c>
      <c r="O243" s="4" t="s">
        <v>8</v>
      </c>
      <c r="P243" s="4" t="s">
        <v>8</v>
      </c>
      <c r="Q243" s="4" t="s">
        <v>8</v>
      </c>
      <c r="R243" s="4" t="s">
        <v>8</v>
      </c>
      <c r="S243" s="4" t="s">
        <v>8</v>
      </c>
      <c r="T243" s="4" t="s">
        <v>8</v>
      </c>
      <c r="U243" s="4" t="s">
        <v>8</v>
      </c>
    </row>
    <row r="244" spans="1:8">
      <c r="A244" t="n">
        <v>4215</v>
      </c>
      <c r="B244" s="42" t="n">
        <v>36</v>
      </c>
      <c r="C244" s="7" t="n">
        <v>8</v>
      </c>
      <c r="D244" s="7" t="n">
        <v>103</v>
      </c>
      <c r="E244" s="7" t="n">
        <v>0</v>
      </c>
      <c r="F244" s="7" t="s">
        <v>41</v>
      </c>
      <c r="G244" s="7" t="s">
        <v>18</v>
      </c>
      <c r="H244" s="7" t="s">
        <v>18</v>
      </c>
      <c r="I244" s="7" t="s">
        <v>18</v>
      </c>
      <c r="J244" s="7" t="s">
        <v>18</v>
      </c>
      <c r="K244" s="7" t="s">
        <v>18</v>
      </c>
      <c r="L244" s="7" t="s">
        <v>18</v>
      </c>
      <c r="M244" s="7" t="s">
        <v>18</v>
      </c>
      <c r="N244" s="7" t="s">
        <v>18</v>
      </c>
      <c r="O244" s="7" t="s">
        <v>18</v>
      </c>
      <c r="P244" s="7" t="s">
        <v>18</v>
      </c>
      <c r="Q244" s="7" t="s">
        <v>18</v>
      </c>
      <c r="R244" s="7" t="s">
        <v>18</v>
      </c>
      <c r="S244" s="7" t="s">
        <v>18</v>
      </c>
      <c r="T244" s="7" t="s">
        <v>18</v>
      </c>
      <c r="U244" s="7" t="s">
        <v>18</v>
      </c>
    </row>
    <row r="245" spans="1:8">
      <c r="A245" t="s">
        <v>4</v>
      </c>
      <c r="B245" s="4" t="s">
        <v>5</v>
      </c>
      <c r="C245" s="4" t="s">
        <v>11</v>
      </c>
      <c r="D245" s="4" t="s">
        <v>7</v>
      </c>
      <c r="E245" s="4" t="s">
        <v>7</v>
      </c>
      <c r="F245" s="4" t="s">
        <v>8</v>
      </c>
    </row>
    <row r="246" spans="1:8">
      <c r="A246" t="n">
        <v>4245</v>
      </c>
      <c r="B246" s="43" t="n">
        <v>47</v>
      </c>
      <c r="C246" s="7" t="n">
        <v>103</v>
      </c>
      <c r="D246" s="7" t="n">
        <v>0</v>
      </c>
      <c r="E246" s="7" t="n">
        <v>0</v>
      </c>
      <c r="F246" s="7" t="s">
        <v>42</v>
      </c>
    </row>
    <row r="247" spans="1:8">
      <c r="A247" t="s">
        <v>4</v>
      </c>
      <c r="B247" s="4" t="s">
        <v>5</v>
      </c>
      <c r="C247" s="4" t="s">
        <v>11</v>
      </c>
      <c r="D247" s="4" t="s">
        <v>7</v>
      </c>
      <c r="E247" s="4" t="s">
        <v>7</v>
      </c>
      <c r="F247" s="4" t="s">
        <v>8</v>
      </c>
    </row>
    <row r="248" spans="1:8">
      <c r="A248" t="n">
        <v>4266</v>
      </c>
      <c r="B248" s="43" t="n">
        <v>47</v>
      </c>
      <c r="C248" s="7" t="n">
        <v>103</v>
      </c>
      <c r="D248" s="7" t="n">
        <v>0</v>
      </c>
      <c r="E248" s="7" t="n">
        <v>0</v>
      </c>
      <c r="F248" s="7" t="s">
        <v>41</v>
      </c>
    </row>
    <row r="249" spans="1:8">
      <c r="A249" t="s">
        <v>4</v>
      </c>
      <c r="B249" s="4" t="s">
        <v>5</v>
      </c>
      <c r="C249" s="4" t="s">
        <v>11</v>
      </c>
      <c r="D249" s="4" t="s">
        <v>14</v>
      </c>
    </row>
    <row r="250" spans="1:8">
      <c r="A250" t="n">
        <v>4281</v>
      </c>
      <c r="B250" s="38" t="n">
        <v>43</v>
      </c>
      <c r="C250" s="7" t="n">
        <v>103</v>
      </c>
      <c r="D250" s="7" t="n">
        <v>64</v>
      </c>
    </row>
    <row r="251" spans="1:8">
      <c r="A251" t="s">
        <v>4</v>
      </c>
      <c r="B251" s="4" t="s">
        <v>5</v>
      </c>
      <c r="C251" s="4" t="s">
        <v>7</v>
      </c>
    </row>
    <row r="252" spans="1:8">
      <c r="A252" t="n">
        <v>4288</v>
      </c>
      <c r="B252" s="16" t="n">
        <v>49</v>
      </c>
      <c r="C252" s="7" t="n">
        <v>7</v>
      </c>
    </row>
    <row r="253" spans="1:8">
      <c r="A253" t="s">
        <v>4</v>
      </c>
      <c r="B253" s="4" t="s">
        <v>5</v>
      </c>
      <c r="C253" s="4" t="s">
        <v>7</v>
      </c>
      <c r="D253" s="4" t="s">
        <v>11</v>
      </c>
      <c r="E253" s="4" t="s">
        <v>13</v>
      </c>
    </row>
    <row r="254" spans="1:8">
      <c r="A254" t="n">
        <v>4290</v>
      </c>
      <c r="B254" s="35" t="n">
        <v>58</v>
      </c>
      <c r="C254" s="7" t="n">
        <v>100</v>
      </c>
      <c r="D254" s="7" t="n">
        <v>300</v>
      </c>
      <c r="E254" s="7" t="n">
        <v>1</v>
      </c>
    </row>
    <row r="255" spans="1:8">
      <c r="A255" t="s">
        <v>4</v>
      </c>
      <c r="B255" s="4" t="s">
        <v>5</v>
      </c>
      <c r="C255" s="4" t="s">
        <v>7</v>
      </c>
      <c r="D255" s="4" t="s">
        <v>11</v>
      </c>
    </row>
    <row r="256" spans="1:8">
      <c r="A256" t="n">
        <v>4298</v>
      </c>
      <c r="B256" s="35" t="n">
        <v>58</v>
      </c>
      <c r="C256" s="7" t="n">
        <v>255</v>
      </c>
      <c r="D256" s="7" t="n">
        <v>0</v>
      </c>
    </row>
    <row r="257" spans="1:21">
      <c r="A257" t="s">
        <v>4</v>
      </c>
      <c r="B257" s="4" t="s">
        <v>5</v>
      </c>
      <c r="C257" s="4" t="s">
        <v>7</v>
      </c>
      <c r="D257" s="4" t="s">
        <v>11</v>
      </c>
      <c r="E257" s="4" t="s">
        <v>13</v>
      </c>
      <c r="F257" s="4" t="s">
        <v>11</v>
      </c>
      <c r="G257" s="4" t="s">
        <v>14</v>
      </c>
      <c r="H257" s="4" t="s">
        <v>14</v>
      </c>
      <c r="I257" s="4" t="s">
        <v>11</v>
      </c>
      <c r="J257" s="4" t="s">
        <v>11</v>
      </c>
      <c r="K257" s="4" t="s">
        <v>14</v>
      </c>
      <c r="L257" s="4" t="s">
        <v>14</v>
      </c>
      <c r="M257" s="4" t="s">
        <v>14</v>
      </c>
      <c r="N257" s="4" t="s">
        <v>14</v>
      </c>
      <c r="O257" s="4" t="s">
        <v>8</v>
      </c>
    </row>
    <row r="258" spans="1:21">
      <c r="A258" t="n">
        <v>4302</v>
      </c>
      <c r="B258" s="12" t="n">
        <v>50</v>
      </c>
      <c r="C258" s="7" t="n">
        <v>0</v>
      </c>
      <c r="D258" s="7" t="n">
        <v>12105</v>
      </c>
      <c r="E258" s="7" t="n">
        <v>1</v>
      </c>
      <c r="F258" s="7" t="n">
        <v>0</v>
      </c>
      <c r="G258" s="7" t="n">
        <v>0</v>
      </c>
      <c r="H258" s="7" t="n">
        <v>0</v>
      </c>
      <c r="I258" s="7" t="n">
        <v>0</v>
      </c>
      <c r="J258" s="7" t="n">
        <v>65533</v>
      </c>
      <c r="K258" s="7" t="n">
        <v>0</v>
      </c>
      <c r="L258" s="7" t="n">
        <v>0</v>
      </c>
      <c r="M258" s="7" t="n">
        <v>0</v>
      </c>
      <c r="N258" s="7" t="n">
        <v>0</v>
      </c>
      <c r="O258" s="7" t="s">
        <v>18</v>
      </c>
    </row>
    <row r="259" spans="1:21">
      <c r="A259" t="s">
        <v>4</v>
      </c>
      <c r="B259" s="4" t="s">
        <v>5</v>
      </c>
      <c r="C259" s="4" t="s">
        <v>7</v>
      </c>
      <c r="D259" s="4" t="s">
        <v>11</v>
      </c>
      <c r="E259" s="4" t="s">
        <v>11</v>
      </c>
      <c r="F259" s="4" t="s">
        <v>11</v>
      </c>
      <c r="G259" s="4" t="s">
        <v>11</v>
      </c>
      <c r="H259" s="4" t="s">
        <v>7</v>
      </c>
    </row>
    <row r="260" spans="1:21">
      <c r="A260" t="n">
        <v>4341</v>
      </c>
      <c r="B260" s="25" t="n">
        <v>25</v>
      </c>
      <c r="C260" s="7" t="n">
        <v>5</v>
      </c>
      <c r="D260" s="7" t="n">
        <v>65535</v>
      </c>
      <c r="E260" s="7" t="n">
        <v>65535</v>
      </c>
      <c r="F260" s="7" t="n">
        <v>65535</v>
      </c>
      <c r="G260" s="7" t="n">
        <v>65535</v>
      </c>
      <c r="H260" s="7" t="n">
        <v>0</v>
      </c>
    </row>
    <row r="261" spans="1:21">
      <c r="A261" t="s">
        <v>4</v>
      </c>
      <c r="B261" s="4" t="s">
        <v>5</v>
      </c>
      <c r="C261" s="4" t="s">
        <v>7</v>
      </c>
      <c r="D261" s="4" t="s">
        <v>11</v>
      </c>
      <c r="E261" s="4" t="s">
        <v>11</v>
      </c>
      <c r="F261" s="4" t="s">
        <v>11</v>
      </c>
      <c r="G261" s="4" t="s">
        <v>11</v>
      </c>
      <c r="H261" s="4" t="s">
        <v>7</v>
      </c>
    </row>
    <row r="262" spans="1:21">
      <c r="A262" t="n">
        <v>4352</v>
      </c>
      <c r="B262" s="25" t="n">
        <v>25</v>
      </c>
      <c r="C262" s="7" t="n">
        <v>5</v>
      </c>
      <c r="D262" s="7" t="n">
        <v>65535</v>
      </c>
      <c r="E262" s="7" t="n">
        <v>500</v>
      </c>
      <c r="F262" s="7" t="n">
        <v>800</v>
      </c>
      <c r="G262" s="7" t="n">
        <v>140</v>
      </c>
      <c r="H262" s="7" t="n">
        <v>0</v>
      </c>
    </row>
    <row r="263" spans="1:21">
      <c r="A263" t="s">
        <v>4</v>
      </c>
      <c r="B263" s="4" t="s">
        <v>5</v>
      </c>
      <c r="C263" s="4" t="s">
        <v>11</v>
      </c>
      <c r="D263" s="4" t="s">
        <v>7</v>
      </c>
      <c r="E263" s="4" t="s">
        <v>34</v>
      </c>
      <c r="F263" s="4" t="s">
        <v>7</v>
      </c>
      <c r="G263" s="4" t="s">
        <v>7</v>
      </c>
    </row>
    <row r="264" spans="1:21">
      <c r="A264" t="n">
        <v>4363</v>
      </c>
      <c r="B264" s="26" t="n">
        <v>24</v>
      </c>
      <c r="C264" s="7" t="n">
        <v>65533</v>
      </c>
      <c r="D264" s="7" t="n">
        <v>11</v>
      </c>
      <c r="E264" s="7" t="s">
        <v>43</v>
      </c>
      <c r="F264" s="7" t="n">
        <v>2</v>
      </c>
      <c r="G264" s="7" t="n">
        <v>0</v>
      </c>
    </row>
    <row r="265" spans="1:21">
      <c r="A265" t="s">
        <v>4</v>
      </c>
      <c r="B265" s="4" t="s">
        <v>5</v>
      </c>
    </row>
    <row r="266" spans="1:21">
      <c r="A266" t="n">
        <v>4424</v>
      </c>
      <c r="B266" s="27" t="n">
        <v>28</v>
      </c>
    </row>
    <row r="267" spans="1:21">
      <c r="A267" t="s">
        <v>4</v>
      </c>
      <c r="B267" s="4" t="s">
        <v>5</v>
      </c>
      <c r="C267" s="4" t="s">
        <v>7</v>
      </c>
    </row>
    <row r="268" spans="1:21">
      <c r="A268" t="n">
        <v>4425</v>
      </c>
      <c r="B268" s="28" t="n">
        <v>27</v>
      </c>
      <c r="C268" s="7" t="n">
        <v>0</v>
      </c>
    </row>
    <row r="269" spans="1:21">
      <c r="A269" t="s">
        <v>4</v>
      </c>
      <c r="B269" s="4" t="s">
        <v>5</v>
      </c>
      <c r="C269" s="4" t="s">
        <v>7</v>
      </c>
    </row>
    <row r="270" spans="1:21">
      <c r="A270" t="n">
        <v>4427</v>
      </c>
      <c r="B270" s="28" t="n">
        <v>27</v>
      </c>
      <c r="C270" s="7" t="n">
        <v>1</v>
      </c>
    </row>
    <row r="271" spans="1:21">
      <c r="A271" t="s">
        <v>4</v>
      </c>
      <c r="B271" s="4" t="s">
        <v>5</v>
      </c>
      <c r="C271" s="4" t="s">
        <v>7</v>
      </c>
      <c r="D271" s="4" t="s">
        <v>11</v>
      </c>
      <c r="E271" s="4" t="s">
        <v>11</v>
      </c>
      <c r="F271" s="4" t="s">
        <v>11</v>
      </c>
      <c r="G271" s="4" t="s">
        <v>11</v>
      </c>
      <c r="H271" s="4" t="s">
        <v>7</v>
      </c>
    </row>
    <row r="272" spans="1:21">
      <c r="A272" t="n">
        <v>4429</v>
      </c>
      <c r="B272" s="25" t="n">
        <v>25</v>
      </c>
      <c r="C272" s="7" t="n">
        <v>5</v>
      </c>
      <c r="D272" s="7" t="n">
        <v>65535</v>
      </c>
      <c r="E272" s="7" t="n">
        <v>65535</v>
      </c>
      <c r="F272" s="7" t="n">
        <v>65535</v>
      </c>
      <c r="G272" s="7" t="n">
        <v>65535</v>
      </c>
      <c r="H272" s="7" t="n">
        <v>0</v>
      </c>
    </row>
    <row r="273" spans="1:15">
      <c r="A273" t="s">
        <v>4</v>
      </c>
      <c r="B273" s="4" t="s">
        <v>5</v>
      </c>
      <c r="C273" s="4" t="s">
        <v>7</v>
      </c>
    </row>
    <row r="274" spans="1:15">
      <c r="A274" t="n">
        <v>4440</v>
      </c>
      <c r="B274" s="30" t="n">
        <v>23</v>
      </c>
      <c r="C274" s="7" t="n">
        <v>0</v>
      </c>
    </row>
    <row r="275" spans="1:15">
      <c r="A275" t="s">
        <v>4</v>
      </c>
      <c r="B275" s="4" t="s">
        <v>5</v>
      </c>
      <c r="C275" s="4" t="s">
        <v>16</v>
      </c>
    </row>
    <row r="276" spans="1:15">
      <c r="A276" t="n">
        <v>4442</v>
      </c>
      <c r="B276" s="22" t="n">
        <v>3</v>
      </c>
      <c r="C276" s="14" t="n">
        <f t="normal" ca="1">A324</f>
        <v>0</v>
      </c>
    </row>
    <row r="277" spans="1:15">
      <c r="A277" t="s">
        <v>4</v>
      </c>
      <c r="B277" s="4" t="s">
        <v>5</v>
      </c>
      <c r="C277" s="4" t="s">
        <v>7</v>
      </c>
      <c r="D277" s="19" t="s">
        <v>28</v>
      </c>
      <c r="E277" s="4" t="s">
        <v>5</v>
      </c>
      <c r="F277" s="4" t="s">
        <v>11</v>
      </c>
      <c r="G277" s="4" t="s">
        <v>7</v>
      </c>
      <c r="H277" s="4" t="s">
        <v>7</v>
      </c>
      <c r="I277" s="4" t="s">
        <v>7</v>
      </c>
      <c r="J277" s="19" t="s">
        <v>29</v>
      </c>
      <c r="K277" s="4" t="s">
        <v>7</v>
      </c>
      <c r="L277" s="4" t="s">
        <v>11</v>
      </c>
      <c r="M277" s="4" t="s">
        <v>7</v>
      </c>
      <c r="N277" s="4" t="s">
        <v>7</v>
      </c>
      <c r="O277" s="4" t="s">
        <v>11</v>
      </c>
      <c r="P277" s="4" t="s">
        <v>7</v>
      </c>
      <c r="Q277" s="4" t="s">
        <v>7</v>
      </c>
      <c r="R277" s="4" t="s">
        <v>7</v>
      </c>
      <c r="S277" s="4" t="s">
        <v>16</v>
      </c>
    </row>
    <row r="278" spans="1:15">
      <c r="A278" t="n">
        <v>4447</v>
      </c>
      <c r="B278" s="13" t="n">
        <v>5</v>
      </c>
      <c r="C278" s="7" t="n">
        <v>28</v>
      </c>
      <c r="D278" s="19" t="s">
        <v>3</v>
      </c>
      <c r="E278" s="20" t="n">
        <v>105</v>
      </c>
      <c r="F278" s="7" t="n">
        <v>36</v>
      </c>
      <c r="G278" s="7" t="n">
        <v>0</v>
      </c>
      <c r="H278" s="7" t="n">
        <v>1</v>
      </c>
      <c r="I278" s="7" t="n">
        <v>1</v>
      </c>
      <c r="J278" s="19" t="s">
        <v>3</v>
      </c>
      <c r="K278" s="7" t="n">
        <v>30</v>
      </c>
      <c r="L278" s="7" t="n">
        <v>10934</v>
      </c>
      <c r="M278" s="7" t="n">
        <v>9</v>
      </c>
      <c r="N278" s="7" t="n">
        <v>30</v>
      </c>
      <c r="O278" s="7" t="n">
        <v>10935</v>
      </c>
      <c r="P278" s="7" t="n">
        <v>8</v>
      </c>
      <c r="Q278" s="7" t="n">
        <v>9</v>
      </c>
      <c r="R278" s="7" t="n">
        <v>1</v>
      </c>
      <c r="S278" s="14" t="n">
        <f t="normal" ca="1">A308</f>
        <v>0</v>
      </c>
    </row>
    <row r="279" spans="1:15">
      <c r="A279" t="s">
        <v>4</v>
      </c>
      <c r="B279" s="4" t="s">
        <v>5</v>
      </c>
      <c r="C279" s="4" t="s">
        <v>7</v>
      </c>
      <c r="D279" s="4" t="s">
        <v>7</v>
      </c>
      <c r="E279" s="4" t="s">
        <v>14</v>
      </c>
      <c r="F279" s="4" t="s">
        <v>7</v>
      </c>
      <c r="G279" s="4" t="s">
        <v>7</v>
      </c>
    </row>
    <row r="280" spans="1:15">
      <c r="A280" t="n">
        <v>4469</v>
      </c>
      <c r="B280" s="37" t="n">
        <v>18</v>
      </c>
      <c r="C280" s="7" t="n">
        <v>32</v>
      </c>
      <c r="D280" s="7" t="n">
        <v>0</v>
      </c>
      <c r="E280" s="7" t="n">
        <v>22</v>
      </c>
      <c r="F280" s="7" t="n">
        <v>19</v>
      </c>
      <c r="G280" s="7" t="n">
        <v>1</v>
      </c>
    </row>
    <row r="281" spans="1:15">
      <c r="A281" t="s">
        <v>4</v>
      </c>
      <c r="B281" s="4" t="s">
        <v>5</v>
      </c>
      <c r="C281" s="4" t="s">
        <v>7</v>
      </c>
      <c r="D281" s="4" t="s">
        <v>11</v>
      </c>
      <c r="E281" s="4" t="s">
        <v>14</v>
      </c>
      <c r="F281" s="4" t="s">
        <v>11</v>
      </c>
      <c r="G281" s="4" t="s">
        <v>14</v>
      </c>
      <c r="H281" s="4" t="s">
        <v>7</v>
      </c>
    </row>
    <row r="282" spans="1:15">
      <c r="A282" t="n">
        <v>4478</v>
      </c>
      <c r="B282" s="16" t="n">
        <v>49</v>
      </c>
      <c r="C282" s="7" t="n">
        <v>0</v>
      </c>
      <c r="D282" s="7" t="n">
        <v>601</v>
      </c>
      <c r="E282" s="7" t="n">
        <v>1065353216</v>
      </c>
      <c r="F282" s="7" t="n">
        <v>0</v>
      </c>
      <c r="G282" s="7" t="n">
        <v>0</v>
      </c>
      <c r="H282" s="7" t="n">
        <v>0</v>
      </c>
    </row>
    <row r="283" spans="1:15">
      <c r="A283" t="s">
        <v>4</v>
      </c>
      <c r="B283" s="4" t="s">
        <v>5</v>
      </c>
      <c r="C283" s="4" t="s">
        <v>7</v>
      </c>
      <c r="D283" s="4" t="s">
        <v>14</v>
      </c>
      <c r="E283" s="4" t="s">
        <v>14</v>
      </c>
      <c r="F283" s="4" t="s">
        <v>14</v>
      </c>
      <c r="G283" s="4" t="s">
        <v>14</v>
      </c>
      <c r="H283" s="4" t="s">
        <v>14</v>
      </c>
      <c r="I283" s="4" t="s">
        <v>14</v>
      </c>
      <c r="J283" s="4" t="s">
        <v>14</v>
      </c>
      <c r="K283" s="4" t="s">
        <v>14</v>
      </c>
    </row>
    <row r="284" spans="1:15">
      <c r="A284" t="n">
        <v>4493</v>
      </c>
      <c r="B284" s="11" t="n">
        <v>74</v>
      </c>
      <c r="C284" s="7" t="n">
        <v>1</v>
      </c>
      <c r="D284" s="7" t="n">
        <v>27</v>
      </c>
      <c r="E284" s="7" t="n">
        <v>1101974733</v>
      </c>
      <c r="F284" s="7" t="n">
        <v>-1081123799</v>
      </c>
      <c r="G284" s="7" t="n">
        <v>-1037531873</v>
      </c>
      <c r="H284" s="7" t="n">
        <v>-1031012352</v>
      </c>
      <c r="I284" s="7" t="n">
        <v>1100511969</v>
      </c>
      <c r="J284" s="7" t="n">
        <v>-1078187786</v>
      </c>
      <c r="K284" s="7" t="n">
        <v>-1038103347</v>
      </c>
    </row>
    <row r="285" spans="1:15">
      <c r="A285" t="s">
        <v>4</v>
      </c>
      <c r="B285" s="4" t="s">
        <v>5</v>
      </c>
      <c r="C285" s="4" t="s">
        <v>7</v>
      </c>
      <c r="D285" s="4" t="s">
        <v>11</v>
      </c>
    </row>
    <row r="286" spans="1:15">
      <c r="A286" t="n">
        <v>4527</v>
      </c>
      <c r="B286" s="35" t="n">
        <v>58</v>
      </c>
      <c r="C286" s="7" t="n">
        <v>255</v>
      </c>
      <c r="D286" s="7" t="n">
        <v>0</v>
      </c>
    </row>
    <row r="287" spans="1:15">
      <c r="A287" t="s">
        <v>4</v>
      </c>
      <c r="B287" s="4" t="s">
        <v>5</v>
      </c>
      <c r="C287" s="4" t="s">
        <v>7</v>
      </c>
      <c r="D287" s="4" t="s">
        <v>7</v>
      </c>
      <c r="E287" s="4" t="s">
        <v>11</v>
      </c>
    </row>
    <row r="288" spans="1:15">
      <c r="A288" t="n">
        <v>4531</v>
      </c>
      <c r="B288" s="36" t="n">
        <v>45</v>
      </c>
      <c r="C288" s="7" t="n">
        <v>8</v>
      </c>
      <c r="D288" s="7" t="n">
        <v>0</v>
      </c>
      <c r="E288" s="7" t="n">
        <v>0</v>
      </c>
    </row>
    <row r="289" spans="1:19">
      <c r="A289" t="s">
        <v>4</v>
      </c>
      <c r="B289" s="4" t="s">
        <v>5</v>
      </c>
      <c r="C289" s="4" t="s">
        <v>7</v>
      </c>
      <c r="D289" s="4" t="s">
        <v>7</v>
      </c>
      <c r="E289" s="4" t="s">
        <v>14</v>
      </c>
      <c r="F289" s="4" t="s">
        <v>7</v>
      </c>
      <c r="G289" s="4" t="s">
        <v>7</v>
      </c>
      <c r="H289" s="4" t="s">
        <v>7</v>
      </c>
    </row>
    <row r="290" spans="1:19">
      <c r="A290" t="n">
        <v>4536</v>
      </c>
      <c r="B290" s="37" t="n">
        <v>18</v>
      </c>
      <c r="C290" s="7" t="n">
        <v>32</v>
      </c>
      <c r="D290" s="7" t="n">
        <v>0</v>
      </c>
      <c r="E290" s="7" t="n">
        <v>1</v>
      </c>
      <c r="F290" s="7" t="n">
        <v>14</v>
      </c>
      <c r="G290" s="7" t="n">
        <v>19</v>
      </c>
      <c r="H290" s="7" t="n">
        <v>1</v>
      </c>
    </row>
    <row r="291" spans="1:19">
      <c r="A291" t="s">
        <v>4</v>
      </c>
      <c r="B291" s="4" t="s">
        <v>5</v>
      </c>
      <c r="C291" s="4" t="s">
        <v>7</v>
      </c>
      <c r="D291" s="4" t="s">
        <v>11</v>
      </c>
      <c r="E291" s="4" t="s">
        <v>7</v>
      </c>
      <c r="F291" s="4" t="s">
        <v>16</v>
      </c>
    </row>
    <row r="292" spans="1:19">
      <c r="A292" t="n">
        <v>4546</v>
      </c>
      <c r="B292" s="13" t="n">
        <v>5</v>
      </c>
      <c r="C292" s="7" t="n">
        <v>30</v>
      </c>
      <c r="D292" s="7" t="n">
        <v>6546</v>
      </c>
      <c r="E292" s="7" t="n">
        <v>1</v>
      </c>
      <c r="F292" s="14" t="n">
        <f t="normal" ca="1">A298</f>
        <v>0</v>
      </c>
    </row>
    <row r="293" spans="1:19">
      <c r="A293" t="s">
        <v>4</v>
      </c>
      <c r="B293" s="4" t="s">
        <v>5</v>
      </c>
      <c r="C293" s="4" t="s">
        <v>7</v>
      </c>
      <c r="D293" s="4" t="s">
        <v>11</v>
      </c>
    </row>
    <row r="294" spans="1:19">
      <c r="A294" t="n">
        <v>4555</v>
      </c>
      <c r="B294" s="8" t="n">
        <v>162</v>
      </c>
      <c r="C294" s="7" t="n">
        <v>1</v>
      </c>
      <c r="D294" s="7" t="n">
        <v>28828</v>
      </c>
    </row>
    <row r="295" spans="1:19">
      <c r="A295" t="s">
        <v>4</v>
      </c>
      <c r="B295" s="4" t="s">
        <v>5</v>
      </c>
      <c r="C295" s="4" t="s">
        <v>16</v>
      </c>
    </row>
    <row r="296" spans="1:19">
      <c r="A296" t="n">
        <v>4559</v>
      </c>
      <c r="B296" s="22" t="n">
        <v>3</v>
      </c>
      <c r="C296" s="14" t="n">
        <f t="normal" ca="1">A306</f>
        <v>0</v>
      </c>
    </row>
    <row r="297" spans="1:19">
      <c r="A297" t="s">
        <v>4</v>
      </c>
      <c r="B297" s="4" t="s">
        <v>5</v>
      </c>
      <c r="C297" s="4" t="s">
        <v>7</v>
      </c>
    </row>
    <row r="298" spans="1:19">
      <c r="A298" t="n">
        <v>4564</v>
      </c>
      <c r="B298" s="16" t="n">
        <v>49</v>
      </c>
      <c r="C298" s="7" t="n">
        <v>7</v>
      </c>
    </row>
    <row r="299" spans="1:19">
      <c r="A299" t="s">
        <v>4</v>
      </c>
      <c r="B299" s="4" t="s">
        <v>5</v>
      </c>
      <c r="C299" s="4" t="s">
        <v>7</v>
      </c>
      <c r="D299" s="4" t="s">
        <v>11</v>
      </c>
      <c r="E299" s="4" t="s">
        <v>13</v>
      </c>
    </row>
    <row r="300" spans="1:19">
      <c r="A300" t="n">
        <v>4566</v>
      </c>
      <c r="B300" s="35" t="n">
        <v>58</v>
      </c>
      <c r="C300" s="7" t="n">
        <v>100</v>
      </c>
      <c r="D300" s="7" t="n">
        <v>300</v>
      </c>
      <c r="E300" s="7" t="n">
        <v>1</v>
      </c>
    </row>
    <row r="301" spans="1:19">
      <c r="A301" t="s">
        <v>4</v>
      </c>
      <c r="B301" s="4" t="s">
        <v>5</v>
      </c>
      <c r="C301" s="4" t="s">
        <v>7</v>
      </c>
      <c r="D301" s="4" t="s">
        <v>11</v>
      </c>
    </row>
    <row r="302" spans="1:19">
      <c r="A302" t="n">
        <v>4574</v>
      </c>
      <c r="B302" s="35" t="n">
        <v>58</v>
      </c>
      <c r="C302" s="7" t="n">
        <v>255</v>
      </c>
      <c r="D302" s="7" t="n">
        <v>0</v>
      </c>
    </row>
    <row r="303" spans="1:19">
      <c r="A303" t="s">
        <v>4</v>
      </c>
      <c r="B303" s="4" t="s">
        <v>5</v>
      </c>
      <c r="C303" s="4" t="s">
        <v>7</v>
      </c>
    </row>
    <row r="304" spans="1:19">
      <c r="A304" t="n">
        <v>4578</v>
      </c>
      <c r="B304" s="30" t="n">
        <v>23</v>
      </c>
      <c r="C304" s="7" t="n">
        <v>0</v>
      </c>
    </row>
    <row r="305" spans="1:8">
      <c r="A305" t="s">
        <v>4</v>
      </c>
      <c r="B305" s="4" t="s">
        <v>5</v>
      </c>
      <c r="C305" s="4" t="s">
        <v>16</v>
      </c>
    </row>
    <row r="306" spans="1:8">
      <c r="A306" t="n">
        <v>4580</v>
      </c>
      <c r="B306" s="22" t="n">
        <v>3</v>
      </c>
      <c r="C306" s="14" t="n">
        <f t="normal" ca="1">A324</f>
        <v>0</v>
      </c>
    </row>
    <row r="307" spans="1:8">
      <c r="A307" t="s">
        <v>4</v>
      </c>
      <c r="B307" s="4" t="s">
        <v>5</v>
      </c>
      <c r="C307" s="4" t="s">
        <v>7</v>
      </c>
      <c r="D307" s="4" t="s">
        <v>7</v>
      </c>
      <c r="E307" s="4" t="s">
        <v>14</v>
      </c>
      <c r="F307" s="4" t="s">
        <v>7</v>
      </c>
      <c r="G307" s="4" t="s">
        <v>7</v>
      </c>
      <c r="H307" s="4" t="s">
        <v>7</v>
      </c>
    </row>
    <row r="308" spans="1:8">
      <c r="A308" t="n">
        <v>4585</v>
      </c>
      <c r="B308" s="37" t="n">
        <v>18</v>
      </c>
      <c r="C308" s="7" t="n">
        <v>32</v>
      </c>
      <c r="D308" s="7" t="n">
        <v>0</v>
      </c>
      <c r="E308" s="7" t="n">
        <v>1</v>
      </c>
      <c r="F308" s="7" t="n">
        <v>14</v>
      </c>
      <c r="G308" s="7" t="n">
        <v>19</v>
      </c>
      <c r="H308" s="7" t="n">
        <v>1</v>
      </c>
    </row>
    <row r="309" spans="1:8">
      <c r="A309" t="s">
        <v>4</v>
      </c>
      <c r="B309" s="4" t="s">
        <v>5</v>
      </c>
      <c r="C309" s="4" t="s">
        <v>7</v>
      </c>
      <c r="D309" s="4" t="s">
        <v>14</v>
      </c>
      <c r="E309" s="4" t="s">
        <v>14</v>
      </c>
      <c r="F309" s="4" t="s">
        <v>14</v>
      </c>
      <c r="G309" s="4" t="s">
        <v>14</v>
      </c>
      <c r="H309" s="4" t="s">
        <v>14</v>
      </c>
      <c r="I309" s="4" t="s">
        <v>14</v>
      </c>
      <c r="J309" s="4" t="s">
        <v>14</v>
      </c>
      <c r="K309" s="4" t="s">
        <v>14</v>
      </c>
    </row>
    <row r="310" spans="1:8">
      <c r="A310" t="n">
        <v>4595</v>
      </c>
      <c r="B310" s="11" t="n">
        <v>74</v>
      </c>
      <c r="C310" s="7" t="n">
        <v>1</v>
      </c>
      <c r="D310" s="7" t="n">
        <v>22</v>
      </c>
      <c r="E310" s="7" t="n">
        <v>1101974733</v>
      </c>
      <c r="F310" s="7" t="n">
        <v>-1081123799</v>
      </c>
      <c r="G310" s="7" t="n">
        <v>-1037531873</v>
      </c>
      <c r="H310" s="7" t="n">
        <v>1134179123</v>
      </c>
      <c r="I310" s="7" t="n">
        <v>1100511969</v>
      </c>
      <c r="J310" s="7" t="n">
        <v>-1078187786</v>
      </c>
      <c r="K310" s="7" t="n">
        <v>-1038103347</v>
      </c>
    </row>
    <row r="311" spans="1:8">
      <c r="A311" t="s">
        <v>4</v>
      </c>
      <c r="B311" s="4" t="s">
        <v>5</v>
      </c>
      <c r="C311" s="4" t="s">
        <v>7</v>
      </c>
      <c r="D311" s="4" t="s">
        <v>11</v>
      </c>
    </row>
    <row r="312" spans="1:8">
      <c r="A312" t="n">
        <v>4629</v>
      </c>
      <c r="B312" s="35" t="n">
        <v>58</v>
      </c>
      <c r="C312" s="7" t="n">
        <v>255</v>
      </c>
      <c r="D312" s="7" t="n">
        <v>0</v>
      </c>
    </row>
    <row r="313" spans="1:8">
      <c r="A313" t="s">
        <v>4</v>
      </c>
      <c r="B313" s="4" t="s">
        <v>5</v>
      </c>
      <c r="C313" s="4" t="s">
        <v>7</v>
      </c>
      <c r="D313" s="4" t="s">
        <v>7</v>
      </c>
      <c r="E313" s="4" t="s">
        <v>11</v>
      </c>
    </row>
    <row r="314" spans="1:8">
      <c r="A314" t="n">
        <v>4633</v>
      </c>
      <c r="B314" s="36" t="n">
        <v>45</v>
      </c>
      <c r="C314" s="7" t="n">
        <v>8</v>
      </c>
      <c r="D314" s="7" t="n">
        <v>0</v>
      </c>
      <c r="E314" s="7" t="n">
        <v>0</v>
      </c>
    </row>
    <row r="315" spans="1:8">
      <c r="A315" t="s">
        <v>4</v>
      </c>
      <c r="B315" s="4" t="s">
        <v>5</v>
      </c>
      <c r="C315" s="4" t="s">
        <v>7</v>
      </c>
      <c r="D315" s="4" t="s">
        <v>7</v>
      </c>
      <c r="E315" s="4" t="s">
        <v>14</v>
      </c>
      <c r="F315" s="4" t="s">
        <v>7</v>
      </c>
      <c r="G315" s="4" t="s">
        <v>7</v>
      </c>
      <c r="H315" s="4" t="s">
        <v>7</v>
      </c>
    </row>
    <row r="316" spans="1:8">
      <c r="A316" t="n">
        <v>4638</v>
      </c>
      <c r="B316" s="37" t="n">
        <v>18</v>
      </c>
      <c r="C316" s="7" t="n">
        <v>32</v>
      </c>
      <c r="D316" s="7" t="n">
        <v>0</v>
      </c>
      <c r="E316" s="7" t="n">
        <v>1</v>
      </c>
      <c r="F316" s="7" t="n">
        <v>14</v>
      </c>
      <c r="G316" s="7" t="n">
        <v>19</v>
      </c>
      <c r="H316" s="7" t="n">
        <v>1</v>
      </c>
    </row>
    <row r="317" spans="1:8">
      <c r="A317" t="s">
        <v>4</v>
      </c>
      <c r="B317" s="4" t="s">
        <v>5</v>
      </c>
      <c r="C317" s="4" t="s">
        <v>7</v>
      </c>
      <c r="D317" s="4" t="s">
        <v>11</v>
      </c>
      <c r="E317" s="4" t="s">
        <v>13</v>
      </c>
    </row>
    <row r="318" spans="1:8">
      <c r="A318" t="n">
        <v>4648</v>
      </c>
      <c r="B318" s="35" t="n">
        <v>58</v>
      </c>
      <c r="C318" s="7" t="n">
        <v>100</v>
      </c>
      <c r="D318" s="7" t="n">
        <v>300</v>
      </c>
      <c r="E318" s="7" t="n">
        <v>1</v>
      </c>
    </row>
    <row r="319" spans="1:8">
      <c r="A319" t="s">
        <v>4</v>
      </c>
      <c r="B319" s="4" t="s">
        <v>5</v>
      </c>
      <c r="C319" s="4" t="s">
        <v>7</v>
      </c>
      <c r="D319" s="4" t="s">
        <v>11</v>
      </c>
    </row>
    <row r="320" spans="1:8">
      <c r="A320" t="n">
        <v>4656</v>
      </c>
      <c r="B320" s="35" t="n">
        <v>58</v>
      </c>
      <c r="C320" s="7" t="n">
        <v>255</v>
      </c>
      <c r="D320" s="7" t="n">
        <v>0</v>
      </c>
    </row>
    <row r="321" spans="1:11">
      <c r="A321" t="s">
        <v>4</v>
      </c>
      <c r="B321" s="4" t="s">
        <v>5</v>
      </c>
      <c r="C321" s="4" t="s">
        <v>7</v>
      </c>
    </row>
    <row r="322" spans="1:11">
      <c r="A322" t="n">
        <v>4660</v>
      </c>
      <c r="B322" s="30" t="n">
        <v>23</v>
      </c>
      <c r="C322" s="7" t="n">
        <v>0</v>
      </c>
    </row>
    <row r="323" spans="1:11">
      <c r="A323" t="s">
        <v>4</v>
      </c>
      <c r="B323" s="4" t="s">
        <v>5</v>
      </c>
    </row>
    <row r="324" spans="1:11">
      <c r="A324" t="n">
        <v>4662</v>
      </c>
      <c r="B324" s="5" t="n">
        <v>1</v>
      </c>
    </row>
    <row r="325" spans="1:11" s="3" customFormat="1" customHeight="0">
      <c r="A325" s="3" t="s">
        <v>2</v>
      </c>
      <c r="B325" s="3" t="s">
        <v>44</v>
      </c>
    </row>
    <row r="326" spans="1:11">
      <c r="A326" t="s">
        <v>4</v>
      </c>
      <c r="B326" s="4" t="s">
        <v>5</v>
      </c>
      <c r="C326" s="4" t="s">
        <v>7</v>
      </c>
      <c r="D326" s="4" t="s">
        <v>11</v>
      </c>
      <c r="E326" s="4" t="s">
        <v>7</v>
      </c>
      <c r="F326" s="4" t="s">
        <v>7</v>
      </c>
      <c r="G326" s="4" t="s">
        <v>16</v>
      </c>
    </row>
    <row r="327" spans="1:11">
      <c r="A327" t="n">
        <v>4664</v>
      </c>
      <c r="B327" s="13" t="n">
        <v>5</v>
      </c>
      <c r="C327" s="7" t="n">
        <v>30</v>
      </c>
      <c r="D327" s="7" t="n">
        <v>10496</v>
      </c>
      <c r="E327" s="7" t="n">
        <v>8</v>
      </c>
      <c r="F327" s="7" t="n">
        <v>1</v>
      </c>
      <c r="G327" s="14" t="n">
        <f t="normal" ca="1">A339</f>
        <v>0</v>
      </c>
    </row>
    <row r="328" spans="1:11">
      <c r="A328" t="s">
        <v>4</v>
      </c>
      <c r="B328" s="4" t="s">
        <v>5</v>
      </c>
      <c r="C328" s="4" t="s">
        <v>7</v>
      </c>
      <c r="D328" s="4" t="s">
        <v>7</v>
      </c>
      <c r="E328" s="4" t="s">
        <v>14</v>
      </c>
      <c r="F328" s="4" t="s">
        <v>7</v>
      </c>
      <c r="G328" s="4" t="s">
        <v>7</v>
      </c>
      <c r="H328" s="4" t="s">
        <v>16</v>
      </c>
    </row>
    <row r="329" spans="1:11">
      <c r="A329" t="n">
        <v>4674</v>
      </c>
      <c r="B329" s="13" t="n">
        <v>5</v>
      </c>
      <c r="C329" s="7" t="n">
        <v>34</v>
      </c>
      <c r="D329" s="7" t="n">
        <v>0</v>
      </c>
      <c r="E329" s="7" t="n">
        <v>2</v>
      </c>
      <c r="F329" s="7" t="n">
        <v>18</v>
      </c>
      <c r="G329" s="7" t="n">
        <v>1</v>
      </c>
      <c r="H329" s="14" t="n">
        <f t="normal" ca="1">A335</f>
        <v>0</v>
      </c>
    </row>
    <row r="330" spans="1:11">
      <c r="A330" t="s">
        <v>4</v>
      </c>
      <c r="B330" s="4" t="s">
        <v>5</v>
      </c>
      <c r="C330" s="4" t="s">
        <v>11</v>
      </c>
      <c r="D330" s="4" t="s">
        <v>7</v>
      </c>
      <c r="E330" s="4" t="s">
        <v>14</v>
      </c>
    </row>
    <row r="331" spans="1:11">
      <c r="A331" t="n">
        <v>4687</v>
      </c>
      <c r="B331" s="44" t="n">
        <v>106</v>
      </c>
      <c r="C331" s="7" t="n">
        <v>200</v>
      </c>
      <c r="D331" s="7" t="n">
        <v>0</v>
      </c>
      <c r="E331" s="7" t="n">
        <v>0</v>
      </c>
    </row>
    <row r="332" spans="1:11">
      <c r="A332" t="s">
        <v>4</v>
      </c>
      <c r="B332" s="4" t="s">
        <v>5</v>
      </c>
      <c r="C332" s="4" t="s">
        <v>16</v>
      </c>
    </row>
    <row r="333" spans="1:11">
      <c r="A333" t="n">
        <v>4695</v>
      </c>
      <c r="B333" s="22" t="n">
        <v>3</v>
      </c>
      <c r="C333" s="14" t="n">
        <f t="normal" ca="1">A337</f>
        <v>0</v>
      </c>
    </row>
    <row r="334" spans="1:11">
      <c r="A334" t="s">
        <v>4</v>
      </c>
      <c r="B334" s="4" t="s">
        <v>5</v>
      </c>
      <c r="C334" s="4" t="s">
        <v>11</v>
      </c>
      <c r="D334" s="4" t="s">
        <v>7</v>
      </c>
      <c r="E334" s="4" t="s">
        <v>14</v>
      </c>
    </row>
    <row r="335" spans="1:11">
      <c r="A335" t="n">
        <v>4700</v>
      </c>
      <c r="B335" s="44" t="n">
        <v>106</v>
      </c>
      <c r="C335" s="7" t="n">
        <v>201</v>
      </c>
      <c r="D335" s="7" t="n">
        <v>0</v>
      </c>
      <c r="E335" s="7" t="n">
        <v>0</v>
      </c>
    </row>
    <row r="336" spans="1:11">
      <c r="A336" t="s">
        <v>4</v>
      </c>
      <c r="B336" s="4" t="s">
        <v>5</v>
      </c>
      <c r="C336" s="4" t="s">
        <v>16</v>
      </c>
    </row>
    <row r="337" spans="1:8">
      <c r="A337" t="n">
        <v>4708</v>
      </c>
      <c r="B337" s="22" t="n">
        <v>3</v>
      </c>
      <c r="C337" s="14" t="n">
        <f t="normal" ca="1">A347</f>
        <v>0</v>
      </c>
    </row>
    <row r="338" spans="1:8">
      <c r="A338" t="s">
        <v>4</v>
      </c>
      <c r="B338" s="4" t="s">
        <v>5</v>
      </c>
      <c r="C338" s="4" t="s">
        <v>7</v>
      </c>
      <c r="D338" s="4" t="s">
        <v>7</v>
      </c>
      <c r="E338" s="4" t="s">
        <v>14</v>
      </c>
      <c r="F338" s="4" t="s">
        <v>7</v>
      </c>
      <c r="G338" s="4" t="s">
        <v>7</v>
      </c>
      <c r="H338" s="4" t="s">
        <v>16</v>
      </c>
    </row>
    <row r="339" spans="1:8">
      <c r="A339" t="n">
        <v>4713</v>
      </c>
      <c r="B339" s="13" t="n">
        <v>5</v>
      </c>
      <c r="C339" s="7" t="n">
        <v>34</v>
      </c>
      <c r="D339" s="7" t="n">
        <v>0</v>
      </c>
      <c r="E339" s="7" t="n">
        <v>2</v>
      </c>
      <c r="F339" s="7" t="n">
        <v>18</v>
      </c>
      <c r="G339" s="7" t="n">
        <v>1</v>
      </c>
      <c r="H339" s="14" t="n">
        <f t="normal" ca="1">A345</f>
        <v>0</v>
      </c>
    </row>
    <row r="340" spans="1:8">
      <c r="A340" t="s">
        <v>4</v>
      </c>
      <c r="B340" s="4" t="s">
        <v>5</v>
      </c>
      <c r="C340" s="4" t="s">
        <v>11</v>
      </c>
      <c r="D340" s="4" t="s">
        <v>7</v>
      </c>
      <c r="E340" s="4" t="s">
        <v>14</v>
      </c>
    </row>
    <row r="341" spans="1:8">
      <c r="A341" t="n">
        <v>4726</v>
      </c>
      <c r="B341" s="44" t="n">
        <v>106</v>
      </c>
      <c r="C341" s="7" t="n">
        <v>328</v>
      </c>
      <c r="D341" s="7" t="n">
        <v>0</v>
      </c>
      <c r="E341" s="7" t="n">
        <v>0</v>
      </c>
    </row>
    <row r="342" spans="1:8">
      <c r="A342" t="s">
        <v>4</v>
      </c>
      <c r="B342" s="4" t="s">
        <v>5</v>
      </c>
      <c r="C342" s="4" t="s">
        <v>16</v>
      </c>
    </row>
    <row r="343" spans="1:8">
      <c r="A343" t="n">
        <v>4734</v>
      </c>
      <c r="B343" s="22" t="n">
        <v>3</v>
      </c>
      <c r="C343" s="14" t="n">
        <f t="normal" ca="1">A347</f>
        <v>0</v>
      </c>
    </row>
    <row r="344" spans="1:8">
      <c r="A344" t="s">
        <v>4</v>
      </c>
      <c r="B344" s="4" t="s">
        <v>5</v>
      </c>
      <c r="C344" s="4" t="s">
        <v>11</v>
      </c>
      <c r="D344" s="4" t="s">
        <v>7</v>
      </c>
      <c r="E344" s="4" t="s">
        <v>14</v>
      </c>
    </row>
    <row r="345" spans="1:8">
      <c r="A345" t="n">
        <v>4739</v>
      </c>
      <c r="B345" s="44" t="n">
        <v>106</v>
      </c>
      <c r="C345" s="7" t="n">
        <v>329</v>
      </c>
      <c r="D345" s="7" t="n">
        <v>0</v>
      </c>
      <c r="E345" s="7" t="n">
        <v>0</v>
      </c>
    </row>
    <row r="346" spans="1:8">
      <c r="A346" t="s">
        <v>4</v>
      </c>
      <c r="B346" s="4" t="s">
        <v>5</v>
      </c>
    </row>
    <row r="347" spans="1:8">
      <c r="A347" t="n">
        <v>4747</v>
      </c>
      <c r="B347" s="5" t="n">
        <v>1</v>
      </c>
    </row>
    <row r="348" spans="1:8" s="3" customFormat="1" customHeight="0">
      <c r="A348" s="3" t="s">
        <v>2</v>
      </c>
      <c r="B348" s="3" t="s">
        <v>45</v>
      </c>
    </row>
    <row r="349" spans="1:8">
      <c r="A349" t="s">
        <v>4</v>
      </c>
      <c r="B349" s="4" t="s">
        <v>5</v>
      </c>
      <c r="C349" s="4" t="s">
        <v>7</v>
      </c>
      <c r="D349" s="4" t="s">
        <v>7</v>
      </c>
      <c r="E349" s="4" t="s">
        <v>11</v>
      </c>
      <c r="F349" s="4" t="s">
        <v>11</v>
      </c>
      <c r="G349" s="4" t="s">
        <v>11</v>
      </c>
      <c r="H349" s="4" t="s">
        <v>11</v>
      </c>
      <c r="I349" s="4" t="s">
        <v>11</v>
      </c>
      <c r="J349" s="4" t="s">
        <v>11</v>
      </c>
      <c r="K349" s="4" t="s">
        <v>11</v>
      </c>
      <c r="L349" s="4" t="s">
        <v>11</v>
      </c>
      <c r="M349" s="4" t="s">
        <v>11</v>
      </c>
      <c r="N349" s="4" t="s">
        <v>11</v>
      </c>
      <c r="O349" s="4" t="s">
        <v>11</v>
      </c>
      <c r="P349" s="4" t="s">
        <v>11</v>
      </c>
      <c r="Q349" s="4" t="s">
        <v>11</v>
      </c>
      <c r="R349" s="4" t="s">
        <v>11</v>
      </c>
      <c r="S349" s="4" t="s">
        <v>11</v>
      </c>
    </row>
    <row r="350" spans="1:8">
      <c r="A350" t="n">
        <v>4748</v>
      </c>
      <c r="B350" s="45" t="n">
        <v>161</v>
      </c>
      <c r="C350" s="7" t="n">
        <v>2</v>
      </c>
      <c r="D350" s="7" t="n">
        <v>2</v>
      </c>
      <c r="E350" s="7" t="n">
        <v>10994</v>
      </c>
      <c r="F350" s="7" t="n">
        <v>10995</v>
      </c>
      <c r="G350" s="7" t="n">
        <v>0</v>
      </c>
      <c r="H350" s="7" t="n">
        <v>0</v>
      </c>
      <c r="I350" s="7" t="n">
        <v>0</v>
      </c>
      <c r="J350" s="7" t="n">
        <v>0</v>
      </c>
      <c r="K350" s="7" t="n">
        <v>0</v>
      </c>
      <c r="L350" s="7" t="n">
        <v>0</v>
      </c>
      <c r="M350" s="7" t="n">
        <v>0</v>
      </c>
      <c r="N350" s="7" t="n">
        <v>0</v>
      </c>
      <c r="O350" s="7" t="n">
        <v>0</v>
      </c>
      <c r="P350" s="7" t="n">
        <v>0</v>
      </c>
      <c r="Q350" s="7" t="n">
        <v>0</v>
      </c>
      <c r="R350" s="7" t="n">
        <v>0</v>
      </c>
      <c r="S350" s="7" t="n">
        <v>0</v>
      </c>
    </row>
    <row r="351" spans="1:8">
      <c r="A351" t="s">
        <v>4</v>
      </c>
      <c r="B351" s="4" t="s">
        <v>5</v>
      </c>
      <c r="C351" s="4" t="s">
        <v>7</v>
      </c>
      <c r="D351" s="4" t="s">
        <v>13</v>
      </c>
      <c r="E351" s="4" t="s">
        <v>13</v>
      </c>
      <c r="F351" s="4" t="s">
        <v>13</v>
      </c>
    </row>
    <row r="352" spans="1:8">
      <c r="A352" t="n">
        <v>4781</v>
      </c>
      <c r="B352" s="45" t="n">
        <v>161</v>
      </c>
      <c r="C352" s="7" t="n">
        <v>3</v>
      </c>
      <c r="D352" s="7" t="n">
        <v>1</v>
      </c>
      <c r="E352" s="7" t="n">
        <v>1.60000002384186</v>
      </c>
      <c r="F352" s="7" t="n">
        <v>0.0299999993294477</v>
      </c>
    </row>
    <row r="353" spans="1:19">
      <c r="A353" t="s">
        <v>4</v>
      </c>
      <c r="B353" s="4" t="s">
        <v>5</v>
      </c>
      <c r="C353" s="4" t="s">
        <v>7</v>
      </c>
      <c r="D353" s="4" t="s">
        <v>11</v>
      </c>
      <c r="E353" s="4" t="s">
        <v>7</v>
      </c>
      <c r="F353" s="4" t="s">
        <v>7</v>
      </c>
      <c r="G353" s="4" t="s">
        <v>7</v>
      </c>
      <c r="H353" s="4" t="s">
        <v>7</v>
      </c>
      <c r="I353" s="4" t="s">
        <v>7</v>
      </c>
      <c r="J353" s="4" t="s">
        <v>7</v>
      </c>
      <c r="K353" s="4" t="s">
        <v>7</v>
      </c>
      <c r="L353" s="4" t="s">
        <v>7</v>
      </c>
      <c r="M353" s="4" t="s">
        <v>7</v>
      </c>
      <c r="N353" s="4" t="s">
        <v>7</v>
      </c>
      <c r="O353" s="4" t="s">
        <v>7</v>
      </c>
      <c r="P353" s="4" t="s">
        <v>7</v>
      </c>
      <c r="Q353" s="4" t="s">
        <v>7</v>
      </c>
      <c r="R353" s="4" t="s">
        <v>7</v>
      </c>
      <c r="S353" s="4" t="s">
        <v>7</v>
      </c>
      <c r="T353" s="4" t="s">
        <v>7</v>
      </c>
    </row>
    <row r="354" spans="1:19">
      <c r="A354" t="n">
        <v>4795</v>
      </c>
      <c r="B354" s="45" t="n">
        <v>161</v>
      </c>
      <c r="C354" s="7" t="n">
        <v>0</v>
      </c>
      <c r="D354" s="7" t="n">
        <v>5003</v>
      </c>
      <c r="E354" s="7" t="n">
        <v>0</v>
      </c>
      <c r="F354" s="7" t="n">
        <v>200</v>
      </c>
      <c r="G354" s="7" t="n">
        <v>44</v>
      </c>
      <c r="H354" s="7" t="n">
        <v>0</v>
      </c>
      <c r="I354" s="7" t="n">
        <v>0</v>
      </c>
      <c r="J354" s="7" t="n">
        <v>0</v>
      </c>
      <c r="K354" s="7" t="n">
        <v>0</v>
      </c>
      <c r="L354" s="7" t="n">
        <v>0</v>
      </c>
      <c r="M354" s="7" t="n">
        <v>0</v>
      </c>
      <c r="N354" s="7" t="n">
        <v>0</v>
      </c>
      <c r="O354" s="7" t="n">
        <v>0</v>
      </c>
      <c r="P354" s="7" t="n">
        <v>0</v>
      </c>
      <c r="Q354" s="7" t="n">
        <v>0</v>
      </c>
      <c r="R354" s="7" t="n">
        <v>0</v>
      </c>
      <c r="S354" s="7" t="n">
        <v>0</v>
      </c>
      <c r="T354" s="7" t="n">
        <v>0</v>
      </c>
    </row>
    <row r="355" spans="1:19">
      <c r="A355" t="s">
        <v>4</v>
      </c>
      <c r="B355" s="4" t="s">
        <v>5</v>
      </c>
      <c r="C355" s="4" t="s">
        <v>7</v>
      </c>
      <c r="D355" s="4" t="s">
        <v>13</v>
      </c>
      <c r="E355" s="4" t="s">
        <v>13</v>
      </c>
      <c r="F355" s="4" t="s">
        <v>13</v>
      </c>
    </row>
    <row r="356" spans="1:19">
      <c r="A356" t="n">
        <v>4815</v>
      </c>
      <c r="B356" s="45" t="n">
        <v>161</v>
      </c>
      <c r="C356" s="7" t="n">
        <v>3</v>
      </c>
      <c r="D356" s="7" t="n">
        <v>1</v>
      </c>
      <c r="E356" s="7" t="n">
        <v>1.60000002384186</v>
      </c>
      <c r="F356" s="7" t="n">
        <v>0.0900000035762787</v>
      </c>
    </row>
    <row r="357" spans="1:19">
      <c r="A357" t="s">
        <v>4</v>
      </c>
      <c r="B357" s="4" t="s">
        <v>5</v>
      </c>
      <c r="C357" s="4" t="s">
        <v>7</v>
      </c>
      <c r="D357" s="4" t="s">
        <v>11</v>
      </c>
      <c r="E357" s="4" t="s">
        <v>7</v>
      </c>
      <c r="F357" s="4" t="s">
        <v>7</v>
      </c>
      <c r="G357" s="4" t="s">
        <v>7</v>
      </c>
      <c r="H357" s="4" t="s">
        <v>7</v>
      </c>
      <c r="I357" s="4" t="s">
        <v>7</v>
      </c>
      <c r="J357" s="4" t="s">
        <v>7</v>
      </c>
      <c r="K357" s="4" t="s">
        <v>7</v>
      </c>
      <c r="L357" s="4" t="s">
        <v>7</v>
      </c>
      <c r="M357" s="4" t="s">
        <v>7</v>
      </c>
      <c r="N357" s="4" t="s">
        <v>7</v>
      </c>
      <c r="O357" s="4" t="s">
        <v>7</v>
      </c>
      <c r="P357" s="4" t="s">
        <v>7</v>
      </c>
      <c r="Q357" s="4" t="s">
        <v>7</v>
      </c>
      <c r="R357" s="4" t="s">
        <v>7</v>
      </c>
      <c r="S357" s="4" t="s">
        <v>7</v>
      </c>
      <c r="T357" s="4" t="s">
        <v>7</v>
      </c>
    </row>
    <row r="358" spans="1:19">
      <c r="A358" t="n">
        <v>4829</v>
      </c>
      <c r="B358" s="45" t="n">
        <v>161</v>
      </c>
      <c r="C358" s="7" t="n">
        <v>0</v>
      </c>
      <c r="D358" s="7" t="n">
        <v>5004</v>
      </c>
      <c r="E358" s="7" t="n">
        <v>0</v>
      </c>
      <c r="F358" s="7" t="n">
        <v>43</v>
      </c>
      <c r="G358" s="7" t="n">
        <v>0</v>
      </c>
      <c r="H358" s="7" t="n">
        <v>0</v>
      </c>
      <c r="I358" s="7" t="n">
        <v>0</v>
      </c>
      <c r="J358" s="7" t="n">
        <v>0</v>
      </c>
      <c r="K358" s="7" t="n">
        <v>0</v>
      </c>
      <c r="L358" s="7" t="n">
        <v>0</v>
      </c>
      <c r="M358" s="7" t="n">
        <v>0</v>
      </c>
      <c r="N358" s="7" t="n">
        <v>0</v>
      </c>
      <c r="O358" s="7" t="n">
        <v>0</v>
      </c>
      <c r="P358" s="7" t="n">
        <v>0</v>
      </c>
      <c r="Q358" s="7" t="n">
        <v>0</v>
      </c>
      <c r="R358" s="7" t="n">
        <v>0</v>
      </c>
      <c r="S358" s="7" t="n">
        <v>0</v>
      </c>
      <c r="T358" s="7" t="n">
        <v>0</v>
      </c>
    </row>
    <row r="359" spans="1:19">
      <c r="A359" t="s">
        <v>4</v>
      </c>
      <c r="B359" s="4" t="s">
        <v>5</v>
      </c>
      <c r="C359" s="4" t="s">
        <v>7</v>
      </c>
      <c r="D359" s="4" t="s">
        <v>13</v>
      </c>
      <c r="E359" s="4" t="s">
        <v>13</v>
      </c>
      <c r="F359" s="4" t="s">
        <v>13</v>
      </c>
    </row>
    <row r="360" spans="1:19">
      <c r="A360" t="n">
        <v>4849</v>
      </c>
      <c r="B360" s="45" t="n">
        <v>161</v>
      </c>
      <c r="C360" s="7" t="n">
        <v>3</v>
      </c>
      <c r="D360" s="7" t="n">
        <v>1</v>
      </c>
      <c r="E360" s="7" t="n">
        <v>1.60000002384186</v>
      </c>
      <c r="F360" s="7" t="n">
        <v>0.0900000035762787</v>
      </c>
    </row>
    <row r="361" spans="1:19">
      <c r="A361" t="s">
        <v>4</v>
      </c>
      <c r="B361" s="4" t="s">
        <v>5</v>
      </c>
      <c r="C361" s="4" t="s">
        <v>7</v>
      </c>
      <c r="D361" s="4" t="s">
        <v>11</v>
      </c>
      <c r="E361" s="4" t="s">
        <v>7</v>
      </c>
      <c r="F361" s="4" t="s">
        <v>7</v>
      </c>
      <c r="G361" s="4" t="s">
        <v>7</v>
      </c>
      <c r="H361" s="4" t="s">
        <v>7</v>
      </c>
      <c r="I361" s="4" t="s">
        <v>7</v>
      </c>
      <c r="J361" s="4" t="s">
        <v>7</v>
      </c>
      <c r="K361" s="4" t="s">
        <v>7</v>
      </c>
      <c r="L361" s="4" t="s">
        <v>7</v>
      </c>
      <c r="M361" s="4" t="s">
        <v>7</v>
      </c>
      <c r="N361" s="4" t="s">
        <v>7</v>
      </c>
      <c r="O361" s="4" t="s">
        <v>7</v>
      </c>
      <c r="P361" s="4" t="s">
        <v>7</v>
      </c>
      <c r="Q361" s="4" t="s">
        <v>7</v>
      </c>
      <c r="R361" s="4" t="s">
        <v>7</v>
      </c>
      <c r="S361" s="4" t="s">
        <v>7</v>
      </c>
      <c r="T361" s="4" t="s">
        <v>7</v>
      </c>
    </row>
    <row r="362" spans="1:19">
      <c r="A362" t="n">
        <v>4863</v>
      </c>
      <c r="B362" s="45" t="n">
        <v>161</v>
      </c>
      <c r="C362" s="7" t="n">
        <v>0</v>
      </c>
      <c r="D362" s="7" t="n">
        <v>5005</v>
      </c>
      <c r="E362" s="7" t="n">
        <v>0</v>
      </c>
      <c r="F362" s="7" t="n">
        <v>43</v>
      </c>
      <c r="G362" s="7" t="n">
        <v>0</v>
      </c>
      <c r="H362" s="7" t="n">
        <v>0</v>
      </c>
      <c r="I362" s="7" t="n">
        <v>0</v>
      </c>
      <c r="J362" s="7" t="n">
        <v>0</v>
      </c>
      <c r="K362" s="7" t="n">
        <v>0</v>
      </c>
      <c r="L362" s="7" t="n">
        <v>0</v>
      </c>
      <c r="M362" s="7" t="n">
        <v>0</v>
      </c>
      <c r="N362" s="7" t="n">
        <v>0</v>
      </c>
      <c r="O362" s="7" t="n">
        <v>0</v>
      </c>
      <c r="P362" s="7" t="n">
        <v>0</v>
      </c>
      <c r="Q362" s="7" t="n">
        <v>0</v>
      </c>
      <c r="R362" s="7" t="n">
        <v>0</v>
      </c>
      <c r="S362" s="7" t="n">
        <v>0</v>
      </c>
      <c r="T362" s="7" t="n">
        <v>0</v>
      </c>
    </row>
    <row r="363" spans="1:19">
      <c r="A363" t="s">
        <v>4</v>
      </c>
      <c r="B363" s="4" t="s">
        <v>5</v>
      </c>
      <c r="C363" s="4" t="s">
        <v>7</v>
      </c>
      <c r="D363" s="4" t="s">
        <v>13</v>
      </c>
      <c r="E363" s="4" t="s">
        <v>13</v>
      </c>
      <c r="F363" s="4" t="s">
        <v>13</v>
      </c>
    </row>
    <row r="364" spans="1:19">
      <c r="A364" t="n">
        <v>4883</v>
      </c>
      <c r="B364" s="45" t="n">
        <v>161</v>
      </c>
      <c r="C364" s="7" t="n">
        <v>3</v>
      </c>
      <c r="D364" s="7" t="n">
        <v>1</v>
      </c>
      <c r="E364" s="7" t="n">
        <v>1.60000002384186</v>
      </c>
      <c r="F364" s="7" t="n">
        <v>0.0299999993294477</v>
      </c>
    </row>
    <row r="365" spans="1:19">
      <c r="A365" t="s">
        <v>4</v>
      </c>
      <c r="B365" s="4" t="s">
        <v>5</v>
      </c>
      <c r="C365" s="4" t="s">
        <v>7</v>
      </c>
      <c r="D365" s="4" t="s">
        <v>11</v>
      </c>
      <c r="E365" s="4" t="s">
        <v>7</v>
      </c>
      <c r="F365" s="4" t="s">
        <v>7</v>
      </c>
      <c r="G365" s="4" t="s">
        <v>7</v>
      </c>
      <c r="H365" s="4" t="s">
        <v>7</v>
      </c>
      <c r="I365" s="4" t="s">
        <v>7</v>
      </c>
      <c r="J365" s="4" t="s">
        <v>7</v>
      </c>
      <c r="K365" s="4" t="s">
        <v>7</v>
      </c>
      <c r="L365" s="4" t="s">
        <v>7</v>
      </c>
      <c r="M365" s="4" t="s">
        <v>7</v>
      </c>
      <c r="N365" s="4" t="s">
        <v>7</v>
      </c>
      <c r="O365" s="4" t="s">
        <v>7</v>
      </c>
      <c r="P365" s="4" t="s">
        <v>7</v>
      </c>
      <c r="Q365" s="4" t="s">
        <v>7</v>
      </c>
      <c r="R365" s="4" t="s">
        <v>7</v>
      </c>
      <c r="S365" s="4" t="s">
        <v>7</v>
      </c>
      <c r="T365" s="4" t="s">
        <v>7</v>
      </c>
    </row>
    <row r="366" spans="1:19">
      <c r="A366" t="n">
        <v>4897</v>
      </c>
      <c r="B366" s="45" t="n">
        <v>161</v>
      </c>
      <c r="C366" s="7" t="n">
        <v>0</v>
      </c>
      <c r="D366" s="7" t="n">
        <v>5006</v>
      </c>
      <c r="E366" s="7" t="n">
        <v>0</v>
      </c>
      <c r="F366" s="7" t="n">
        <v>0</v>
      </c>
      <c r="G366" s="7" t="n">
        <v>44</v>
      </c>
      <c r="H366" s="7" t="n">
        <v>0</v>
      </c>
      <c r="I366" s="7" t="n">
        <v>0</v>
      </c>
      <c r="J366" s="7" t="n">
        <v>0</v>
      </c>
      <c r="K366" s="7" t="n">
        <v>0</v>
      </c>
      <c r="L366" s="7" t="n">
        <v>0</v>
      </c>
      <c r="M366" s="7" t="n">
        <v>0</v>
      </c>
      <c r="N366" s="7" t="n">
        <v>0</v>
      </c>
      <c r="O366" s="7" t="n">
        <v>0</v>
      </c>
      <c r="P366" s="7" t="n">
        <v>0</v>
      </c>
      <c r="Q366" s="7" t="n">
        <v>0</v>
      </c>
      <c r="R366" s="7" t="n">
        <v>0</v>
      </c>
      <c r="S366" s="7" t="n">
        <v>0</v>
      </c>
      <c r="T366" s="7" t="n">
        <v>0</v>
      </c>
    </row>
    <row r="367" spans="1:19">
      <c r="A367" t="s">
        <v>4</v>
      </c>
      <c r="B367" s="4" t="s">
        <v>5</v>
      </c>
      <c r="C367" s="4" t="s">
        <v>7</v>
      </c>
      <c r="D367" s="4" t="s">
        <v>13</v>
      </c>
      <c r="E367" s="4" t="s">
        <v>13</v>
      </c>
      <c r="F367" s="4" t="s">
        <v>13</v>
      </c>
    </row>
    <row r="368" spans="1:19">
      <c r="A368" t="n">
        <v>4917</v>
      </c>
      <c r="B368" s="45" t="n">
        <v>161</v>
      </c>
      <c r="C368" s="7" t="n">
        <v>3</v>
      </c>
      <c r="D368" s="7" t="n">
        <v>1</v>
      </c>
      <c r="E368" s="7" t="n">
        <v>1.60000002384186</v>
      </c>
      <c r="F368" s="7" t="n">
        <v>0.0299999993294477</v>
      </c>
    </row>
    <row r="369" spans="1:20">
      <c r="A369" t="s">
        <v>4</v>
      </c>
      <c r="B369" s="4" t="s">
        <v>5</v>
      </c>
      <c r="C369" s="4" t="s">
        <v>7</v>
      </c>
      <c r="D369" s="4" t="s">
        <v>11</v>
      </c>
      <c r="E369" s="4" t="s">
        <v>7</v>
      </c>
      <c r="F369" s="4" t="s">
        <v>7</v>
      </c>
      <c r="G369" s="4" t="s">
        <v>7</v>
      </c>
      <c r="H369" s="4" t="s">
        <v>7</v>
      </c>
      <c r="I369" s="4" t="s">
        <v>7</v>
      </c>
      <c r="J369" s="4" t="s">
        <v>7</v>
      </c>
      <c r="K369" s="4" t="s">
        <v>7</v>
      </c>
      <c r="L369" s="4" t="s">
        <v>7</v>
      </c>
      <c r="M369" s="4" t="s">
        <v>7</v>
      </c>
      <c r="N369" s="4" t="s">
        <v>7</v>
      </c>
      <c r="O369" s="4" t="s">
        <v>7</v>
      </c>
      <c r="P369" s="4" t="s">
        <v>7</v>
      </c>
      <c r="Q369" s="4" t="s">
        <v>7</v>
      </c>
      <c r="R369" s="4" t="s">
        <v>7</v>
      </c>
      <c r="S369" s="4" t="s">
        <v>7</v>
      </c>
      <c r="T369" s="4" t="s">
        <v>7</v>
      </c>
    </row>
    <row r="370" spans="1:20">
      <c r="A370" t="n">
        <v>4931</v>
      </c>
      <c r="B370" s="45" t="n">
        <v>161</v>
      </c>
      <c r="C370" s="7" t="n">
        <v>0</v>
      </c>
      <c r="D370" s="7" t="n">
        <v>5011</v>
      </c>
      <c r="E370" s="7" t="n">
        <v>0</v>
      </c>
      <c r="F370" s="7" t="n">
        <v>43</v>
      </c>
      <c r="G370" s="7" t="n">
        <v>44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0</v>
      </c>
      <c r="O370" s="7" t="n">
        <v>0</v>
      </c>
      <c r="P370" s="7" t="n">
        <v>0</v>
      </c>
      <c r="Q370" s="7" t="n">
        <v>0</v>
      </c>
      <c r="R370" s="7" t="n">
        <v>0</v>
      </c>
      <c r="S370" s="7" t="n">
        <v>0</v>
      </c>
      <c r="T370" s="7" t="n">
        <v>0</v>
      </c>
    </row>
    <row r="371" spans="1:20">
      <c r="A371" t="s">
        <v>4</v>
      </c>
      <c r="B371" s="4" t="s">
        <v>5</v>
      </c>
      <c r="C371" s="4" t="s">
        <v>7</v>
      </c>
      <c r="D371" s="4" t="s">
        <v>13</v>
      </c>
      <c r="E371" s="4" t="s">
        <v>13</v>
      </c>
      <c r="F371" s="4" t="s">
        <v>13</v>
      </c>
    </row>
    <row r="372" spans="1:20">
      <c r="A372" t="n">
        <v>4951</v>
      </c>
      <c r="B372" s="45" t="n">
        <v>161</v>
      </c>
      <c r="C372" s="7" t="n">
        <v>3</v>
      </c>
      <c r="D372" s="7" t="n">
        <v>1</v>
      </c>
      <c r="E372" s="7" t="n">
        <v>1.60000002384186</v>
      </c>
      <c r="F372" s="7" t="n">
        <v>0.0299999993294477</v>
      </c>
    </row>
    <row r="373" spans="1:20">
      <c r="A373" t="s">
        <v>4</v>
      </c>
      <c r="B373" s="4" t="s">
        <v>5</v>
      </c>
      <c r="C373" s="4" t="s">
        <v>7</v>
      </c>
      <c r="D373" s="4" t="s">
        <v>11</v>
      </c>
      <c r="E373" s="4" t="s">
        <v>7</v>
      </c>
      <c r="F373" s="4" t="s">
        <v>7</v>
      </c>
      <c r="G373" s="4" t="s">
        <v>7</v>
      </c>
      <c r="H373" s="4" t="s">
        <v>7</v>
      </c>
      <c r="I373" s="4" t="s">
        <v>7</v>
      </c>
      <c r="J373" s="4" t="s">
        <v>7</v>
      </c>
      <c r="K373" s="4" t="s">
        <v>7</v>
      </c>
      <c r="L373" s="4" t="s">
        <v>7</v>
      </c>
      <c r="M373" s="4" t="s">
        <v>7</v>
      </c>
      <c r="N373" s="4" t="s">
        <v>7</v>
      </c>
      <c r="O373" s="4" t="s">
        <v>7</v>
      </c>
      <c r="P373" s="4" t="s">
        <v>7</v>
      </c>
      <c r="Q373" s="4" t="s">
        <v>7</v>
      </c>
      <c r="R373" s="4" t="s">
        <v>7</v>
      </c>
      <c r="S373" s="4" t="s">
        <v>7</v>
      </c>
      <c r="T373" s="4" t="s">
        <v>7</v>
      </c>
    </row>
    <row r="374" spans="1:20">
      <c r="A374" t="n">
        <v>4965</v>
      </c>
      <c r="B374" s="45" t="n">
        <v>161</v>
      </c>
      <c r="C374" s="7" t="n">
        <v>0</v>
      </c>
      <c r="D374" s="7" t="n">
        <v>5012</v>
      </c>
      <c r="E374" s="7" t="n">
        <v>0</v>
      </c>
      <c r="F374" s="7" t="n">
        <v>43</v>
      </c>
      <c r="G374" s="7" t="n">
        <v>44</v>
      </c>
      <c r="H374" s="7" t="n">
        <v>0</v>
      </c>
      <c r="I374" s="7" t="n">
        <v>0</v>
      </c>
      <c r="J374" s="7" t="n">
        <v>0</v>
      </c>
      <c r="K374" s="7" t="n">
        <v>0</v>
      </c>
      <c r="L374" s="7" t="n">
        <v>0</v>
      </c>
      <c r="M374" s="7" t="n">
        <v>0</v>
      </c>
      <c r="N374" s="7" t="n">
        <v>0</v>
      </c>
      <c r="O374" s="7" t="n">
        <v>0</v>
      </c>
      <c r="P374" s="7" t="n">
        <v>0</v>
      </c>
      <c r="Q374" s="7" t="n">
        <v>0</v>
      </c>
      <c r="R374" s="7" t="n">
        <v>0</v>
      </c>
      <c r="S374" s="7" t="n">
        <v>0</v>
      </c>
      <c r="T374" s="7" t="n">
        <v>0</v>
      </c>
    </row>
    <row r="375" spans="1:20">
      <c r="A375" t="s">
        <v>4</v>
      </c>
      <c r="B375" s="4" t="s">
        <v>5</v>
      </c>
      <c r="C375" s="4" t="s">
        <v>7</v>
      </c>
      <c r="D375" s="4" t="s">
        <v>13</v>
      </c>
      <c r="E375" s="4" t="s">
        <v>13</v>
      </c>
      <c r="F375" s="4" t="s">
        <v>13</v>
      </c>
    </row>
    <row r="376" spans="1:20">
      <c r="A376" t="n">
        <v>4985</v>
      </c>
      <c r="B376" s="45" t="n">
        <v>161</v>
      </c>
      <c r="C376" s="7" t="n">
        <v>3</v>
      </c>
      <c r="D376" s="7" t="n">
        <v>1</v>
      </c>
      <c r="E376" s="7" t="n">
        <v>1.60000002384186</v>
      </c>
      <c r="F376" s="7" t="n">
        <v>0.0299999993294477</v>
      </c>
    </row>
    <row r="377" spans="1:20">
      <c r="A377" t="s">
        <v>4</v>
      </c>
      <c r="B377" s="4" t="s">
        <v>5</v>
      </c>
      <c r="C377" s="4" t="s">
        <v>7</v>
      </c>
      <c r="D377" s="4" t="s">
        <v>11</v>
      </c>
      <c r="E377" s="4" t="s">
        <v>7</v>
      </c>
      <c r="F377" s="4" t="s">
        <v>7</v>
      </c>
      <c r="G377" s="4" t="s">
        <v>7</v>
      </c>
      <c r="H377" s="4" t="s">
        <v>7</v>
      </c>
      <c r="I377" s="4" t="s">
        <v>7</v>
      </c>
      <c r="J377" s="4" t="s">
        <v>7</v>
      </c>
      <c r="K377" s="4" t="s">
        <v>7</v>
      </c>
      <c r="L377" s="4" t="s">
        <v>7</v>
      </c>
      <c r="M377" s="4" t="s">
        <v>7</v>
      </c>
      <c r="N377" s="4" t="s">
        <v>7</v>
      </c>
      <c r="O377" s="4" t="s">
        <v>7</v>
      </c>
      <c r="P377" s="4" t="s">
        <v>7</v>
      </c>
      <c r="Q377" s="4" t="s">
        <v>7</v>
      </c>
      <c r="R377" s="4" t="s">
        <v>7</v>
      </c>
      <c r="S377" s="4" t="s">
        <v>7</v>
      </c>
      <c r="T377" s="4" t="s">
        <v>7</v>
      </c>
    </row>
    <row r="378" spans="1:20">
      <c r="A378" t="n">
        <v>4999</v>
      </c>
      <c r="B378" s="45" t="n">
        <v>161</v>
      </c>
      <c r="C378" s="7" t="n">
        <v>0</v>
      </c>
      <c r="D378" s="7" t="n">
        <v>5014</v>
      </c>
      <c r="E378" s="7" t="n">
        <v>0</v>
      </c>
      <c r="F378" s="7" t="n">
        <v>100</v>
      </c>
      <c r="G378" s="7" t="n">
        <v>0</v>
      </c>
      <c r="H378" s="7" t="n">
        <v>0</v>
      </c>
      <c r="I378" s="7" t="n">
        <v>0</v>
      </c>
      <c r="J378" s="7" t="n">
        <v>0</v>
      </c>
      <c r="K378" s="7" t="n">
        <v>0</v>
      </c>
      <c r="L378" s="7" t="n">
        <v>0</v>
      </c>
      <c r="M378" s="7" t="n">
        <v>0</v>
      </c>
      <c r="N378" s="7" t="n">
        <v>0</v>
      </c>
      <c r="O378" s="7" t="n">
        <v>0</v>
      </c>
      <c r="P378" s="7" t="n">
        <v>0</v>
      </c>
      <c r="Q378" s="7" t="n">
        <v>0</v>
      </c>
      <c r="R378" s="7" t="n">
        <v>0</v>
      </c>
      <c r="S378" s="7" t="n">
        <v>0</v>
      </c>
      <c r="T378" s="7" t="n">
        <v>0</v>
      </c>
    </row>
    <row r="379" spans="1:20">
      <c r="A379" t="s">
        <v>4</v>
      </c>
      <c r="B379" s="4" t="s">
        <v>5</v>
      </c>
      <c r="C379" s="4" t="s">
        <v>7</v>
      </c>
      <c r="D379" s="4" t="s">
        <v>13</v>
      </c>
      <c r="E379" s="4" t="s">
        <v>13</v>
      </c>
      <c r="F379" s="4" t="s">
        <v>13</v>
      </c>
    </row>
    <row r="380" spans="1:20">
      <c r="A380" t="n">
        <v>5019</v>
      </c>
      <c r="B380" s="45" t="n">
        <v>161</v>
      </c>
      <c r="C380" s="7" t="n">
        <v>3</v>
      </c>
      <c r="D380" s="7" t="n">
        <v>1</v>
      </c>
      <c r="E380" s="7" t="n">
        <v>1.60000002384186</v>
      </c>
      <c r="F380" s="7" t="n">
        <v>0.0900000035762787</v>
      </c>
    </row>
    <row r="381" spans="1:20">
      <c r="A381" t="s">
        <v>4</v>
      </c>
      <c r="B381" s="4" t="s">
        <v>5</v>
      </c>
      <c r="C381" s="4" t="s">
        <v>7</v>
      </c>
      <c r="D381" s="4" t="s">
        <v>11</v>
      </c>
      <c r="E381" s="4" t="s">
        <v>7</v>
      </c>
      <c r="F381" s="4" t="s">
        <v>7</v>
      </c>
      <c r="G381" s="4" t="s">
        <v>7</v>
      </c>
      <c r="H381" s="4" t="s">
        <v>7</v>
      </c>
      <c r="I381" s="4" t="s">
        <v>7</v>
      </c>
      <c r="J381" s="4" t="s">
        <v>7</v>
      </c>
      <c r="K381" s="4" t="s">
        <v>7</v>
      </c>
      <c r="L381" s="4" t="s">
        <v>7</v>
      </c>
      <c r="M381" s="4" t="s">
        <v>7</v>
      </c>
      <c r="N381" s="4" t="s">
        <v>7</v>
      </c>
      <c r="O381" s="4" t="s">
        <v>7</v>
      </c>
      <c r="P381" s="4" t="s">
        <v>7</v>
      </c>
      <c r="Q381" s="4" t="s">
        <v>7</v>
      </c>
      <c r="R381" s="4" t="s">
        <v>7</v>
      </c>
      <c r="S381" s="4" t="s">
        <v>7</v>
      </c>
      <c r="T381" s="4" t="s">
        <v>7</v>
      </c>
    </row>
    <row r="382" spans="1:20">
      <c r="A382" t="n">
        <v>5033</v>
      </c>
      <c r="B382" s="45" t="n">
        <v>161</v>
      </c>
      <c r="C382" s="7" t="n">
        <v>0</v>
      </c>
      <c r="D382" s="7" t="n">
        <v>5016</v>
      </c>
      <c r="E382" s="7" t="n">
        <v>0</v>
      </c>
      <c r="F382" s="7" t="n">
        <v>43</v>
      </c>
      <c r="G382" s="7" t="n">
        <v>100</v>
      </c>
      <c r="H382" s="7" t="n">
        <v>0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0</v>
      </c>
      <c r="N382" s="7" t="n">
        <v>0</v>
      </c>
      <c r="O382" s="7" t="n">
        <v>0</v>
      </c>
      <c r="P382" s="7" t="n">
        <v>0</v>
      </c>
      <c r="Q382" s="7" t="n">
        <v>0</v>
      </c>
      <c r="R382" s="7" t="n">
        <v>0</v>
      </c>
      <c r="S382" s="7" t="n">
        <v>0</v>
      </c>
      <c r="T382" s="7" t="n">
        <v>0</v>
      </c>
    </row>
    <row r="383" spans="1:20">
      <c r="A383" t="s">
        <v>4</v>
      </c>
      <c r="B383" s="4" t="s">
        <v>5</v>
      </c>
      <c r="C383" s="4" t="s">
        <v>7</v>
      </c>
      <c r="D383" s="4" t="s">
        <v>13</v>
      </c>
      <c r="E383" s="4" t="s">
        <v>13</v>
      </c>
      <c r="F383" s="4" t="s">
        <v>13</v>
      </c>
    </row>
    <row r="384" spans="1:20">
      <c r="A384" t="n">
        <v>5053</v>
      </c>
      <c r="B384" s="45" t="n">
        <v>161</v>
      </c>
      <c r="C384" s="7" t="n">
        <v>3</v>
      </c>
      <c r="D384" s="7" t="n">
        <v>1</v>
      </c>
      <c r="E384" s="7" t="n">
        <v>1.60000002384186</v>
      </c>
      <c r="F384" s="7" t="n">
        <v>0.0900000035762787</v>
      </c>
    </row>
    <row r="385" spans="1:20">
      <c r="A385" t="s">
        <v>4</v>
      </c>
      <c r="B385" s="4" t="s">
        <v>5</v>
      </c>
      <c r="C385" s="4" t="s">
        <v>7</v>
      </c>
      <c r="D385" s="4" t="s">
        <v>11</v>
      </c>
      <c r="E385" s="4" t="s">
        <v>7</v>
      </c>
      <c r="F385" s="4" t="s">
        <v>7</v>
      </c>
      <c r="G385" s="4" t="s">
        <v>7</v>
      </c>
      <c r="H385" s="4" t="s">
        <v>7</v>
      </c>
      <c r="I385" s="4" t="s">
        <v>7</v>
      </c>
      <c r="J385" s="4" t="s">
        <v>7</v>
      </c>
      <c r="K385" s="4" t="s">
        <v>7</v>
      </c>
      <c r="L385" s="4" t="s">
        <v>7</v>
      </c>
      <c r="M385" s="4" t="s">
        <v>7</v>
      </c>
      <c r="N385" s="4" t="s">
        <v>7</v>
      </c>
      <c r="O385" s="4" t="s">
        <v>7</v>
      </c>
      <c r="P385" s="4" t="s">
        <v>7</v>
      </c>
      <c r="Q385" s="4" t="s">
        <v>7</v>
      </c>
      <c r="R385" s="4" t="s">
        <v>7</v>
      </c>
      <c r="S385" s="4" t="s">
        <v>7</v>
      </c>
      <c r="T385" s="4" t="s">
        <v>7</v>
      </c>
    </row>
    <row r="386" spans="1:20">
      <c r="A386" t="n">
        <v>5067</v>
      </c>
      <c r="B386" s="45" t="n">
        <v>161</v>
      </c>
      <c r="C386" s="7" t="n">
        <v>0</v>
      </c>
      <c r="D386" s="7" t="n">
        <v>5018</v>
      </c>
      <c r="E386" s="7" t="n">
        <v>0</v>
      </c>
      <c r="F386" s="7" t="n">
        <v>100</v>
      </c>
      <c r="G386" s="7" t="n">
        <v>100</v>
      </c>
      <c r="H386" s="7" t="n">
        <v>0</v>
      </c>
      <c r="I386" s="7" t="n">
        <v>0</v>
      </c>
      <c r="J386" s="7" t="n">
        <v>0</v>
      </c>
      <c r="K386" s="7" t="n">
        <v>0</v>
      </c>
      <c r="L386" s="7" t="n">
        <v>0</v>
      </c>
      <c r="M386" s="7" t="n">
        <v>0</v>
      </c>
      <c r="N386" s="7" t="n">
        <v>0</v>
      </c>
      <c r="O386" s="7" t="n">
        <v>0</v>
      </c>
      <c r="P386" s="7" t="n">
        <v>0</v>
      </c>
      <c r="Q386" s="7" t="n">
        <v>0</v>
      </c>
      <c r="R386" s="7" t="n">
        <v>0</v>
      </c>
      <c r="S386" s="7" t="n">
        <v>0</v>
      </c>
      <c r="T386" s="7" t="n">
        <v>0</v>
      </c>
    </row>
    <row r="387" spans="1:20">
      <c r="A387" t="s">
        <v>4</v>
      </c>
      <c r="B387" s="4" t="s">
        <v>5</v>
      </c>
      <c r="C387" s="4" t="s">
        <v>7</v>
      </c>
      <c r="D387" s="4" t="s">
        <v>13</v>
      </c>
      <c r="E387" s="4" t="s">
        <v>13</v>
      </c>
      <c r="F387" s="4" t="s">
        <v>13</v>
      </c>
    </row>
    <row r="388" spans="1:20">
      <c r="A388" t="n">
        <v>5087</v>
      </c>
      <c r="B388" s="45" t="n">
        <v>161</v>
      </c>
      <c r="C388" s="7" t="n">
        <v>3</v>
      </c>
      <c r="D388" s="7" t="n">
        <v>1</v>
      </c>
      <c r="E388" s="7" t="n">
        <v>1.60000002384186</v>
      </c>
      <c r="F388" s="7" t="n">
        <v>0.0900000035762787</v>
      </c>
    </row>
    <row r="389" spans="1:20">
      <c r="A389" t="s">
        <v>4</v>
      </c>
      <c r="B389" s="4" t="s">
        <v>5</v>
      </c>
      <c r="C389" s="4" t="s">
        <v>7</v>
      </c>
      <c r="D389" s="4" t="s">
        <v>11</v>
      </c>
      <c r="E389" s="4" t="s">
        <v>7</v>
      </c>
      <c r="F389" s="4" t="s">
        <v>7</v>
      </c>
      <c r="G389" s="4" t="s">
        <v>7</v>
      </c>
      <c r="H389" s="4" t="s">
        <v>7</v>
      </c>
      <c r="I389" s="4" t="s">
        <v>7</v>
      </c>
      <c r="J389" s="4" t="s">
        <v>7</v>
      </c>
      <c r="K389" s="4" t="s">
        <v>7</v>
      </c>
      <c r="L389" s="4" t="s">
        <v>7</v>
      </c>
      <c r="M389" s="4" t="s">
        <v>7</v>
      </c>
      <c r="N389" s="4" t="s">
        <v>7</v>
      </c>
      <c r="O389" s="4" t="s">
        <v>7</v>
      </c>
      <c r="P389" s="4" t="s">
        <v>7</v>
      </c>
      <c r="Q389" s="4" t="s">
        <v>7</v>
      </c>
      <c r="R389" s="4" t="s">
        <v>7</v>
      </c>
      <c r="S389" s="4" t="s">
        <v>7</v>
      </c>
      <c r="T389" s="4" t="s">
        <v>7</v>
      </c>
    </row>
    <row r="390" spans="1:20">
      <c r="A390" t="n">
        <v>5101</v>
      </c>
      <c r="B390" s="45" t="n">
        <v>161</v>
      </c>
      <c r="C390" s="7" t="n">
        <v>0</v>
      </c>
      <c r="D390" s="7" t="n">
        <v>5024</v>
      </c>
      <c r="E390" s="7" t="n">
        <v>0</v>
      </c>
      <c r="F390" s="7" t="n">
        <v>43</v>
      </c>
      <c r="G390" s="7" t="n">
        <v>0</v>
      </c>
      <c r="H390" s="7" t="n">
        <v>0</v>
      </c>
      <c r="I390" s="7" t="n">
        <v>0</v>
      </c>
      <c r="J390" s="7" t="n">
        <v>0</v>
      </c>
      <c r="K390" s="7" t="n">
        <v>0</v>
      </c>
      <c r="L390" s="7" t="n">
        <v>0</v>
      </c>
      <c r="M390" s="7" t="n">
        <v>0</v>
      </c>
      <c r="N390" s="7" t="n">
        <v>0</v>
      </c>
      <c r="O390" s="7" t="n">
        <v>0</v>
      </c>
      <c r="P390" s="7" t="n">
        <v>0</v>
      </c>
      <c r="Q390" s="7" t="n">
        <v>0</v>
      </c>
      <c r="R390" s="7" t="n">
        <v>0</v>
      </c>
      <c r="S390" s="7" t="n">
        <v>0</v>
      </c>
      <c r="T390" s="7" t="n">
        <v>0</v>
      </c>
    </row>
    <row r="391" spans="1:20">
      <c r="A391" t="s">
        <v>4</v>
      </c>
      <c r="B391" s="4" t="s">
        <v>5</v>
      </c>
      <c r="C391" s="4" t="s">
        <v>7</v>
      </c>
      <c r="D391" s="4" t="s">
        <v>13</v>
      </c>
      <c r="E391" s="4" t="s">
        <v>13</v>
      </c>
      <c r="F391" s="4" t="s">
        <v>13</v>
      </c>
    </row>
    <row r="392" spans="1:20">
      <c r="A392" t="n">
        <v>5121</v>
      </c>
      <c r="B392" s="45" t="n">
        <v>161</v>
      </c>
      <c r="C392" s="7" t="n">
        <v>3</v>
      </c>
      <c r="D392" s="7" t="n">
        <v>1</v>
      </c>
      <c r="E392" s="7" t="n">
        <v>1.60000002384186</v>
      </c>
      <c r="F392" s="7" t="n">
        <v>0.0900000035762787</v>
      </c>
    </row>
    <row r="393" spans="1:20">
      <c r="A393" t="s">
        <v>4</v>
      </c>
      <c r="B393" s="4" t="s">
        <v>5</v>
      </c>
      <c r="C393" s="4" t="s">
        <v>7</v>
      </c>
      <c r="D393" s="4" t="s">
        <v>11</v>
      </c>
      <c r="E393" s="4" t="s">
        <v>7</v>
      </c>
      <c r="F393" s="4" t="s">
        <v>7</v>
      </c>
      <c r="G393" s="4" t="s">
        <v>7</v>
      </c>
      <c r="H393" s="4" t="s">
        <v>7</v>
      </c>
      <c r="I393" s="4" t="s">
        <v>7</v>
      </c>
      <c r="J393" s="4" t="s">
        <v>7</v>
      </c>
      <c r="K393" s="4" t="s">
        <v>7</v>
      </c>
      <c r="L393" s="4" t="s">
        <v>7</v>
      </c>
      <c r="M393" s="4" t="s">
        <v>7</v>
      </c>
      <c r="N393" s="4" t="s">
        <v>7</v>
      </c>
      <c r="O393" s="4" t="s">
        <v>7</v>
      </c>
      <c r="P393" s="4" t="s">
        <v>7</v>
      </c>
      <c r="Q393" s="4" t="s">
        <v>7</v>
      </c>
      <c r="R393" s="4" t="s">
        <v>7</v>
      </c>
      <c r="S393" s="4" t="s">
        <v>7</v>
      </c>
      <c r="T393" s="4" t="s">
        <v>7</v>
      </c>
    </row>
    <row r="394" spans="1:20">
      <c r="A394" t="n">
        <v>5135</v>
      </c>
      <c r="B394" s="45" t="n">
        <v>161</v>
      </c>
      <c r="C394" s="7" t="n">
        <v>0</v>
      </c>
      <c r="D394" s="7" t="n">
        <v>9</v>
      </c>
      <c r="E394" s="7" t="n">
        <v>1</v>
      </c>
      <c r="F394" s="7" t="n">
        <v>43</v>
      </c>
      <c r="G394" s="7" t="n">
        <v>0</v>
      </c>
      <c r="H394" s="7" t="n">
        <v>0</v>
      </c>
      <c r="I394" s="7" t="n">
        <v>0</v>
      </c>
      <c r="J394" s="7" t="n">
        <v>0</v>
      </c>
      <c r="K394" s="7" t="n">
        <v>0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0</v>
      </c>
      <c r="R394" s="7" t="n">
        <v>0</v>
      </c>
      <c r="S394" s="7" t="n">
        <v>0</v>
      </c>
      <c r="T394" s="7" t="n">
        <v>0</v>
      </c>
    </row>
    <row r="395" spans="1:20">
      <c r="A395" t="s">
        <v>4</v>
      </c>
      <c r="B395" s="4" t="s">
        <v>5</v>
      </c>
      <c r="C395" s="4" t="s">
        <v>7</v>
      </c>
      <c r="D395" s="4" t="s">
        <v>13</v>
      </c>
      <c r="E395" s="4" t="s">
        <v>13</v>
      </c>
      <c r="F395" s="4" t="s">
        <v>13</v>
      </c>
    </row>
    <row r="396" spans="1:20">
      <c r="A396" t="n">
        <v>5155</v>
      </c>
      <c r="B396" s="45" t="n">
        <v>161</v>
      </c>
      <c r="C396" s="7" t="n">
        <v>3</v>
      </c>
      <c r="D396" s="7" t="n">
        <v>1</v>
      </c>
      <c r="E396" s="7" t="n">
        <v>1.60000002384186</v>
      </c>
      <c r="F396" s="7" t="n">
        <v>0.0900000035762787</v>
      </c>
    </row>
    <row r="397" spans="1:20">
      <c r="A397" t="s">
        <v>4</v>
      </c>
      <c r="B397" s="4" t="s">
        <v>5</v>
      </c>
      <c r="C397" s="4" t="s">
        <v>7</v>
      </c>
      <c r="D397" s="4" t="s">
        <v>11</v>
      </c>
      <c r="E397" s="4" t="s">
        <v>7</v>
      </c>
      <c r="F397" s="4" t="s">
        <v>7</v>
      </c>
      <c r="G397" s="4" t="s">
        <v>7</v>
      </c>
      <c r="H397" s="4" t="s">
        <v>7</v>
      </c>
      <c r="I397" s="4" t="s">
        <v>7</v>
      </c>
      <c r="J397" s="4" t="s">
        <v>7</v>
      </c>
      <c r="K397" s="4" t="s">
        <v>7</v>
      </c>
      <c r="L397" s="4" t="s">
        <v>7</v>
      </c>
      <c r="M397" s="4" t="s">
        <v>7</v>
      </c>
      <c r="N397" s="4" t="s">
        <v>7</v>
      </c>
      <c r="O397" s="4" t="s">
        <v>7</v>
      </c>
      <c r="P397" s="4" t="s">
        <v>7</v>
      </c>
      <c r="Q397" s="4" t="s">
        <v>7</v>
      </c>
      <c r="R397" s="4" t="s">
        <v>7</v>
      </c>
      <c r="S397" s="4" t="s">
        <v>7</v>
      </c>
      <c r="T397" s="4" t="s">
        <v>7</v>
      </c>
    </row>
    <row r="398" spans="1:20">
      <c r="A398" t="n">
        <v>5169</v>
      </c>
      <c r="B398" s="45" t="n">
        <v>161</v>
      </c>
      <c r="C398" s="7" t="n">
        <v>0</v>
      </c>
      <c r="D398" s="7" t="n">
        <v>120</v>
      </c>
      <c r="E398" s="7" t="n">
        <v>1</v>
      </c>
      <c r="F398" s="7" t="n">
        <v>43</v>
      </c>
      <c r="G398" s="7" t="n">
        <v>0</v>
      </c>
      <c r="H398" s="7" t="n">
        <v>0</v>
      </c>
      <c r="I398" s="7" t="n">
        <v>0</v>
      </c>
      <c r="J398" s="7" t="n">
        <v>0</v>
      </c>
      <c r="K398" s="7" t="n">
        <v>0</v>
      </c>
      <c r="L398" s="7" t="n">
        <v>0</v>
      </c>
      <c r="M398" s="7" t="n">
        <v>0</v>
      </c>
      <c r="N398" s="7" t="n">
        <v>0</v>
      </c>
      <c r="O398" s="7" t="n">
        <v>0</v>
      </c>
      <c r="P398" s="7" t="n">
        <v>0</v>
      </c>
      <c r="Q398" s="7" t="n">
        <v>0</v>
      </c>
      <c r="R398" s="7" t="n">
        <v>0</v>
      </c>
      <c r="S398" s="7" t="n">
        <v>0</v>
      </c>
      <c r="T398" s="7" t="n">
        <v>0</v>
      </c>
    </row>
    <row r="399" spans="1:20">
      <c r="A399" t="s">
        <v>4</v>
      </c>
      <c r="B399" s="4" t="s">
        <v>5</v>
      </c>
      <c r="C399" s="4" t="s">
        <v>7</v>
      </c>
      <c r="D399" s="4" t="s">
        <v>13</v>
      </c>
      <c r="E399" s="4" t="s">
        <v>13</v>
      </c>
      <c r="F399" s="4" t="s">
        <v>13</v>
      </c>
    </row>
    <row r="400" spans="1:20">
      <c r="A400" t="n">
        <v>5189</v>
      </c>
      <c r="B400" s="45" t="n">
        <v>161</v>
      </c>
      <c r="C400" s="7" t="n">
        <v>3</v>
      </c>
      <c r="D400" s="7" t="n">
        <v>1</v>
      </c>
      <c r="E400" s="7" t="n">
        <v>1.60000002384186</v>
      </c>
      <c r="F400" s="7" t="n">
        <v>0.0900000035762787</v>
      </c>
    </row>
    <row r="401" spans="1:20">
      <c r="A401" t="s">
        <v>4</v>
      </c>
      <c r="B401" s="4" t="s">
        <v>5</v>
      </c>
      <c r="C401" s="4" t="s">
        <v>7</v>
      </c>
      <c r="D401" s="4" t="s">
        <v>11</v>
      </c>
      <c r="E401" s="4" t="s">
        <v>7</v>
      </c>
      <c r="F401" s="4" t="s">
        <v>7</v>
      </c>
      <c r="G401" s="4" t="s">
        <v>7</v>
      </c>
      <c r="H401" s="4" t="s">
        <v>7</v>
      </c>
      <c r="I401" s="4" t="s">
        <v>7</v>
      </c>
      <c r="J401" s="4" t="s">
        <v>7</v>
      </c>
      <c r="K401" s="4" t="s">
        <v>7</v>
      </c>
      <c r="L401" s="4" t="s">
        <v>7</v>
      </c>
      <c r="M401" s="4" t="s">
        <v>7</v>
      </c>
      <c r="N401" s="4" t="s">
        <v>7</v>
      </c>
      <c r="O401" s="4" t="s">
        <v>7</v>
      </c>
      <c r="P401" s="4" t="s">
        <v>7</v>
      </c>
      <c r="Q401" s="4" t="s">
        <v>7</v>
      </c>
      <c r="R401" s="4" t="s">
        <v>7</v>
      </c>
      <c r="S401" s="4" t="s">
        <v>7</v>
      </c>
      <c r="T401" s="4" t="s">
        <v>7</v>
      </c>
    </row>
    <row r="402" spans="1:20">
      <c r="A402" t="n">
        <v>5203</v>
      </c>
      <c r="B402" s="45" t="n">
        <v>161</v>
      </c>
      <c r="C402" s="7" t="n">
        <v>0</v>
      </c>
      <c r="D402" s="7" t="n">
        <v>121</v>
      </c>
      <c r="E402" s="7" t="n">
        <v>1</v>
      </c>
      <c r="F402" s="7" t="n">
        <v>43</v>
      </c>
      <c r="G402" s="7" t="n">
        <v>0</v>
      </c>
      <c r="H402" s="7" t="n">
        <v>0</v>
      </c>
      <c r="I402" s="7" t="n">
        <v>0</v>
      </c>
      <c r="J402" s="7" t="n">
        <v>0</v>
      </c>
      <c r="K402" s="7" t="n">
        <v>0</v>
      </c>
      <c r="L402" s="7" t="n">
        <v>0</v>
      </c>
      <c r="M402" s="7" t="n">
        <v>0</v>
      </c>
      <c r="N402" s="7" t="n">
        <v>0</v>
      </c>
      <c r="O402" s="7" t="n">
        <v>0</v>
      </c>
      <c r="P402" s="7" t="n">
        <v>0</v>
      </c>
      <c r="Q402" s="7" t="n">
        <v>0</v>
      </c>
      <c r="R402" s="7" t="n">
        <v>0</v>
      </c>
      <c r="S402" s="7" t="n">
        <v>0</v>
      </c>
      <c r="T402" s="7" t="n">
        <v>0</v>
      </c>
    </row>
    <row r="403" spans="1:20">
      <c r="A403" t="s">
        <v>4</v>
      </c>
      <c r="B403" s="4" t="s">
        <v>5</v>
      </c>
      <c r="C403" s="4" t="s">
        <v>7</v>
      </c>
      <c r="D403" s="4" t="s">
        <v>13</v>
      </c>
      <c r="E403" s="4" t="s">
        <v>13</v>
      </c>
      <c r="F403" s="4" t="s">
        <v>13</v>
      </c>
    </row>
    <row r="404" spans="1:20">
      <c r="A404" t="n">
        <v>5223</v>
      </c>
      <c r="B404" s="45" t="n">
        <v>161</v>
      </c>
      <c r="C404" s="7" t="n">
        <v>3</v>
      </c>
      <c r="D404" s="7" t="n">
        <v>1</v>
      </c>
      <c r="E404" s="7" t="n">
        <v>1.60000002384186</v>
      </c>
      <c r="F404" s="7" t="n">
        <v>0.0900000035762787</v>
      </c>
    </row>
    <row r="405" spans="1:20">
      <c r="A405" t="s">
        <v>4</v>
      </c>
      <c r="B405" s="4" t="s">
        <v>5</v>
      </c>
      <c r="C405" s="4" t="s">
        <v>7</v>
      </c>
      <c r="D405" s="4" t="s">
        <v>11</v>
      </c>
      <c r="E405" s="4" t="s">
        <v>7</v>
      </c>
      <c r="F405" s="4" t="s">
        <v>7</v>
      </c>
      <c r="G405" s="4" t="s">
        <v>7</v>
      </c>
      <c r="H405" s="4" t="s">
        <v>7</v>
      </c>
      <c r="I405" s="4" t="s">
        <v>7</v>
      </c>
      <c r="J405" s="4" t="s">
        <v>7</v>
      </c>
      <c r="K405" s="4" t="s">
        <v>7</v>
      </c>
      <c r="L405" s="4" t="s">
        <v>7</v>
      </c>
      <c r="M405" s="4" t="s">
        <v>7</v>
      </c>
      <c r="N405" s="4" t="s">
        <v>7</v>
      </c>
      <c r="O405" s="4" t="s">
        <v>7</v>
      </c>
      <c r="P405" s="4" t="s">
        <v>7</v>
      </c>
      <c r="Q405" s="4" t="s">
        <v>7</v>
      </c>
      <c r="R405" s="4" t="s">
        <v>7</v>
      </c>
      <c r="S405" s="4" t="s">
        <v>7</v>
      </c>
      <c r="T405" s="4" t="s">
        <v>7</v>
      </c>
    </row>
    <row r="406" spans="1:20">
      <c r="A406" t="n">
        <v>5237</v>
      </c>
      <c r="B406" s="45" t="n">
        <v>161</v>
      </c>
      <c r="C406" s="7" t="n">
        <v>0</v>
      </c>
      <c r="D406" s="7" t="n">
        <v>102</v>
      </c>
      <c r="E406" s="7" t="n">
        <v>1</v>
      </c>
      <c r="F406" s="7" t="n">
        <v>43</v>
      </c>
      <c r="G406" s="7" t="n">
        <v>0</v>
      </c>
      <c r="H406" s="7" t="n">
        <v>0</v>
      </c>
      <c r="I406" s="7" t="n">
        <v>0</v>
      </c>
      <c r="J406" s="7" t="n">
        <v>0</v>
      </c>
      <c r="K406" s="7" t="n">
        <v>0</v>
      </c>
      <c r="L406" s="7" t="n">
        <v>0</v>
      </c>
      <c r="M406" s="7" t="n">
        <v>0</v>
      </c>
      <c r="N406" s="7" t="n">
        <v>0</v>
      </c>
      <c r="O406" s="7" t="n">
        <v>0</v>
      </c>
      <c r="P406" s="7" t="n">
        <v>0</v>
      </c>
      <c r="Q406" s="7" t="n">
        <v>0</v>
      </c>
      <c r="R406" s="7" t="n">
        <v>0</v>
      </c>
      <c r="S406" s="7" t="n">
        <v>0</v>
      </c>
      <c r="T406" s="7" t="n">
        <v>0</v>
      </c>
    </row>
    <row r="407" spans="1:20">
      <c r="A407" t="s">
        <v>4</v>
      </c>
      <c r="B407" s="4" t="s">
        <v>5</v>
      </c>
      <c r="C407" s="4" t="s">
        <v>7</v>
      </c>
      <c r="D407" s="4" t="s">
        <v>13</v>
      </c>
      <c r="E407" s="4" t="s">
        <v>13</v>
      </c>
      <c r="F407" s="4" t="s">
        <v>13</v>
      </c>
    </row>
    <row r="408" spans="1:20">
      <c r="A408" t="n">
        <v>5257</v>
      </c>
      <c r="B408" s="45" t="n">
        <v>161</v>
      </c>
      <c r="C408" s="7" t="n">
        <v>3</v>
      </c>
      <c r="D408" s="7" t="n">
        <v>1</v>
      </c>
      <c r="E408" s="7" t="n">
        <v>1.60000002384186</v>
      </c>
      <c r="F408" s="7" t="n">
        <v>0.0900000035762787</v>
      </c>
    </row>
    <row r="409" spans="1:20">
      <c r="A409" t="s">
        <v>4</v>
      </c>
      <c r="B409" s="4" t="s">
        <v>5</v>
      </c>
      <c r="C409" s="4" t="s">
        <v>7</v>
      </c>
      <c r="D409" s="4" t="s">
        <v>11</v>
      </c>
      <c r="E409" s="4" t="s">
        <v>7</v>
      </c>
      <c r="F409" s="4" t="s">
        <v>7</v>
      </c>
      <c r="G409" s="4" t="s">
        <v>7</v>
      </c>
      <c r="H409" s="4" t="s">
        <v>7</v>
      </c>
      <c r="I409" s="4" t="s">
        <v>7</v>
      </c>
      <c r="J409" s="4" t="s">
        <v>7</v>
      </c>
      <c r="K409" s="4" t="s">
        <v>7</v>
      </c>
      <c r="L409" s="4" t="s">
        <v>7</v>
      </c>
      <c r="M409" s="4" t="s">
        <v>7</v>
      </c>
      <c r="N409" s="4" t="s">
        <v>7</v>
      </c>
      <c r="O409" s="4" t="s">
        <v>7</v>
      </c>
      <c r="P409" s="4" t="s">
        <v>7</v>
      </c>
      <c r="Q409" s="4" t="s">
        <v>7</v>
      </c>
      <c r="R409" s="4" t="s">
        <v>7</v>
      </c>
      <c r="S409" s="4" t="s">
        <v>7</v>
      </c>
      <c r="T409" s="4" t="s">
        <v>7</v>
      </c>
    </row>
    <row r="410" spans="1:20">
      <c r="A410" t="n">
        <v>5271</v>
      </c>
      <c r="B410" s="45" t="n">
        <v>161</v>
      </c>
      <c r="C410" s="7" t="n">
        <v>0</v>
      </c>
      <c r="D410" s="7" t="n">
        <v>112</v>
      </c>
      <c r="E410" s="7" t="n">
        <v>1</v>
      </c>
      <c r="F410" s="7" t="n">
        <v>0</v>
      </c>
      <c r="G410" s="7" t="n">
        <v>44</v>
      </c>
      <c r="H410" s="7" t="n">
        <v>0</v>
      </c>
      <c r="I410" s="7" t="n">
        <v>0</v>
      </c>
      <c r="J410" s="7" t="n">
        <v>0</v>
      </c>
      <c r="K410" s="7" t="n">
        <v>0</v>
      </c>
      <c r="L410" s="7" t="n">
        <v>0</v>
      </c>
      <c r="M410" s="7" t="n">
        <v>0</v>
      </c>
      <c r="N410" s="7" t="n">
        <v>0</v>
      </c>
      <c r="O410" s="7" t="n">
        <v>0</v>
      </c>
      <c r="P410" s="7" t="n">
        <v>0</v>
      </c>
      <c r="Q410" s="7" t="n">
        <v>0</v>
      </c>
      <c r="R410" s="7" t="n">
        <v>0</v>
      </c>
      <c r="S410" s="7" t="n">
        <v>0</v>
      </c>
      <c r="T410" s="7" t="n">
        <v>0</v>
      </c>
    </row>
    <row r="411" spans="1:20">
      <c r="A411" t="s">
        <v>4</v>
      </c>
      <c r="B411" s="4" t="s">
        <v>5</v>
      </c>
      <c r="C411" s="4" t="s">
        <v>7</v>
      </c>
      <c r="D411" s="4" t="s">
        <v>13</v>
      </c>
      <c r="E411" s="4" t="s">
        <v>13</v>
      </c>
      <c r="F411" s="4" t="s">
        <v>13</v>
      </c>
    </row>
    <row r="412" spans="1:20">
      <c r="A412" t="n">
        <v>5291</v>
      </c>
      <c r="B412" s="45" t="n">
        <v>161</v>
      </c>
      <c r="C412" s="7" t="n">
        <v>3</v>
      </c>
      <c r="D412" s="7" t="n">
        <v>1</v>
      </c>
      <c r="E412" s="7" t="n">
        <v>1.60000002384186</v>
      </c>
      <c r="F412" s="7" t="n">
        <v>0.0900000035762787</v>
      </c>
    </row>
    <row r="413" spans="1:20">
      <c r="A413" t="s">
        <v>4</v>
      </c>
      <c r="B413" s="4" t="s">
        <v>5</v>
      </c>
      <c r="C413" s="4" t="s">
        <v>7</v>
      </c>
      <c r="D413" s="4" t="s">
        <v>11</v>
      </c>
      <c r="E413" s="4" t="s">
        <v>7</v>
      </c>
      <c r="F413" s="4" t="s">
        <v>7</v>
      </c>
      <c r="G413" s="4" t="s">
        <v>7</v>
      </c>
      <c r="H413" s="4" t="s">
        <v>7</v>
      </c>
      <c r="I413" s="4" t="s">
        <v>7</v>
      </c>
      <c r="J413" s="4" t="s">
        <v>7</v>
      </c>
      <c r="K413" s="4" t="s">
        <v>7</v>
      </c>
      <c r="L413" s="4" t="s">
        <v>7</v>
      </c>
      <c r="M413" s="4" t="s">
        <v>7</v>
      </c>
      <c r="N413" s="4" t="s">
        <v>7</v>
      </c>
      <c r="O413" s="4" t="s">
        <v>7</v>
      </c>
      <c r="P413" s="4" t="s">
        <v>7</v>
      </c>
      <c r="Q413" s="4" t="s">
        <v>7</v>
      </c>
      <c r="R413" s="4" t="s">
        <v>7</v>
      </c>
      <c r="S413" s="4" t="s">
        <v>7</v>
      </c>
      <c r="T413" s="4" t="s">
        <v>7</v>
      </c>
    </row>
    <row r="414" spans="1:20">
      <c r="A414" t="n">
        <v>5305</v>
      </c>
      <c r="B414" s="45" t="n">
        <v>161</v>
      </c>
      <c r="C414" s="7" t="n">
        <v>0</v>
      </c>
      <c r="D414" s="7" t="n">
        <v>97</v>
      </c>
      <c r="E414" s="7" t="n">
        <v>1</v>
      </c>
      <c r="F414" s="7" t="n">
        <v>43</v>
      </c>
      <c r="G414" s="7" t="n">
        <v>0</v>
      </c>
      <c r="H414" s="7" t="n">
        <v>0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0</v>
      </c>
      <c r="O414" s="7" t="n">
        <v>0</v>
      </c>
      <c r="P414" s="7" t="n">
        <v>0</v>
      </c>
      <c r="Q414" s="7" t="n">
        <v>0</v>
      </c>
      <c r="R414" s="7" t="n">
        <v>0</v>
      </c>
      <c r="S414" s="7" t="n">
        <v>0</v>
      </c>
      <c r="T414" s="7" t="n">
        <v>0</v>
      </c>
    </row>
    <row r="415" spans="1:20">
      <c r="A415" t="s">
        <v>4</v>
      </c>
      <c r="B415" s="4" t="s">
        <v>5</v>
      </c>
      <c r="C415" s="4" t="s">
        <v>7</v>
      </c>
      <c r="D415" s="4" t="s">
        <v>13</v>
      </c>
      <c r="E415" s="4" t="s">
        <v>13</v>
      </c>
      <c r="F415" s="4" t="s">
        <v>13</v>
      </c>
    </row>
    <row r="416" spans="1:20">
      <c r="A416" t="n">
        <v>5325</v>
      </c>
      <c r="B416" s="45" t="n">
        <v>161</v>
      </c>
      <c r="C416" s="7" t="n">
        <v>3</v>
      </c>
      <c r="D416" s="7" t="n">
        <v>1</v>
      </c>
      <c r="E416" s="7" t="n">
        <v>1.60000002384186</v>
      </c>
      <c r="F416" s="7" t="n">
        <v>0.0900000035762787</v>
      </c>
    </row>
    <row r="417" spans="1:20">
      <c r="A417" t="s">
        <v>4</v>
      </c>
      <c r="B417" s="4" t="s">
        <v>5</v>
      </c>
      <c r="C417" s="4" t="s">
        <v>7</v>
      </c>
      <c r="D417" s="4" t="s">
        <v>11</v>
      </c>
      <c r="E417" s="4" t="s">
        <v>7</v>
      </c>
      <c r="F417" s="4" t="s">
        <v>7</v>
      </c>
      <c r="G417" s="4" t="s">
        <v>7</v>
      </c>
      <c r="H417" s="4" t="s">
        <v>7</v>
      </c>
      <c r="I417" s="4" t="s">
        <v>7</v>
      </c>
      <c r="J417" s="4" t="s">
        <v>7</v>
      </c>
      <c r="K417" s="4" t="s">
        <v>7</v>
      </c>
      <c r="L417" s="4" t="s">
        <v>7</v>
      </c>
      <c r="M417" s="4" t="s">
        <v>7</v>
      </c>
      <c r="N417" s="4" t="s">
        <v>7</v>
      </c>
      <c r="O417" s="4" t="s">
        <v>7</v>
      </c>
      <c r="P417" s="4" t="s">
        <v>7</v>
      </c>
      <c r="Q417" s="4" t="s">
        <v>7</v>
      </c>
      <c r="R417" s="4" t="s">
        <v>7</v>
      </c>
      <c r="S417" s="4" t="s">
        <v>7</v>
      </c>
      <c r="T417" s="4" t="s">
        <v>7</v>
      </c>
    </row>
    <row r="418" spans="1:20">
      <c r="A418" t="n">
        <v>5339</v>
      </c>
      <c r="B418" s="45" t="n">
        <v>161</v>
      </c>
      <c r="C418" s="7" t="n">
        <v>0</v>
      </c>
      <c r="D418" s="7" t="n">
        <v>100</v>
      </c>
      <c r="E418" s="7" t="n">
        <v>1</v>
      </c>
      <c r="F418" s="7" t="n">
        <v>43</v>
      </c>
      <c r="G418" s="7" t="n">
        <v>0</v>
      </c>
      <c r="H418" s="7" t="n">
        <v>0</v>
      </c>
      <c r="I418" s="7" t="n">
        <v>0</v>
      </c>
      <c r="J418" s="7" t="n">
        <v>0</v>
      </c>
      <c r="K418" s="7" t="n">
        <v>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0</v>
      </c>
      <c r="R418" s="7" t="n">
        <v>0</v>
      </c>
      <c r="S418" s="7" t="n">
        <v>0</v>
      </c>
      <c r="T418" s="7" t="n">
        <v>0</v>
      </c>
    </row>
    <row r="419" spans="1:20">
      <c r="A419" t="s">
        <v>4</v>
      </c>
      <c r="B419" s="4" t="s">
        <v>5</v>
      </c>
      <c r="C419" s="4" t="s">
        <v>7</v>
      </c>
      <c r="D419" s="4" t="s">
        <v>13</v>
      </c>
      <c r="E419" s="4" t="s">
        <v>13</v>
      </c>
      <c r="F419" s="4" t="s">
        <v>13</v>
      </c>
    </row>
    <row r="420" spans="1:20">
      <c r="A420" t="n">
        <v>5359</v>
      </c>
      <c r="B420" s="45" t="n">
        <v>161</v>
      </c>
      <c r="C420" s="7" t="n">
        <v>3</v>
      </c>
      <c r="D420" s="7" t="n">
        <v>1</v>
      </c>
      <c r="E420" s="7" t="n">
        <v>1.60000002384186</v>
      </c>
      <c r="F420" s="7" t="n">
        <v>0.0900000035762787</v>
      </c>
    </row>
    <row r="421" spans="1:20">
      <c r="A421" t="s">
        <v>4</v>
      </c>
      <c r="B421" s="4" t="s">
        <v>5</v>
      </c>
      <c r="C421" s="4" t="s">
        <v>7</v>
      </c>
      <c r="D421" s="4" t="s">
        <v>11</v>
      </c>
      <c r="E421" s="4" t="s">
        <v>7</v>
      </c>
      <c r="F421" s="4" t="s">
        <v>7</v>
      </c>
      <c r="G421" s="4" t="s">
        <v>7</v>
      </c>
      <c r="H421" s="4" t="s">
        <v>7</v>
      </c>
      <c r="I421" s="4" t="s">
        <v>7</v>
      </c>
      <c r="J421" s="4" t="s">
        <v>7</v>
      </c>
      <c r="K421" s="4" t="s">
        <v>7</v>
      </c>
      <c r="L421" s="4" t="s">
        <v>7</v>
      </c>
      <c r="M421" s="4" t="s">
        <v>7</v>
      </c>
      <c r="N421" s="4" t="s">
        <v>7</v>
      </c>
      <c r="O421" s="4" t="s">
        <v>7</v>
      </c>
      <c r="P421" s="4" t="s">
        <v>7</v>
      </c>
      <c r="Q421" s="4" t="s">
        <v>7</v>
      </c>
      <c r="R421" s="4" t="s">
        <v>7</v>
      </c>
      <c r="S421" s="4" t="s">
        <v>7</v>
      </c>
      <c r="T421" s="4" t="s">
        <v>7</v>
      </c>
    </row>
    <row r="422" spans="1:20">
      <c r="A422" t="n">
        <v>5373</v>
      </c>
      <c r="B422" s="45" t="n">
        <v>161</v>
      </c>
      <c r="C422" s="7" t="n">
        <v>0</v>
      </c>
      <c r="D422" s="7" t="n">
        <v>88</v>
      </c>
      <c r="E422" s="7" t="n">
        <v>1</v>
      </c>
      <c r="F422" s="7" t="n">
        <v>43</v>
      </c>
      <c r="G422" s="7" t="n">
        <v>0</v>
      </c>
      <c r="H422" s="7" t="n">
        <v>0</v>
      </c>
      <c r="I422" s="7" t="n">
        <v>0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0</v>
      </c>
      <c r="Q422" s="7" t="n">
        <v>0</v>
      </c>
      <c r="R422" s="7" t="n">
        <v>0</v>
      </c>
      <c r="S422" s="7" t="n">
        <v>0</v>
      </c>
      <c r="T422" s="7" t="n">
        <v>0</v>
      </c>
    </row>
    <row r="423" spans="1:20">
      <c r="A423" t="s">
        <v>4</v>
      </c>
      <c r="B423" s="4" t="s">
        <v>5</v>
      </c>
      <c r="C423" s="4" t="s">
        <v>7</v>
      </c>
      <c r="D423" s="4" t="s">
        <v>13</v>
      </c>
      <c r="E423" s="4" t="s">
        <v>13</v>
      </c>
      <c r="F423" s="4" t="s">
        <v>13</v>
      </c>
    </row>
    <row r="424" spans="1:20">
      <c r="A424" t="n">
        <v>5393</v>
      </c>
      <c r="B424" s="45" t="n">
        <v>161</v>
      </c>
      <c r="C424" s="7" t="n">
        <v>3</v>
      </c>
      <c r="D424" s="7" t="n">
        <v>1</v>
      </c>
      <c r="E424" s="7" t="n">
        <v>1.60000002384186</v>
      </c>
      <c r="F424" s="7" t="n">
        <v>0.0900000035762787</v>
      </c>
    </row>
    <row r="425" spans="1:20">
      <c r="A425" t="s">
        <v>4</v>
      </c>
      <c r="B425" s="4" t="s">
        <v>5</v>
      </c>
      <c r="C425" s="4" t="s">
        <v>7</v>
      </c>
      <c r="D425" s="4" t="s">
        <v>11</v>
      </c>
      <c r="E425" s="4" t="s">
        <v>7</v>
      </c>
      <c r="F425" s="4" t="s">
        <v>7</v>
      </c>
      <c r="G425" s="4" t="s">
        <v>7</v>
      </c>
      <c r="H425" s="4" t="s">
        <v>7</v>
      </c>
      <c r="I425" s="4" t="s">
        <v>7</v>
      </c>
      <c r="J425" s="4" t="s">
        <v>7</v>
      </c>
      <c r="K425" s="4" t="s">
        <v>7</v>
      </c>
      <c r="L425" s="4" t="s">
        <v>7</v>
      </c>
      <c r="M425" s="4" t="s">
        <v>7</v>
      </c>
      <c r="N425" s="4" t="s">
        <v>7</v>
      </c>
      <c r="O425" s="4" t="s">
        <v>7</v>
      </c>
      <c r="P425" s="4" t="s">
        <v>7</v>
      </c>
      <c r="Q425" s="4" t="s">
        <v>7</v>
      </c>
      <c r="R425" s="4" t="s">
        <v>7</v>
      </c>
      <c r="S425" s="4" t="s">
        <v>7</v>
      </c>
      <c r="T425" s="4" t="s">
        <v>7</v>
      </c>
    </row>
    <row r="426" spans="1:20">
      <c r="A426" t="n">
        <v>5407</v>
      </c>
      <c r="B426" s="45" t="n">
        <v>161</v>
      </c>
      <c r="C426" s="7" t="n">
        <v>0</v>
      </c>
      <c r="D426" s="7" t="n">
        <v>125</v>
      </c>
      <c r="E426" s="7" t="n">
        <v>0</v>
      </c>
      <c r="F426" s="7" t="n">
        <v>43</v>
      </c>
      <c r="G426" s="7" t="n">
        <v>44</v>
      </c>
      <c r="H426" s="7" t="n">
        <v>0</v>
      </c>
      <c r="I426" s="7" t="n">
        <v>0</v>
      </c>
      <c r="J426" s="7" t="n">
        <v>0</v>
      </c>
      <c r="K426" s="7" t="n">
        <v>0</v>
      </c>
      <c r="L426" s="7" t="n">
        <v>0</v>
      </c>
      <c r="M426" s="7" t="n">
        <v>0</v>
      </c>
      <c r="N426" s="7" t="n">
        <v>0</v>
      </c>
      <c r="O426" s="7" t="n">
        <v>0</v>
      </c>
      <c r="P426" s="7" t="n">
        <v>0</v>
      </c>
      <c r="Q426" s="7" t="n">
        <v>0</v>
      </c>
      <c r="R426" s="7" t="n">
        <v>0</v>
      </c>
      <c r="S426" s="7" t="n">
        <v>0</v>
      </c>
      <c r="T426" s="7" t="n">
        <v>0</v>
      </c>
    </row>
    <row r="427" spans="1:20">
      <c r="A427" t="s">
        <v>4</v>
      </c>
      <c r="B427" s="4" t="s">
        <v>5</v>
      </c>
      <c r="C427" s="4" t="s">
        <v>7</v>
      </c>
      <c r="D427" s="4" t="s">
        <v>13</v>
      </c>
      <c r="E427" s="4" t="s">
        <v>13</v>
      </c>
      <c r="F427" s="4" t="s">
        <v>13</v>
      </c>
    </row>
    <row r="428" spans="1:20">
      <c r="A428" t="n">
        <v>5427</v>
      </c>
      <c r="B428" s="45" t="n">
        <v>161</v>
      </c>
      <c r="C428" s="7" t="n">
        <v>3</v>
      </c>
      <c r="D428" s="7" t="n">
        <v>1</v>
      </c>
      <c r="E428" s="7" t="n">
        <v>1.60000002384186</v>
      </c>
      <c r="F428" s="7" t="n">
        <v>0.0900000035762787</v>
      </c>
    </row>
    <row r="429" spans="1:20">
      <c r="A429" t="s">
        <v>4</v>
      </c>
      <c r="B429" s="4" t="s">
        <v>5</v>
      </c>
      <c r="C429" s="4" t="s">
        <v>7</v>
      </c>
      <c r="D429" s="4" t="s">
        <v>11</v>
      </c>
      <c r="E429" s="4" t="s">
        <v>7</v>
      </c>
      <c r="F429" s="4" t="s">
        <v>7</v>
      </c>
      <c r="G429" s="4" t="s">
        <v>7</v>
      </c>
      <c r="H429" s="4" t="s">
        <v>7</v>
      </c>
      <c r="I429" s="4" t="s">
        <v>7</v>
      </c>
      <c r="J429" s="4" t="s">
        <v>7</v>
      </c>
      <c r="K429" s="4" t="s">
        <v>7</v>
      </c>
      <c r="L429" s="4" t="s">
        <v>7</v>
      </c>
      <c r="M429" s="4" t="s">
        <v>7</v>
      </c>
      <c r="N429" s="4" t="s">
        <v>7</v>
      </c>
      <c r="O429" s="4" t="s">
        <v>7</v>
      </c>
      <c r="P429" s="4" t="s">
        <v>7</v>
      </c>
      <c r="Q429" s="4" t="s">
        <v>7</v>
      </c>
      <c r="R429" s="4" t="s">
        <v>7</v>
      </c>
      <c r="S429" s="4" t="s">
        <v>7</v>
      </c>
      <c r="T429" s="4" t="s">
        <v>7</v>
      </c>
    </row>
    <row r="430" spans="1:20">
      <c r="A430" t="n">
        <v>5441</v>
      </c>
      <c r="B430" s="45" t="n">
        <v>161</v>
      </c>
      <c r="C430" s="7" t="n">
        <v>0</v>
      </c>
      <c r="D430" s="7" t="n">
        <v>103</v>
      </c>
      <c r="E430" s="7" t="n">
        <v>1</v>
      </c>
      <c r="F430" s="7" t="n">
        <v>200</v>
      </c>
      <c r="G430" s="7" t="n">
        <v>0</v>
      </c>
      <c r="H430" s="7" t="n">
        <v>0</v>
      </c>
      <c r="I430" s="7" t="n">
        <v>0</v>
      </c>
      <c r="J430" s="7" t="n">
        <v>0</v>
      </c>
      <c r="K430" s="7" t="n">
        <v>0</v>
      </c>
      <c r="L430" s="7" t="n">
        <v>0</v>
      </c>
      <c r="M430" s="7" t="n">
        <v>0</v>
      </c>
      <c r="N430" s="7" t="n">
        <v>0</v>
      </c>
      <c r="O430" s="7" t="n">
        <v>0</v>
      </c>
      <c r="P430" s="7" t="n">
        <v>0</v>
      </c>
      <c r="Q430" s="7" t="n">
        <v>0</v>
      </c>
      <c r="R430" s="7" t="n">
        <v>0</v>
      </c>
      <c r="S430" s="7" t="n">
        <v>0</v>
      </c>
      <c r="T430" s="7" t="n">
        <v>0</v>
      </c>
    </row>
    <row r="431" spans="1:20">
      <c r="A431" t="s">
        <v>4</v>
      </c>
      <c r="B431" s="4" t="s">
        <v>5</v>
      </c>
      <c r="C431" s="4" t="s">
        <v>7</v>
      </c>
      <c r="D431" s="4" t="s">
        <v>13</v>
      </c>
      <c r="E431" s="4" t="s">
        <v>13</v>
      </c>
      <c r="F431" s="4" t="s">
        <v>13</v>
      </c>
    </row>
    <row r="432" spans="1:20">
      <c r="A432" t="n">
        <v>5461</v>
      </c>
      <c r="B432" s="45" t="n">
        <v>161</v>
      </c>
      <c r="C432" s="7" t="n">
        <v>3</v>
      </c>
      <c r="D432" s="7" t="n">
        <v>1</v>
      </c>
      <c r="E432" s="7" t="n">
        <v>1.60000002384186</v>
      </c>
      <c r="F432" s="7" t="n">
        <v>0.0900000035762787</v>
      </c>
    </row>
    <row r="433" spans="1:20">
      <c r="A433" t="s">
        <v>4</v>
      </c>
      <c r="B433" s="4" t="s">
        <v>5</v>
      </c>
      <c r="C433" s="4" t="s">
        <v>7</v>
      </c>
      <c r="D433" s="4" t="s">
        <v>11</v>
      </c>
      <c r="E433" s="4" t="s">
        <v>7</v>
      </c>
      <c r="F433" s="4" t="s">
        <v>7</v>
      </c>
      <c r="G433" s="4" t="s">
        <v>7</v>
      </c>
      <c r="H433" s="4" t="s">
        <v>7</v>
      </c>
      <c r="I433" s="4" t="s">
        <v>7</v>
      </c>
      <c r="J433" s="4" t="s">
        <v>7</v>
      </c>
      <c r="K433" s="4" t="s">
        <v>7</v>
      </c>
      <c r="L433" s="4" t="s">
        <v>7</v>
      </c>
      <c r="M433" s="4" t="s">
        <v>7</v>
      </c>
      <c r="N433" s="4" t="s">
        <v>7</v>
      </c>
      <c r="O433" s="4" t="s">
        <v>7</v>
      </c>
      <c r="P433" s="4" t="s">
        <v>7</v>
      </c>
      <c r="Q433" s="4" t="s">
        <v>7</v>
      </c>
      <c r="R433" s="4" t="s">
        <v>7</v>
      </c>
      <c r="S433" s="4" t="s">
        <v>7</v>
      </c>
      <c r="T433" s="4" t="s">
        <v>7</v>
      </c>
    </row>
    <row r="434" spans="1:20">
      <c r="A434" t="n">
        <v>5475</v>
      </c>
      <c r="B434" s="45" t="n">
        <v>161</v>
      </c>
      <c r="C434" s="7" t="n">
        <v>0</v>
      </c>
      <c r="D434" s="7" t="n">
        <v>5713</v>
      </c>
      <c r="E434" s="7" t="n">
        <v>1</v>
      </c>
      <c r="F434" s="7" t="n">
        <v>200</v>
      </c>
      <c r="G434" s="7" t="n">
        <v>0</v>
      </c>
      <c r="H434" s="7" t="n">
        <v>0</v>
      </c>
      <c r="I434" s="7" t="n">
        <v>0</v>
      </c>
      <c r="J434" s="7" t="n">
        <v>0</v>
      </c>
      <c r="K434" s="7" t="n">
        <v>0</v>
      </c>
      <c r="L434" s="7" t="n">
        <v>0</v>
      </c>
      <c r="M434" s="7" t="n">
        <v>0</v>
      </c>
      <c r="N434" s="7" t="n">
        <v>0</v>
      </c>
      <c r="O434" s="7" t="n">
        <v>0</v>
      </c>
      <c r="P434" s="7" t="n">
        <v>0</v>
      </c>
      <c r="Q434" s="7" t="n">
        <v>0</v>
      </c>
      <c r="R434" s="7" t="n">
        <v>0</v>
      </c>
      <c r="S434" s="7" t="n">
        <v>0</v>
      </c>
      <c r="T434" s="7" t="n">
        <v>0</v>
      </c>
    </row>
    <row r="435" spans="1:20">
      <c r="A435" t="s">
        <v>4</v>
      </c>
      <c r="B435" s="4" t="s">
        <v>5</v>
      </c>
      <c r="C435" s="4" t="s">
        <v>7</v>
      </c>
      <c r="D435" s="4" t="s">
        <v>13</v>
      </c>
      <c r="E435" s="4" t="s">
        <v>13</v>
      </c>
      <c r="F435" s="4" t="s">
        <v>13</v>
      </c>
    </row>
    <row r="436" spans="1:20">
      <c r="A436" t="n">
        <v>5495</v>
      </c>
      <c r="B436" s="45" t="n">
        <v>161</v>
      </c>
      <c r="C436" s="7" t="n">
        <v>3</v>
      </c>
      <c r="D436" s="7" t="n">
        <v>1</v>
      </c>
      <c r="E436" s="7" t="n">
        <v>1.60000002384186</v>
      </c>
      <c r="F436" s="7" t="n">
        <v>0.0900000035762787</v>
      </c>
    </row>
    <row r="437" spans="1:20">
      <c r="A437" t="s">
        <v>4</v>
      </c>
      <c r="B437" s="4" t="s">
        <v>5</v>
      </c>
      <c r="C437" s="4" t="s">
        <v>7</v>
      </c>
      <c r="D437" s="4" t="s">
        <v>11</v>
      </c>
      <c r="E437" s="4" t="s">
        <v>7</v>
      </c>
      <c r="F437" s="4" t="s">
        <v>7</v>
      </c>
      <c r="G437" s="4" t="s">
        <v>7</v>
      </c>
      <c r="H437" s="4" t="s">
        <v>7</v>
      </c>
      <c r="I437" s="4" t="s">
        <v>7</v>
      </c>
      <c r="J437" s="4" t="s">
        <v>7</v>
      </c>
      <c r="K437" s="4" t="s">
        <v>7</v>
      </c>
      <c r="L437" s="4" t="s">
        <v>7</v>
      </c>
      <c r="M437" s="4" t="s">
        <v>7</v>
      </c>
      <c r="N437" s="4" t="s">
        <v>7</v>
      </c>
      <c r="O437" s="4" t="s">
        <v>7</v>
      </c>
      <c r="P437" s="4" t="s">
        <v>7</v>
      </c>
      <c r="Q437" s="4" t="s">
        <v>7</v>
      </c>
      <c r="R437" s="4" t="s">
        <v>7</v>
      </c>
      <c r="S437" s="4" t="s">
        <v>7</v>
      </c>
      <c r="T437" s="4" t="s">
        <v>7</v>
      </c>
    </row>
    <row r="438" spans="1:20">
      <c r="A438" t="n">
        <v>5509</v>
      </c>
      <c r="B438" s="45" t="n">
        <v>161</v>
      </c>
      <c r="C438" s="7" t="n">
        <v>0</v>
      </c>
      <c r="D438" s="7" t="n">
        <v>5716</v>
      </c>
      <c r="E438" s="7" t="n">
        <v>0</v>
      </c>
      <c r="F438" s="7" t="n">
        <v>200</v>
      </c>
      <c r="G438" s="7" t="n">
        <v>0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0</v>
      </c>
      <c r="P438" s="7" t="n">
        <v>0</v>
      </c>
      <c r="Q438" s="7" t="n">
        <v>0</v>
      </c>
      <c r="R438" s="7" t="n">
        <v>0</v>
      </c>
      <c r="S438" s="7" t="n">
        <v>0</v>
      </c>
      <c r="T438" s="7" t="n">
        <v>0</v>
      </c>
    </row>
    <row r="439" spans="1:20">
      <c r="A439" t="s">
        <v>4</v>
      </c>
      <c r="B439" s="4" t="s">
        <v>5</v>
      </c>
      <c r="C439" s="4" t="s">
        <v>7</v>
      </c>
      <c r="D439" s="4" t="s">
        <v>13</v>
      </c>
      <c r="E439" s="4" t="s">
        <v>13</v>
      </c>
      <c r="F439" s="4" t="s">
        <v>13</v>
      </c>
    </row>
    <row r="440" spans="1:20">
      <c r="A440" t="n">
        <v>5529</v>
      </c>
      <c r="B440" s="45" t="n">
        <v>161</v>
      </c>
      <c r="C440" s="7" t="n">
        <v>3</v>
      </c>
      <c r="D440" s="7" t="n">
        <v>1</v>
      </c>
      <c r="E440" s="7" t="n">
        <v>1.60000002384186</v>
      </c>
      <c r="F440" s="7" t="n">
        <v>0.0900000035762787</v>
      </c>
    </row>
    <row r="441" spans="1:20">
      <c r="A441" t="s">
        <v>4</v>
      </c>
      <c r="B441" s="4" t="s">
        <v>5</v>
      </c>
      <c r="C441" s="4" t="s">
        <v>7</v>
      </c>
      <c r="D441" s="4" t="s">
        <v>11</v>
      </c>
      <c r="E441" s="4" t="s">
        <v>7</v>
      </c>
      <c r="F441" s="4" t="s">
        <v>7</v>
      </c>
      <c r="G441" s="4" t="s">
        <v>7</v>
      </c>
      <c r="H441" s="4" t="s">
        <v>7</v>
      </c>
      <c r="I441" s="4" t="s">
        <v>7</v>
      </c>
      <c r="J441" s="4" t="s">
        <v>7</v>
      </c>
      <c r="K441" s="4" t="s">
        <v>7</v>
      </c>
      <c r="L441" s="4" t="s">
        <v>7</v>
      </c>
      <c r="M441" s="4" t="s">
        <v>7</v>
      </c>
      <c r="N441" s="4" t="s">
        <v>7</v>
      </c>
      <c r="O441" s="4" t="s">
        <v>7</v>
      </c>
      <c r="P441" s="4" t="s">
        <v>7</v>
      </c>
      <c r="Q441" s="4" t="s">
        <v>7</v>
      </c>
      <c r="R441" s="4" t="s">
        <v>7</v>
      </c>
      <c r="S441" s="4" t="s">
        <v>7</v>
      </c>
      <c r="T441" s="4" t="s">
        <v>7</v>
      </c>
    </row>
    <row r="442" spans="1:20">
      <c r="A442" t="n">
        <v>5543</v>
      </c>
      <c r="B442" s="45" t="n">
        <v>161</v>
      </c>
      <c r="C442" s="7" t="n">
        <v>0</v>
      </c>
      <c r="D442" s="7" t="n">
        <v>6308</v>
      </c>
      <c r="E442" s="7" t="n">
        <v>0</v>
      </c>
      <c r="F442" s="7" t="n">
        <v>200</v>
      </c>
      <c r="G442" s="7" t="n">
        <v>44</v>
      </c>
      <c r="H442" s="7" t="n">
        <v>0</v>
      </c>
      <c r="I442" s="7" t="n">
        <v>0</v>
      </c>
      <c r="J442" s="7" t="n">
        <v>0</v>
      </c>
      <c r="K442" s="7" t="n">
        <v>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0</v>
      </c>
      <c r="Q442" s="7" t="n">
        <v>0</v>
      </c>
      <c r="R442" s="7" t="n">
        <v>0</v>
      </c>
      <c r="S442" s="7" t="n">
        <v>0</v>
      </c>
      <c r="T442" s="7" t="n">
        <v>0</v>
      </c>
    </row>
    <row r="443" spans="1:20">
      <c r="A443" t="s">
        <v>4</v>
      </c>
      <c r="B443" s="4" t="s">
        <v>5</v>
      </c>
      <c r="C443" s="4" t="s">
        <v>7</v>
      </c>
      <c r="D443" s="4" t="s">
        <v>13</v>
      </c>
      <c r="E443" s="4" t="s">
        <v>13</v>
      </c>
      <c r="F443" s="4" t="s">
        <v>13</v>
      </c>
    </row>
    <row r="444" spans="1:20">
      <c r="A444" t="n">
        <v>5563</v>
      </c>
      <c r="B444" s="45" t="n">
        <v>161</v>
      </c>
      <c r="C444" s="7" t="n">
        <v>3</v>
      </c>
      <c r="D444" s="7" t="n">
        <v>1</v>
      </c>
      <c r="E444" s="7" t="n">
        <v>1.60000002384186</v>
      </c>
      <c r="F444" s="7" t="n">
        <v>0.0900000035762787</v>
      </c>
    </row>
    <row r="445" spans="1:20">
      <c r="A445" t="s">
        <v>4</v>
      </c>
      <c r="B445" s="4" t="s">
        <v>5</v>
      </c>
      <c r="C445" s="4" t="s">
        <v>7</v>
      </c>
      <c r="D445" s="4" t="s">
        <v>11</v>
      </c>
      <c r="E445" s="4" t="s">
        <v>7</v>
      </c>
      <c r="F445" s="4" t="s">
        <v>7</v>
      </c>
      <c r="G445" s="4" t="s">
        <v>7</v>
      </c>
      <c r="H445" s="4" t="s">
        <v>7</v>
      </c>
      <c r="I445" s="4" t="s">
        <v>7</v>
      </c>
      <c r="J445" s="4" t="s">
        <v>7</v>
      </c>
      <c r="K445" s="4" t="s">
        <v>7</v>
      </c>
      <c r="L445" s="4" t="s">
        <v>7</v>
      </c>
      <c r="M445" s="4" t="s">
        <v>7</v>
      </c>
      <c r="N445" s="4" t="s">
        <v>7</v>
      </c>
      <c r="O445" s="4" t="s">
        <v>7</v>
      </c>
      <c r="P445" s="4" t="s">
        <v>7</v>
      </c>
      <c r="Q445" s="4" t="s">
        <v>7</v>
      </c>
      <c r="R445" s="4" t="s">
        <v>7</v>
      </c>
      <c r="S445" s="4" t="s">
        <v>7</v>
      </c>
      <c r="T445" s="4" t="s">
        <v>7</v>
      </c>
    </row>
    <row r="446" spans="1:20">
      <c r="A446" t="n">
        <v>5577</v>
      </c>
      <c r="B446" s="45" t="n">
        <v>161</v>
      </c>
      <c r="C446" s="7" t="n">
        <v>0</v>
      </c>
      <c r="D446" s="7" t="n">
        <v>6309</v>
      </c>
      <c r="E446" s="7" t="n">
        <v>0</v>
      </c>
      <c r="F446" s="7" t="n">
        <v>200</v>
      </c>
      <c r="G446" s="7" t="n">
        <v>44</v>
      </c>
      <c r="H446" s="7" t="n">
        <v>0</v>
      </c>
      <c r="I446" s="7" t="n">
        <v>0</v>
      </c>
      <c r="J446" s="7" t="n">
        <v>0</v>
      </c>
      <c r="K446" s="7" t="n">
        <v>0</v>
      </c>
      <c r="L446" s="7" t="n">
        <v>0</v>
      </c>
      <c r="M446" s="7" t="n">
        <v>0</v>
      </c>
      <c r="N446" s="7" t="n">
        <v>0</v>
      </c>
      <c r="O446" s="7" t="n">
        <v>0</v>
      </c>
      <c r="P446" s="7" t="n">
        <v>0</v>
      </c>
      <c r="Q446" s="7" t="n">
        <v>0</v>
      </c>
      <c r="R446" s="7" t="n">
        <v>0</v>
      </c>
      <c r="S446" s="7" t="n">
        <v>0</v>
      </c>
      <c r="T446" s="7" t="n">
        <v>0</v>
      </c>
    </row>
    <row r="447" spans="1:20">
      <c r="A447" t="s">
        <v>4</v>
      </c>
      <c r="B447" s="4" t="s">
        <v>5</v>
      </c>
      <c r="C447" s="4" t="s">
        <v>7</v>
      </c>
      <c r="D447" s="4" t="s">
        <v>13</v>
      </c>
      <c r="E447" s="4" t="s">
        <v>13</v>
      </c>
      <c r="F447" s="4" t="s">
        <v>13</v>
      </c>
    </row>
    <row r="448" spans="1:20">
      <c r="A448" t="n">
        <v>5597</v>
      </c>
      <c r="B448" s="45" t="n">
        <v>161</v>
      </c>
      <c r="C448" s="7" t="n">
        <v>3</v>
      </c>
      <c r="D448" s="7" t="n">
        <v>1</v>
      </c>
      <c r="E448" s="7" t="n">
        <v>1.60000002384186</v>
      </c>
      <c r="F448" s="7" t="n">
        <v>0.0900000035762787</v>
      </c>
    </row>
    <row r="449" spans="1:20">
      <c r="A449" t="s">
        <v>4</v>
      </c>
      <c r="B449" s="4" t="s">
        <v>5</v>
      </c>
      <c r="C449" s="4" t="s">
        <v>7</v>
      </c>
      <c r="D449" s="4" t="s">
        <v>11</v>
      </c>
      <c r="E449" s="4" t="s">
        <v>7</v>
      </c>
      <c r="F449" s="4" t="s">
        <v>7</v>
      </c>
      <c r="G449" s="4" t="s">
        <v>7</v>
      </c>
      <c r="H449" s="4" t="s">
        <v>7</v>
      </c>
      <c r="I449" s="4" t="s">
        <v>7</v>
      </c>
      <c r="J449" s="4" t="s">
        <v>7</v>
      </c>
      <c r="K449" s="4" t="s">
        <v>7</v>
      </c>
      <c r="L449" s="4" t="s">
        <v>7</v>
      </c>
      <c r="M449" s="4" t="s">
        <v>7</v>
      </c>
      <c r="N449" s="4" t="s">
        <v>7</v>
      </c>
      <c r="O449" s="4" t="s">
        <v>7</v>
      </c>
      <c r="P449" s="4" t="s">
        <v>7</v>
      </c>
      <c r="Q449" s="4" t="s">
        <v>7</v>
      </c>
      <c r="R449" s="4" t="s">
        <v>7</v>
      </c>
      <c r="S449" s="4" t="s">
        <v>7</v>
      </c>
      <c r="T449" s="4" t="s">
        <v>7</v>
      </c>
    </row>
    <row r="450" spans="1:20">
      <c r="A450" t="n">
        <v>5611</v>
      </c>
      <c r="B450" s="45" t="n">
        <v>161</v>
      </c>
      <c r="C450" s="7" t="n">
        <v>0</v>
      </c>
      <c r="D450" s="7" t="n">
        <v>5655</v>
      </c>
      <c r="E450" s="7" t="n">
        <v>0</v>
      </c>
      <c r="F450" s="7" t="n">
        <v>0</v>
      </c>
      <c r="G450" s="7" t="n">
        <v>200</v>
      </c>
      <c r="H450" s="7" t="n">
        <v>0</v>
      </c>
      <c r="I450" s="7" t="n">
        <v>0</v>
      </c>
      <c r="J450" s="7" t="n">
        <v>0</v>
      </c>
      <c r="K450" s="7" t="n">
        <v>0</v>
      </c>
      <c r="L450" s="7" t="n">
        <v>0</v>
      </c>
      <c r="M450" s="7" t="n">
        <v>0</v>
      </c>
      <c r="N450" s="7" t="n">
        <v>0</v>
      </c>
      <c r="O450" s="7" t="n">
        <v>0</v>
      </c>
      <c r="P450" s="7" t="n">
        <v>0</v>
      </c>
      <c r="Q450" s="7" t="n">
        <v>0</v>
      </c>
      <c r="R450" s="7" t="n">
        <v>0</v>
      </c>
      <c r="S450" s="7" t="n">
        <v>0</v>
      </c>
      <c r="T450" s="7" t="n">
        <v>0</v>
      </c>
    </row>
    <row r="451" spans="1:20">
      <c r="A451" t="s">
        <v>4</v>
      </c>
      <c r="B451" s="4" t="s">
        <v>5</v>
      </c>
      <c r="C451" s="4" t="s">
        <v>7</v>
      </c>
      <c r="D451" s="4" t="s">
        <v>13</v>
      </c>
      <c r="E451" s="4" t="s">
        <v>13</v>
      </c>
      <c r="F451" s="4" t="s">
        <v>13</v>
      </c>
    </row>
    <row r="452" spans="1:20">
      <c r="A452" t="n">
        <v>5631</v>
      </c>
      <c r="B452" s="45" t="n">
        <v>161</v>
      </c>
      <c r="C452" s="7" t="n">
        <v>3</v>
      </c>
      <c r="D452" s="7" t="n">
        <v>1</v>
      </c>
      <c r="E452" s="7" t="n">
        <v>1.60000002384186</v>
      </c>
      <c r="F452" s="7" t="n">
        <v>0.0900000035762787</v>
      </c>
    </row>
    <row r="453" spans="1:20">
      <c r="A453" t="s">
        <v>4</v>
      </c>
      <c r="B453" s="4" t="s">
        <v>5</v>
      </c>
      <c r="C453" s="4" t="s">
        <v>7</v>
      </c>
      <c r="D453" s="4" t="s">
        <v>11</v>
      </c>
      <c r="E453" s="4" t="s">
        <v>7</v>
      </c>
      <c r="F453" s="4" t="s">
        <v>7</v>
      </c>
      <c r="G453" s="4" t="s">
        <v>7</v>
      </c>
      <c r="H453" s="4" t="s">
        <v>7</v>
      </c>
      <c r="I453" s="4" t="s">
        <v>7</v>
      </c>
      <c r="J453" s="4" t="s">
        <v>7</v>
      </c>
      <c r="K453" s="4" t="s">
        <v>7</v>
      </c>
      <c r="L453" s="4" t="s">
        <v>7</v>
      </c>
      <c r="M453" s="4" t="s">
        <v>7</v>
      </c>
      <c r="N453" s="4" t="s">
        <v>7</v>
      </c>
      <c r="O453" s="4" t="s">
        <v>7</v>
      </c>
      <c r="P453" s="4" t="s">
        <v>7</v>
      </c>
      <c r="Q453" s="4" t="s">
        <v>7</v>
      </c>
      <c r="R453" s="4" t="s">
        <v>7</v>
      </c>
      <c r="S453" s="4" t="s">
        <v>7</v>
      </c>
      <c r="T453" s="4" t="s">
        <v>7</v>
      </c>
    </row>
    <row r="454" spans="1:20">
      <c r="A454" t="n">
        <v>5645</v>
      </c>
      <c r="B454" s="45" t="n">
        <v>161</v>
      </c>
      <c r="C454" s="7" t="n">
        <v>0</v>
      </c>
      <c r="D454" s="7" t="n">
        <v>6303</v>
      </c>
      <c r="E454" s="7" t="n">
        <v>0</v>
      </c>
      <c r="F454" s="7" t="n">
        <v>0</v>
      </c>
      <c r="G454" s="7" t="n">
        <v>200</v>
      </c>
      <c r="H454" s="7" t="n">
        <v>0</v>
      </c>
      <c r="I454" s="7" t="n">
        <v>0</v>
      </c>
      <c r="J454" s="7" t="n">
        <v>0</v>
      </c>
      <c r="K454" s="7" t="n">
        <v>0</v>
      </c>
      <c r="L454" s="7" t="n">
        <v>0</v>
      </c>
      <c r="M454" s="7" t="n">
        <v>0</v>
      </c>
      <c r="N454" s="7" t="n">
        <v>0</v>
      </c>
      <c r="O454" s="7" t="n">
        <v>0</v>
      </c>
      <c r="P454" s="7" t="n">
        <v>0</v>
      </c>
      <c r="Q454" s="7" t="n">
        <v>0</v>
      </c>
      <c r="R454" s="7" t="n">
        <v>0</v>
      </c>
      <c r="S454" s="7" t="n">
        <v>0</v>
      </c>
      <c r="T454" s="7" t="n">
        <v>0</v>
      </c>
    </row>
    <row r="455" spans="1:20">
      <c r="A455" t="s">
        <v>4</v>
      </c>
      <c r="B455" s="4" t="s">
        <v>5</v>
      </c>
      <c r="C455" s="4" t="s">
        <v>7</v>
      </c>
    </row>
    <row r="456" spans="1:20">
      <c r="A456" t="n">
        <v>5665</v>
      </c>
      <c r="B456" s="45" t="n">
        <v>161</v>
      </c>
      <c r="C456" s="7" t="n">
        <v>1</v>
      </c>
    </row>
    <row r="457" spans="1:20">
      <c r="A457" t="s">
        <v>4</v>
      </c>
      <c r="B457" s="4" t="s">
        <v>5</v>
      </c>
    </row>
    <row r="458" spans="1:20">
      <c r="A458" t="n">
        <v>5667</v>
      </c>
      <c r="B458" s="5" t="n">
        <v>1</v>
      </c>
    </row>
    <row r="459" spans="1:20" s="3" customFormat="1" customHeight="0">
      <c r="A459" s="3" t="s">
        <v>2</v>
      </c>
      <c r="B459" s="3" t="s">
        <v>46</v>
      </c>
    </row>
    <row r="460" spans="1:20">
      <c r="A460" t="s">
        <v>4</v>
      </c>
      <c r="B460" s="4" t="s">
        <v>5</v>
      </c>
      <c r="C460" s="4" t="s">
        <v>7</v>
      </c>
      <c r="D460" s="4" t="s">
        <v>11</v>
      </c>
      <c r="E460" s="4" t="s">
        <v>7</v>
      </c>
      <c r="F460" s="4" t="s">
        <v>7</v>
      </c>
      <c r="G460" s="4" t="s">
        <v>7</v>
      </c>
      <c r="H460" s="4" t="s">
        <v>11</v>
      </c>
      <c r="I460" s="4" t="s">
        <v>16</v>
      </c>
      <c r="J460" s="4" t="s">
        <v>16</v>
      </c>
    </row>
    <row r="461" spans="1:20">
      <c r="A461" t="n">
        <v>5668</v>
      </c>
      <c r="B461" s="46" t="n">
        <v>6</v>
      </c>
      <c r="C461" s="7" t="n">
        <v>33</v>
      </c>
      <c r="D461" s="7" t="n">
        <v>65534</v>
      </c>
      <c r="E461" s="7" t="n">
        <v>9</v>
      </c>
      <c r="F461" s="7" t="n">
        <v>1</v>
      </c>
      <c r="G461" s="7" t="n">
        <v>1</v>
      </c>
      <c r="H461" s="7" t="n">
        <v>43</v>
      </c>
      <c r="I461" s="14" t="n">
        <f t="normal" ca="1">A463</f>
        <v>0</v>
      </c>
      <c r="J461" s="14" t="n">
        <f t="normal" ca="1">A473</f>
        <v>0</v>
      </c>
    </row>
    <row r="462" spans="1:20">
      <c r="A462" t="s">
        <v>4</v>
      </c>
      <c r="B462" s="4" t="s">
        <v>5</v>
      </c>
      <c r="C462" s="4" t="s">
        <v>11</v>
      </c>
      <c r="D462" s="4" t="s">
        <v>13</v>
      </c>
      <c r="E462" s="4" t="s">
        <v>13</v>
      </c>
      <c r="F462" s="4" t="s">
        <v>13</v>
      </c>
      <c r="G462" s="4" t="s">
        <v>13</v>
      </c>
    </row>
    <row r="463" spans="1:20">
      <c r="A463" t="n">
        <v>5685</v>
      </c>
      <c r="B463" s="40" t="n">
        <v>46</v>
      </c>
      <c r="C463" s="7" t="n">
        <v>65534</v>
      </c>
      <c r="D463" s="7" t="n">
        <v>-1.28999996185303</v>
      </c>
      <c r="E463" s="7" t="n">
        <v>-0.5</v>
      </c>
      <c r="F463" s="7" t="n">
        <v>-15.8000001907349</v>
      </c>
      <c r="G463" s="7" t="n">
        <v>273.200012207031</v>
      </c>
    </row>
    <row r="464" spans="1:20">
      <c r="A464" t="s">
        <v>4</v>
      </c>
      <c r="B464" s="4" t="s">
        <v>5</v>
      </c>
      <c r="C464" s="4" t="s">
        <v>7</v>
      </c>
      <c r="D464" s="4" t="s">
        <v>11</v>
      </c>
      <c r="E464" s="4" t="s">
        <v>7</v>
      </c>
      <c r="F464" s="4" t="s">
        <v>8</v>
      </c>
      <c r="G464" s="4" t="s">
        <v>8</v>
      </c>
      <c r="H464" s="4" t="s">
        <v>8</v>
      </c>
      <c r="I464" s="4" t="s">
        <v>8</v>
      </c>
      <c r="J464" s="4" t="s">
        <v>8</v>
      </c>
      <c r="K464" s="4" t="s">
        <v>8</v>
      </c>
      <c r="L464" s="4" t="s">
        <v>8</v>
      </c>
      <c r="M464" s="4" t="s">
        <v>8</v>
      </c>
      <c r="N464" s="4" t="s">
        <v>8</v>
      </c>
      <c r="O464" s="4" t="s">
        <v>8</v>
      </c>
      <c r="P464" s="4" t="s">
        <v>8</v>
      </c>
      <c r="Q464" s="4" t="s">
        <v>8</v>
      </c>
      <c r="R464" s="4" t="s">
        <v>8</v>
      </c>
      <c r="S464" s="4" t="s">
        <v>8</v>
      </c>
      <c r="T464" s="4" t="s">
        <v>8</v>
      </c>
      <c r="U464" s="4" t="s">
        <v>8</v>
      </c>
    </row>
    <row r="465" spans="1:21">
      <c r="A465" t="n">
        <v>5704</v>
      </c>
      <c r="B465" s="42" t="n">
        <v>36</v>
      </c>
      <c r="C465" s="7" t="n">
        <v>8</v>
      </c>
      <c r="D465" s="7" t="n">
        <v>65534</v>
      </c>
      <c r="E465" s="7" t="n">
        <v>0</v>
      </c>
      <c r="F465" s="7" t="s">
        <v>47</v>
      </c>
      <c r="G465" s="7" t="s">
        <v>18</v>
      </c>
      <c r="H465" s="7" t="s">
        <v>18</v>
      </c>
      <c r="I465" s="7" t="s">
        <v>18</v>
      </c>
      <c r="J465" s="7" t="s">
        <v>18</v>
      </c>
      <c r="K465" s="7" t="s">
        <v>18</v>
      </c>
      <c r="L465" s="7" t="s">
        <v>18</v>
      </c>
      <c r="M465" s="7" t="s">
        <v>18</v>
      </c>
      <c r="N465" s="7" t="s">
        <v>18</v>
      </c>
      <c r="O465" s="7" t="s">
        <v>18</v>
      </c>
      <c r="P465" s="7" t="s">
        <v>18</v>
      </c>
      <c r="Q465" s="7" t="s">
        <v>18</v>
      </c>
      <c r="R465" s="7" t="s">
        <v>18</v>
      </c>
      <c r="S465" s="7" t="s">
        <v>18</v>
      </c>
      <c r="T465" s="7" t="s">
        <v>18</v>
      </c>
      <c r="U465" s="7" t="s">
        <v>18</v>
      </c>
    </row>
    <row r="466" spans="1:21">
      <c r="A466" t="s">
        <v>4</v>
      </c>
      <c r="B466" s="4" t="s">
        <v>5</v>
      </c>
      <c r="C466" s="4" t="s">
        <v>11</v>
      </c>
      <c r="D466" s="4" t="s">
        <v>7</v>
      </c>
      <c r="E466" s="4" t="s">
        <v>8</v>
      </c>
      <c r="F466" s="4" t="s">
        <v>13</v>
      </c>
      <c r="G466" s="4" t="s">
        <v>13</v>
      </c>
      <c r="H466" s="4" t="s">
        <v>13</v>
      </c>
    </row>
    <row r="467" spans="1:21">
      <c r="A467" t="n">
        <v>5740</v>
      </c>
      <c r="B467" s="47" t="n">
        <v>48</v>
      </c>
      <c r="C467" s="7" t="n">
        <v>65534</v>
      </c>
      <c r="D467" s="7" t="n">
        <v>0</v>
      </c>
      <c r="E467" s="7" t="s">
        <v>47</v>
      </c>
      <c r="F467" s="7" t="n">
        <v>0</v>
      </c>
      <c r="G467" s="7" t="n">
        <v>1</v>
      </c>
      <c r="H467" s="7" t="n">
        <v>1.40129846432482e-45</v>
      </c>
    </row>
    <row r="468" spans="1:21">
      <c r="A468" t="s">
        <v>4</v>
      </c>
      <c r="B468" s="4" t="s">
        <v>5</v>
      </c>
      <c r="C468" s="4" t="s">
        <v>11</v>
      </c>
      <c r="D468" s="4" t="s">
        <v>14</v>
      </c>
    </row>
    <row r="469" spans="1:21">
      <c r="A469" t="n">
        <v>5772</v>
      </c>
      <c r="B469" s="38" t="n">
        <v>43</v>
      </c>
      <c r="C469" s="7" t="n">
        <v>65534</v>
      </c>
      <c r="D469" s="7" t="n">
        <v>64</v>
      </c>
    </row>
    <row r="470" spans="1:21">
      <c r="A470" t="s">
        <v>4</v>
      </c>
      <c r="B470" s="4" t="s">
        <v>5</v>
      </c>
      <c r="C470" s="4" t="s">
        <v>16</v>
      </c>
    </row>
    <row r="471" spans="1:21">
      <c r="A471" t="n">
        <v>5779</v>
      </c>
      <c r="B471" s="22" t="n">
        <v>3</v>
      </c>
      <c r="C471" s="14" t="n">
        <f t="normal" ca="1">A473</f>
        <v>0</v>
      </c>
    </row>
    <row r="472" spans="1:21">
      <c r="A472" t="s">
        <v>4</v>
      </c>
      <c r="B472" s="4" t="s">
        <v>5</v>
      </c>
    </row>
    <row r="473" spans="1:21">
      <c r="A473" t="n">
        <v>5784</v>
      </c>
      <c r="B473" s="5" t="n">
        <v>1</v>
      </c>
    </row>
    <row r="474" spans="1:21" s="3" customFormat="1" customHeight="0">
      <c r="A474" s="3" t="s">
        <v>2</v>
      </c>
      <c r="B474" s="3" t="s">
        <v>48</v>
      </c>
    </row>
    <row r="475" spans="1:21">
      <c r="A475" t="s">
        <v>4</v>
      </c>
      <c r="B475" s="4" t="s">
        <v>5</v>
      </c>
      <c r="C475" s="4" t="s">
        <v>7</v>
      </c>
      <c r="D475" s="4" t="s">
        <v>11</v>
      </c>
      <c r="E475" s="4" t="s">
        <v>7</v>
      </c>
      <c r="F475" s="4" t="s">
        <v>7</v>
      </c>
      <c r="G475" s="4" t="s">
        <v>7</v>
      </c>
      <c r="H475" s="4" t="s">
        <v>11</v>
      </c>
      <c r="I475" s="4" t="s">
        <v>16</v>
      </c>
      <c r="J475" s="4" t="s">
        <v>16</v>
      </c>
    </row>
    <row r="476" spans="1:21">
      <c r="A476" t="n">
        <v>5788</v>
      </c>
      <c r="B476" s="46" t="n">
        <v>6</v>
      </c>
      <c r="C476" s="7" t="n">
        <v>33</v>
      </c>
      <c r="D476" s="7" t="n">
        <v>65534</v>
      </c>
      <c r="E476" s="7" t="n">
        <v>9</v>
      </c>
      <c r="F476" s="7" t="n">
        <v>1</v>
      </c>
      <c r="G476" s="7" t="n">
        <v>1</v>
      </c>
      <c r="H476" s="7" t="n">
        <v>43</v>
      </c>
      <c r="I476" s="14" t="n">
        <f t="normal" ca="1">A478</f>
        <v>0</v>
      </c>
      <c r="J476" s="14" t="n">
        <f t="normal" ca="1">A482</f>
        <v>0</v>
      </c>
    </row>
    <row r="477" spans="1:21">
      <c r="A477" t="s">
        <v>4</v>
      </c>
      <c r="B477" s="4" t="s">
        <v>5</v>
      </c>
      <c r="C477" s="4" t="s">
        <v>11</v>
      </c>
      <c r="D477" s="4" t="s">
        <v>13</v>
      </c>
      <c r="E477" s="4" t="s">
        <v>13</v>
      </c>
      <c r="F477" s="4" t="s">
        <v>13</v>
      </c>
      <c r="G477" s="4" t="s">
        <v>13</v>
      </c>
    </row>
    <row r="478" spans="1:21">
      <c r="A478" t="n">
        <v>5805</v>
      </c>
      <c r="B478" s="40" t="n">
        <v>46</v>
      </c>
      <c r="C478" s="7" t="n">
        <v>65534</v>
      </c>
      <c r="D478" s="7" t="n">
        <v>0.419999986886978</v>
      </c>
      <c r="E478" s="7" t="n">
        <v>0</v>
      </c>
      <c r="F478" s="7" t="n">
        <v>-27.0400009155273</v>
      </c>
      <c r="G478" s="7" t="n">
        <v>158.399993896484</v>
      </c>
    </row>
    <row r="479" spans="1:21">
      <c r="A479" t="s">
        <v>4</v>
      </c>
      <c r="B479" s="4" t="s">
        <v>5</v>
      </c>
      <c r="C479" s="4" t="s">
        <v>16</v>
      </c>
    </row>
    <row r="480" spans="1:21">
      <c r="A480" t="n">
        <v>5824</v>
      </c>
      <c r="B480" s="22" t="n">
        <v>3</v>
      </c>
      <c r="C480" s="14" t="n">
        <f t="normal" ca="1">A482</f>
        <v>0</v>
      </c>
    </row>
    <row r="481" spans="1:21">
      <c r="A481" t="s">
        <v>4</v>
      </c>
      <c r="B481" s="4" t="s">
        <v>5</v>
      </c>
    </row>
    <row r="482" spans="1:21">
      <c r="A482" t="n">
        <v>5829</v>
      </c>
      <c r="B482" s="5" t="n">
        <v>1</v>
      </c>
    </row>
    <row r="483" spans="1:21" s="3" customFormat="1" customHeight="0">
      <c r="A483" s="3" t="s">
        <v>2</v>
      </c>
      <c r="B483" s="3" t="s">
        <v>49</v>
      </c>
    </row>
    <row r="484" spans="1:21">
      <c r="A484" t="s">
        <v>4</v>
      </c>
      <c r="B484" s="4" t="s">
        <v>5</v>
      </c>
      <c r="C484" s="4" t="s">
        <v>7</v>
      </c>
      <c r="D484" s="4" t="s">
        <v>11</v>
      </c>
      <c r="E484" s="4" t="s">
        <v>7</v>
      </c>
      <c r="F484" s="4" t="s">
        <v>7</v>
      </c>
      <c r="G484" s="4" t="s">
        <v>7</v>
      </c>
      <c r="H484" s="4" t="s">
        <v>11</v>
      </c>
      <c r="I484" s="4" t="s">
        <v>16</v>
      </c>
      <c r="J484" s="4" t="s">
        <v>16</v>
      </c>
    </row>
    <row r="485" spans="1:21">
      <c r="A485" t="n">
        <v>5832</v>
      </c>
      <c r="B485" s="46" t="n">
        <v>6</v>
      </c>
      <c r="C485" s="7" t="n">
        <v>33</v>
      </c>
      <c r="D485" s="7" t="n">
        <v>65534</v>
      </c>
      <c r="E485" s="7" t="n">
        <v>9</v>
      </c>
      <c r="F485" s="7" t="n">
        <v>1</v>
      </c>
      <c r="G485" s="7" t="n">
        <v>1</v>
      </c>
      <c r="H485" s="7" t="n">
        <v>43</v>
      </c>
      <c r="I485" s="14" t="n">
        <f t="normal" ca="1">A487</f>
        <v>0</v>
      </c>
      <c r="J485" s="14" t="n">
        <f t="normal" ca="1">A491</f>
        <v>0</v>
      </c>
    </row>
    <row r="486" spans="1:21">
      <c r="A486" t="s">
        <v>4</v>
      </c>
      <c r="B486" s="4" t="s">
        <v>5</v>
      </c>
      <c r="C486" s="4" t="s">
        <v>11</v>
      </c>
      <c r="D486" s="4" t="s">
        <v>13</v>
      </c>
      <c r="E486" s="4" t="s">
        <v>13</v>
      </c>
      <c r="F486" s="4" t="s">
        <v>13</v>
      </c>
      <c r="G486" s="4" t="s">
        <v>13</v>
      </c>
    </row>
    <row r="487" spans="1:21">
      <c r="A487" t="n">
        <v>5849</v>
      </c>
      <c r="B487" s="40" t="n">
        <v>46</v>
      </c>
      <c r="C487" s="7" t="n">
        <v>65534</v>
      </c>
      <c r="D487" s="7" t="n">
        <v>-9.28999996185303</v>
      </c>
      <c r="E487" s="7" t="n">
        <v>0</v>
      </c>
      <c r="F487" s="7" t="n">
        <v>-14.7399997711182</v>
      </c>
      <c r="G487" s="7" t="n">
        <v>226.100006103516</v>
      </c>
    </row>
    <row r="488" spans="1:21">
      <c r="A488" t="s">
        <v>4</v>
      </c>
      <c r="B488" s="4" t="s">
        <v>5</v>
      </c>
      <c r="C488" s="4" t="s">
        <v>16</v>
      </c>
    </row>
    <row r="489" spans="1:21">
      <c r="A489" t="n">
        <v>5868</v>
      </c>
      <c r="B489" s="22" t="n">
        <v>3</v>
      </c>
      <c r="C489" s="14" t="n">
        <f t="normal" ca="1">A491</f>
        <v>0</v>
      </c>
    </row>
    <row r="490" spans="1:21">
      <c r="A490" t="s">
        <v>4</v>
      </c>
      <c r="B490" s="4" t="s">
        <v>5</v>
      </c>
    </row>
    <row r="491" spans="1:21">
      <c r="A491" t="n">
        <v>5873</v>
      </c>
      <c r="B491" s="5" t="n">
        <v>1</v>
      </c>
    </row>
    <row r="492" spans="1:21" s="3" customFormat="1" customHeight="0">
      <c r="A492" s="3" t="s">
        <v>2</v>
      </c>
      <c r="B492" s="3" t="s">
        <v>50</v>
      </c>
    </row>
    <row r="493" spans="1:21">
      <c r="A493" t="s">
        <v>4</v>
      </c>
      <c r="B493" s="4" t="s">
        <v>5</v>
      </c>
      <c r="C493" s="4" t="s">
        <v>7</v>
      </c>
      <c r="D493" s="4" t="s">
        <v>11</v>
      </c>
      <c r="E493" s="4" t="s">
        <v>7</v>
      </c>
      <c r="F493" s="4" t="s">
        <v>7</v>
      </c>
      <c r="G493" s="4" t="s">
        <v>7</v>
      </c>
      <c r="H493" s="4" t="s">
        <v>11</v>
      </c>
      <c r="I493" s="4" t="s">
        <v>16</v>
      </c>
      <c r="J493" s="4" t="s">
        <v>16</v>
      </c>
    </row>
    <row r="494" spans="1:21">
      <c r="A494" t="n">
        <v>5876</v>
      </c>
      <c r="B494" s="46" t="n">
        <v>6</v>
      </c>
      <c r="C494" s="7" t="n">
        <v>33</v>
      </c>
      <c r="D494" s="7" t="n">
        <v>65534</v>
      </c>
      <c r="E494" s="7" t="n">
        <v>9</v>
      </c>
      <c r="F494" s="7" t="n">
        <v>1</v>
      </c>
      <c r="G494" s="7" t="n">
        <v>1</v>
      </c>
      <c r="H494" s="7" t="n">
        <v>43</v>
      </c>
      <c r="I494" s="14" t="n">
        <f t="normal" ca="1">A496</f>
        <v>0</v>
      </c>
      <c r="J494" s="14" t="n">
        <f t="normal" ca="1">A506</f>
        <v>0</v>
      </c>
    </row>
    <row r="495" spans="1:21">
      <c r="A495" t="s">
        <v>4</v>
      </c>
      <c r="B495" s="4" t="s">
        <v>5</v>
      </c>
      <c r="C495" s="4" t="s">
        <v>11</v>
      </c>
      <c r="D495" s="4" t="s">
        <v>13</v>
      </c>
      <c r="E495" s="4" t="s">
        <v>13</v>
      </c>
      <c r="F495" s="4" t="s">
        <v>13</v>
      </c>
      <c r="G495" s="4" t="s">
        <v>13</v>
      </c>
    </row>
    <row r="496" spans="1:21">
      <c r="A496" t="n">
        <v>5893</v>
      </c>
      <c r="B496" s="40" t="n">
        <v>46</v>
      </c>
      <c r="C496" s="7" t="n">
        <v>65534</v>
      </c>
      <c r="D496" s="7" t="n">
        <v>-4.98999977111816</v>
      </c>
      <c r="E496" s="7" t="n">
        <v>2</v>
      </c>
      <c r="F496" s="7" t="n">
        <v>-39.3899993896484</v>
      </c>
      <c r="G496" s="7" t="n">
        <v>90.0999984741211</v>
      </c>
    </row>
    <row r="497" spans="1:10">
      <c r="A497" t="s">
        <v>4</v>
      </c>
      <c r="B497" s="4" t="s">
        <v>5</v>
      </c>
      <c r="C497" s="4" t="s">
        <v>7</v>
      </c>
      <c r="D497" s="4" t="s">
        <v>11</v>
      </c>
      <c r="E497" s="4" t="s">
        <v>7</v>
      </c>
      <c r="F497" s="4" t="s">
        <v>8</v>
      </c>
      <c r="G497" s="4" t="s">
        <v>8</v>
      </c>
      <c r="H497" s="4" t="s">
        <v>8</v>
      </c>
      <c r="I497" s="4" t="s">
        <v>8</v>
      </c>
      <c r="J497" s="4" t="s">
        <v>8</v>
      </c>
      <c r="K497" s="4" t="s">
        <v>8</v>
      </c>
      <c r="L497" s="4" t="s">
        <v>8</v>
      </c>
      <c r="M497" s="4" t="s">
        <v>8</v>
      </c>
      <c r="N497" s="4" t="s">
        <v>8</v>
      </c>
      <c r="O497" s="4" t="s">
        <v>8</v>
      </c>
      <c r="P497" s="4" t="s">
        <v>8</v>
      </c>
      <c r="Q497" s="4" t="s">
        <v>8</v>
      </c>
      <c r="R497" s="4" t="s">
        <v>8</v>
      </c>
      <c r="S497" s="4" t="s">
        <v>8</v>
      </c>
      <c r="T497" s="4" t="s">
        <v>8</v>
      </c>
      <c r="U497" s="4" t="s">
        <v>8</v>
      </c>
    </row>
    <row r="498" spans="1:10">
      <c r="A498" t="n">
        <v>5912</v>
      </c>
      <c r="B498" s="42" t="n">
        <v>36</v>
      </c>
      <c r="C498" s="7" t="n">
        <v>8</v>
      </c>
      <c r="D498" s="7" t="n">
        <v>65534</v>
      </c>
      <c r="E498" s="7" t="n">
        <v>0</v>
      </c>
      <c r="F498" s="7" t="s">
        <v>51</v>
      </c>
      <c r="G498" s="7" t="s">
        <v>52</v>
      </c>
      <c r="H498" s="7" t="s">
        <v>18</v>
      </c>
      <c r="I498" s="7" t="s">
        <v>18</v>
      </c>
      <c r="J498" s="7" t="s">
        <v>18</v>
      </c>
      <c r="K498" s="7" t="s">
        <v>18</v>
      </c>
      <c r="L498" s="7" t="s">
        <v>18</v>
      </c>
      <c r="M498" s="7" t="s">
        <v>18</v>
      </c>
      <c r="N498" s="7" t="s">
        <v>18</v>
      </c>
      <c r="O498" s="7" t="s">
        <v>18</v>
      </c>
      <c r="P498" s="7" t="s">
        <v>18</v>
      </c>
      <c r="Q498" s="7" t="s">
        <v>18</v>
      </c>
      <c r="R498" s="7" t="s">
        <v>18</v>
      </c>
      <c r="S498" s="7" t="s">
        <v>18</v>
      </c>
      <c r="T498" s="7" t="s">
        <v>18</v>
      </c>
      <c r="U498" s="7" t="s">
        <v>18</v>
      </c>
    </row>
    <row r="499" spans="1:10">
      <c r="A499" t="s">
        <v>4</v>
      </c>
      <c r="B499" s="4" t="s">
        <v>5</v>
      </c>
      <c r="C499" s="4" t="s">
        <v>11</v>
      </c>
      <c r="D499" s="4" t="s">
        <v>7</v>
      </c>
      <c r="E499" s="4" t="s">
        <v>7</v>
      </c>
      <c r="F499" s="4" t="s">
        <v>8</v>
      </c>
    </row>
    <row r="500" spans="1:10">
      <c r="A500" t="n">
        <v>5951</v>
      </c>
      <c r="B500" s="43" t="n">
        <v>47</v>
      </c>
      <c r="C500" s="7" t="n">
        <v>65534</v>
      </c>
      <c r="D500" s="7" t="n">
        <v>0</v>
      </c>
      <c r="E500" s="7" t="n">
        <v>0</v>
      </c>
      <c r="F500" s="7" t="s">
        <v>53</v>
      </c>
    </row>
    <row r="501" spans="1:10">
      <c r="A501" t="s">
        <v>4</v>
      </c>
      <c r="B501" s="4" t="s">
        <v>5</v>
      </c>
      <c r="C501" s="4" t="s">
        <v>11</v>
      </c>
      <c r="D501" s="4" t="s">
        <v>7</v>
      </c>
      <c r="E501" s="4" t="s">
        <v>7</v>
      </c>
      <c r="F501" s="4" t="s">
        <v>8</v>
      </c>
    </row>
    <row r="502" spans="1:10">
      <c r="A502" t="n">
        <v>5972</v>
      </c>
      <c r="B502" s="43" t="n">
        <v>47</v>
      </c>
      <c r="C502" s="7" t="n">
        <v>65534</v>
      </c>
      <c r="D502" s="7" t="n">
        <v>0</v>
      </c>
      <c r="E502" s="7" t="n">
        <v>0</v>
      </c>
      <c r="F502" s="7" t="s">
        <v>51</v>
      </c>
    </row>
    <row r="503" spans="1:10">
      <c r="A503" t="s">
        <v>4</v>
      </c>
      <c r="B503" s="4" t="s">
        <v>5</v>
      </c>
      <c r="C503" s="4" t="s">
        <v>16</v>
      </c>
    </row>
    <row r="504" spans="1:10">
      <c r="A504" t="n">
        <v>5987</v>
      </c>
      <c r="B504" s="22" t="n">
        <v>3</v>
      </c>
      <c r="C504" s="14" t="n">
        <f t="normal" ca="1">A506</f>
        <v>0</v>
      </c>
    </row>
    <row r="505" spans="1:10">
      <c r="A505" t="s">
        <v>4</v>
      </c>
      <c r="B505" s="4" t="s">
        <v>5</v>
      </c>
    </row>
    <row r="506" spans="1:10">
      <c r="A506" t="n">
        <v>5992</v>
      </c>
      <c r="B506" s="5" t="n">
        <v>1</v>
      </c>
    </row>
    <row r="507" spans="1:10" s="3" customFormat="1" customHeight="0">
      <c r="A507" s="3" t="s">
        <v>2</v>
      </c>
      <c r="B507" s="3" t="s">
        <v>54</v>
      </c>
    </row>
    <row r="508" spans="1:10">
      <c r="A508" t="s">
        <v>4</v>
      </c>
      <c r="B508" s="4" t="s">
        <v>5</v>
      </c>
      <c r="C508" s="4" t="s">
        <v>7</v>
      </c>
      <c r="D508" s="4" t="s">
        <v>11</v>
      </c>
      <c r="E508" s="4" t="s">
        <v>7</v>
      </c>
      <c r="F508" s="4" t="s">
        <v>7</v>
      </c>
      <c r="G508" s="4" t="s">
        <v>7</v>
      </c>
      <c r="H508" s="4" t="s">
        <v>11</v>
      </c>
      <c r="I508" s="4" t="s">
        <v>16</v>
      </c>
      <c r="J508" s="4" t="s">
        <v>16</v>
      </c>
    </row>
    <row r="509" spans="1:10">
      <c r="A509" t="n">
        <v>5996</v>
      </c>
      <c r="B509" s="46" t="n">
        <v>6</v>
      </c>
      <c r="C509" s="7" t="n">
        <v>33</v>
      </c>
      <c r="D509" s="7" t="n">
        <v>65534</v>
      </c>
      <c r="E509" s="7" t="n">
        <v>9</v>
      </c>
      <c r="F509" s="7" t="n">
        <v>1</v>
      </c>
      <c r="G509" s="7" t="n">
        <v>1</v>
      </c>
      <c r="H509" s="7" t="n">
        <v>44</v>
      </c>
      <c r="I509" s="14" t="n">
        <f t="normal" ca="1">A511</f>
        <v>0</v>
      </c>
      <c r="J509" s="14" t="n">
        <f t="normal" ca="1">A531</f>
        <v>0</v>
      </c>
    </row>
    <row r="510" spans="1:10">
      <c r="A510" t="s">
        <v>4</v>
      </c>
      <c r="B510" s="4" t="s">
        <v>5</v>
      </c>
      <c r="C510" s="4" t="s">
        <v>7</v>
      </c>
      <c r="D510" s="4" t="s">
        <v>11</v>
      </c>
      <c r="E510" s="4" t="s">
        <v>7</v>
      </c>
      <c r="F510" s="4" t="s">
        <v>11</v>
      </c>
      <c r="G510" s="4" t="s">
        <v>7</v>
      </c>
      <c r="H510" s="4" t="s">
        <v>7</v>
      </c>
      <c r="I510" s="4" t="s">
        <v>11</v>
      </c>
      <c r="J510" s="4" t="s">
        <v>7</v>
      </c>
      <c r="K510" s="4" t="s">
        <v>7</v>
      </c>
      <c r="L510" s="4" t="s">
        <v>7</v>
      </c>
      <c r="M510" s="4" t="s">
        <v>16</v>
      </c>
    </row>
    <row r="511" spans="1:10">
      <c r="A511" t="n">
        <v>6013</v>
      </c>
      <c r="B511" s="13" t="n">
        <v>5</v>
      </c>
      <c r="C511" s="7" t="n">
        <v>30</v>
      </c>
      <c r="D511" s="7" t="n">
        <v>6403</v>
      </c>
      <c r="E511" s="7" t="n">
        <v>30</v>
      </c>
      <c r="F511" s="7" t="n">
        <v>10302</v>
      </c>
      <c r="G511" s="7" t="n">
        <v>9</v>
      </c>
      <c r="H511" s="7" t="n">
        <v>30</v>
      </c>
      <c r="I511" s="7" t="n">
        <v>10300</v>
      </c>
      <c r="J511" s="7" t="n">
        <v>8</v>
      </c>
      <c r="K511" s="7" t="n">
        <v>9</v>
      </c>
      <c r="L511" s="7" t="n">
        <v>1</v>
      </c>
      <c r="M511" s="14" t="n">
        <f t="normal" ca="1">A517</f>
        <v>0</v>
      </c>
    </row>
    <row r="512" spans="1:10">
      <c r="A512" t="s">
        <v>4</v>
      </c>
      <c r="B512" s="4" t="s">
        <v>5</v>
      </c>
      <c r="C512" s="4" t="s">
        <v>11</v>
      </c>
      <c r="D512" s="4" t="s">
        <v>14</v>
      </c>
    </row>
    <row r="513" spans="1:21">
      <c r="A513" t="n">
        <v>6031</v>
      </c>
      <c r="B513" s="38" t="n">
        <v>43</v>
      </c>
      <c r="C513" s="7" t="n">
        <v>65534</v>
      </c>
      <c r="D513" s="7" t="n">
        <v>1</v>
      </c>
    </row>
    <row r="514" spans="1:21">
      <c r="A514" t="s">
        <v>4</v>
      </c>
      <c r="B514" s="4" t="s">
        <v>5</v>
      </c>
      <c r="C514" s="4" t="s">
        <v>16</v>
      </c>
    </row>
    <row r="515" spans="1:21">
      <c r="A515" t="n">
        <v>6038</v>
      </c>
      <c r="B515" s="22" t="n">
        <v>3</v>
      </c>
      <c r="C515" s="14" t="n">
        <f t="normal" ca="1">A529</f>
        <v>0</v>
      </c>
    </row>
    <row r="516" spans="1:21">
      <c r="A516" t="s">
        <v>4</v>
      </c>
      <c r="B516" s="4" t="s">
        <v>5</v>
      </c>
      <c r="C516" s="4" t="s">
        <v>11</v>
      </c>
      <c r="D516" s="4" t="s">
        <v>13</v>
      </c>
      <c r="E516" s="4" t="s">
        <v>13</v>
      </c>
      <c r="F516" s="4" t="s">
        <v>13</v>
      </c>
      <c r="G516" s="4" t="s">
        <v>13</v>
      </c>
    </row>
    <row r="517" spans="1:21">
      <c r="A517" t="n">
        <v>6043</v>
      </c>
      <c r="B517" s="40" t="n">
        <v>46</v>
      </c>
      <c r="C517" s="7" t="n">
        <v>65534</v>
      </c>
      <c r="D517" s="7" t="n">
        <v>-8.82999992370605</v>
      </c>
      <c r="E517" s="7" t="n">
        <v>2</v>
      </c>
      <c r="F517" s="7" t="n">
        <v>-59.439998626709</v>
      </c>
      <c r="G517" s="7" t="n">
        <v>8.30000019073486</v>
      </c>
    </row>
    <row r="518" spans="1:21">
      <c r="A518" t="s">
        <v>4</v>
      </c>
      <c r="B518" s="4" t="s">
        <v>5</v>
      </c>
      <c r="C518" s="4" t="s">
        <v>7</v>
      </c>
      <c r="D518" s="4" t="s">
        <v>11</v>
      </c>
      <c r="E518" s="4" t="s">
        <v>7</v>
      </c>
      <c r="F518" s="4" t="s">
        <v>8</v>
      </c>
      <c r="G518" s="4" t="s">
        <v>8</v>
      </c>
      <c r="H518" s="4" t="s">
        <v>8</v>
      </c>
      <c r="I518" s="4" t="s">
        <v>8</v>
      </c>
      <c r="J518" s="4" t="s">
        <v>8</v>
      </c>
      <c r="K518" s="4" t="s">
        <v>8</v>
      </c>
      <c r="L518" s="4" t="s">
        <v>8</v>
      </c>
      <c r="M518" s="4" t="s">
        <v>8</v>
      </c>
      <c r="N518" s="4" t="s">
        <v>8</v>
      </c>
      <c r="O518" s="4" t="s">
        <v>8</v>
      </c>
      <c r="P518" s="4" t="s">
        <v>8</v>
      </c>
      <c r="Q518" s="4" t="s">
        <v>8</v>
      </c>
      <c r="R518" s="4" t="s">
        <v>8</v>
      </c>
      <c r="S518" s="4" t="s">
        <v>8</v>
      </c>
      <c r="T518" s="4" t="s">
        <v>8</v>
      </c>
      <c r="U518" s="4" t="s">
        <v>8</v>
      </c>
    </row>
    <row r="519" spans="1:21">
      <c r="A519" t="n">
        <v>6062</v>
      </c>
      <c r="B519" s="42" t="n">
        <v>36</v>
      </c>
      <c r="C519" s="7" t="n">
        <v>8</v>
      </c>
      <c r="D519" s="7" t="n">
        <v>65534</v>
      </c>
      <c r="E519" s="7" t="n">
        <v>0</v>
      </c>
      <c r="F519" s="7" t="s">
        <v>55</v>
      </c>
      <c r="G519" s="7" t="s">
        <v>18</v>
      </c>
      <c r="H519" s="7" t="s">
        <v>18</v>
      </c>
      <c r="I519" s="7" t="s">
        <v>18</v>
      </c>
      <c r="J519" s="7" t="s">
        <v>18</v>
      </c>
      <c r="K519" s="7" t="s">
        <v>18</v>
      </c>
      <c r="L519" s="7" t="s">
        <v>18</v>
      </c>
      <c r="M519" s="7" t="s">
        <v>18</v>
      </c>
      <c r="N519" s="7" t="s">
        <v>18</v>
      </c>
      <c r="O519" s="7" t="s">
        <v>18</v>
      </c>
      <c r="P519" s="7" t="s">
        <v>18</v>
      </c>
      <c r="Q519" s="7" t="s">
        <v>18</v>
      </c>
      <c r="R519" s="7" t="s">
        <v>18</v>
      </c>
      <c r="S519" s="7" t="s">
        <v>18</v>
      </c>
      <c r="T519" s="7" t="s">
        <v>18</v>
      </c>
      <c r="U519" s="7" t="s">
        <v>18</v>
      </c>
    </row>
    <row r="520" spans="1:21">
      <c r="A520" t="s">
        <v>4</v>
      </c>
      <c r="B520" s="4" t="s">
        <v>5</v>
      </c>
      <c r="C520" s="4" t="s">
        <v>11</v>
      </c>
      <c r="D520" s="4" t="s">
        <v>7</v>
      </c>
      <c r="E520" s="4" t="s">
        <v>8</v>
      </c>
      <c r="F520" s="4" t="s">
        <v>13</v>
      </c>
      <c r="G520" s="4" t="s">
        <v>13</v>
      </c>
      <c r="H520" s="4" t="s">
        <v>13</v>
      </c>
    </row>
    <row r="521" spans="1:21">
      <c r="A521" t="n">
        <v>6096</v>
      </c>
      <c r="B521" s="47" t="n">
        <v>48</v>
      </c>
      <c r="C521" s="7" t="n">
        <v>65534</v>
      </c>
      <c r="D521" s="7" t="n">
        <v>0</v>
      </c>
      <c r="E521" s="7" t="s">
        <v>55</v>
      </c>
      <c r="F521" s="7" t="n">
        <v>0</v>
      </c>
      <c r="G521" s="7" t="n">
        <v>1</v>
      </c>
      <c r="H521" s="7" t="n">
        <v>1.40129846432482e-45</v>
      </c>
    </row>
    <row r="522" spans="1:21">
      <c r="A522" t="s">
        <v>4</v>
      </c>
      <c r="B522" s="4" t="s">
        <v>5</v>
      </c>
      <c r="C522" s="4" t="s">
        <v>11</v>
      </c>
      <c r="D522" s="4" t="s">
        <v>14</v>
      </c>
    </row>
    <row r="523" spans="1:21">
      <c r="A523" t="n">
        <v>6126</v>
      </c>
      <c r="B523" s="38" t="n">
        <v>43</v>
      </c>
      <c r="C523" s="7" t="n">
        <v>65534</v>
      </c>
      <c r="D523" s="7" t="n">
        <v>64</v>
      </c>
    </row>
    <row r="524" spans="1:21">
      <c r="A524" t="s">
        <v>4</v>
      </c>
      <c r="B524" s="4" t="s">
        <v>5</v>
      </c>
      <c r="C524" s="4" t="s">
        <v>11</v>
      </c>
    </row>
    <row r="525" spans="1:21">
      <c r="A525" t="n">
        <v>6133</v>
      </c>
      <c r="B525" s="29" t="n">
        <v>16</v>
      </c>
      <c r="C525" s="7" t="n">
        <v>0</v>
      </c>
    </row>
    <row r="526" spans="1:21">
      <c r="A526" t="s">
        <v>4</v>
      </c>
      <c r="B526" s="4" t="s">
        <v>5</v>
      </c>
      <c r="C526" s="4" t="s">
        <v>11</v>
      </c>
      <c r="D526" s="4" t="s">
        <v>13</v>
      </c>
      <c r="E526" s="4" t="s">
        <v>13</v>
      </c>
      <c r="F526" s="4" t="s">
        <v>13</v>
      </c>
      <c r="G526" s="4" t="s">
        <v>11</v>
      </c>
      <c r="H526" s="4" t="s">
        <v>11</v>
      </c>
    </row>
    <row r="527" spans="1:21">
      <c r="A527" t="n">
        <v>6136</v>
      </c>
      <c r="B527" s="31" t="n">
        <v>60</v>
      </c>
      <c r="C527" s="7" t="n">
        <v>65534</v>
      </c>
      <c r="D527" s="7" t="n">
        <v>0</v>
      </c>
      <c r="E527" s="7" t="n">
        <v>-5</v>
      </c>
      <c r="F527" s="7" t="n">
        <v>0</v>
      </c>
      <c r="G527" s="7" t="n">
        <v>0</v>
      </c>
      <c r="H527" s="7" t="n">
        <v>0</v>
      </c>
    </row>
    <row r="528" spans="1:21">
      <c r="A528" t="s">
        <v>4</v>
      </c>
      <c r="B528" s="4" t="s">
        <v>5</v>
      </c>
      <c r="C528" s="4" t="s">
        <v>16</v>
      </c>
    </row>
    <row r="529" spans="1:21">
      <c r="A529" t="n">
        <v>6155</v>
      </c>
      <c r="B529" s="22" t="n">
        <v>3</v>
      </c>
      <c r="C529" s="14" t="n">
        <f t="normal" ca="1">A531</f>
        <v>0</v>
      </c>
    </row>
    <row r="530" spans="1:21">
      <c r="A530" t="s">
        <v>4</v>
      </c>
      <c r="B530" s="4" t="s">
        <v>5</v>
      </c>
    </row>
    <row r="531" spans="1:21">
      <c r="A531" t="n">
        <v>6160</v>
      </c>
      <c r="B531" s="5" t="n">
        <v>1</v>
      </c>
    </row>
    <row r="532" spans="1:21" s="3" customFormat="1" customHeight="0">
      <c r="A532" s="3" t="s">
        <v>2</v>
      </c>
      <c r="B532" s="3" t="s">
        <v>56</v>
      </c>
    </row>
    <row r="533" spans="1:21">
      <c r="A533" t="s">
        <v>4</v>
      </c>
      <c r="B533" s="4" t="s">
        <v>5</v>
      </c>
      <c r="C533" s="4" t="s">
        <v>7</v>
      </c>
      <c r="D533" s="4" t="s">
        <v>11</v>
      </c>
      <c r="E533" s="4" t="s">
        <v>7</v>
      </c>
      <c r="F533" s="4" t="s">
        <v>7</v>
      </c>
      <c r="G533" s="4" t="s">
        <v>7</v>
      </c>
      <c r="H533" s="4" t="s">
        <v>11</v>
      </c>
      <c r="I533" s="4" t="s">
        <v>16</v>
      </c>
      <c r="J533" s="4" t="s">
        <v>16</v>
      </c>
    </row>
    <row r="534" spans="1:21">
      <c r="A534" t="n">
        <v>6164</v>
      </c>
      <c r="B534" s="46" t="n">
        <v>6</v>
      </c>
      <c r="C534" s="7" t="n">
        <v>33</v>
      </c>
      <c r="D534" s="7" t="n">
        <v>65534</v>
      </c>
      <c r="E534" s="7" t="n">
        <v>9</v>
      </c>
      <c r="F534" s="7" t="n">
        <v>1</v>
      </c>
      <c r="G534" s="7" t="n">
        <v>1</v>
      </c>
      <c r="H534" s="7" t="n">
        <v>43</v>
      </c>
      <c r="I534" s="14" t="n">
        <f t="normal" ca="1">A536</f>
        <v>0</v>
      </c>
      <c r="J534" s="14" t="n">
        <f t="normal" ca="1">A546</f>
        <v>0</v>
      </c>
    </row>
    <row r="535" spans="1:21">
      <c r="A535" t="s">
        <v>4</v>
      </c>
      <c r="B535" s="4" t="s">
        <v>5</v>
      </c>
      <c r="C535" s="4" t="s">
        <v>11</v>
      </c>
      <c r="D535" s="4" t="s">
        <v>13</v>
      </c>
      <c r="E535" s="4" t="s">
        <v>13</v>
      </c>
      <c r="F535" s="4" t="s">
        <v>13</v>
      </c>
      <c r="G535" s="4" t="s">
        <v>13</v>
      </c>
    </row>
    <row r="536" spans="1:21">
      <c r="A536" t="n">
        <v>6181</v>
      </c>
      <c r="B536" s="40" t="n">
        <v>46</v>
      </c>
      <c r="C536" s="7" t="n">
        <v>65534</v>
      </c>
      <c r="D536" s="7" t="n">
        <v>22.3700008392334</v>
      </c>
      <c r="E536" s="7" t="n">
        <v>-1</v>
      </c>
      <c r="F536" s="7" t="n">
        <v>-73.9899978637695</v>
      </c>
      <c r="G536" s="7" t="n">
        <v>270</v>
      </c>
    </row>
    <row r="537" spans="1:21">
      <c r="A537" t="s">
        <v>4</v>
      </c>
      <c r="B537" s="4" t="s">
        <v>5</v>
      </c>
      <c r="C537" s="4" t="s">
        <v>7</v>
      </c>
      <c r="D537" s="4" t="s">
        <v>11</v>
      </c>
      <c r="E537" s="4" t="s">
        <v>7</v>
      </c>
      <c r="F537" s="4" t="s">
        <v>8</v>
      </c>
      <c r="G537" s="4" t="s">
        <v>8</v>
      </c>
      <c r="H537" s="4" t="s">
        <v>8</v>
      </c>
      <c r="I537" s="4" t="s">
        <v>8</v>
      </c>
      <c r="J537" s="4" t="s">
        <v>8</v>
      </c>
      <c r="K537" s="4" t="s">
        <v>8</v>
      </c>
      <c r="L537" s="4" t="s">
        <v>8</v>
      </c>
      <c r="M537" s="4" t="s">
        <v>8</v>
      </c>
      <c r="N537" s="4" t="s">
        <v>8</v>
      </c>
      <c r="O537" s="4" t="s">
        <v>8</v>
      </c>
      <c r="P537" s="4" t="s">
        <v>8</v>
      </c>
      <c r="Q537" s="4" t="s">
        <v>8</v>
      </c>
      <c r="R537" s="4" t="s">
        <v>8</v>
      </c>
      <c r="S537" s="4" t="s">
        <v>8</v>
      </c>
      <c r="T537" s="4" t="s">
        <v>8</v>
      </c>
      <c r="U537" s="4" t="s">
        <v>8</v>
      </c>
    </row>
    <row r="538" spans="1:21">
      <c r="A538" t="n">
        <v>6200</v>
      </c>
      <c r="B538" s="42" t="n">
        <v>36</v>
      </c>
      <c r="C538" s="7" t="n">
        <v>8</v>
      </c>
      <c r="D538" s="7" t="n">
        <v>65534</v>
      </c>
      <c r="E538" s="7" t="n">
        <v>0</v>
      </c>
      <c r="F538" s="7" t="s">
        <v>57</v>
      </c>
      <c r="G538" s="7" t="s">
        <v>18</v>
      </c>
      <c r="H538" s="7" t="s">
        <v>18</v>
      </c>
      <c r="I538" s="7" t="s">
        <v>18</v>
      </c>
      <c r="J538" s="7" t="s">
        <v>18</v>
      </c>
      <c r="K538" s="7" t="s">
        <v>18</v>
      </c>
      <c r="L538" s="7" t="s">
        <v>18</v>
      </c>
      <c r="M538" s="7" t="s">
        <v>18</v>
      </c>
      <c r="N538" s="7" t="s">
        <v>18</v>
      </c>
      <c r="O538" s="7" t="s">
        <v>18</v>
      </c>
      <c r="P538" s="7" t="s">
        <v>18</v>
      </c>
      <c r="Q538" s="7" t="s">
        <v>18</v>
      </c>
      <c r="R538" s="7" t="s">
        <v>18</v>
      </c>
      <c r="S538" s="7" t="s">
        <v>18</v>
      </c>
      <c r="T538" s="7" t="s">
        <v>18</v>
      </c>
      <c r="U538" s="7" t="s">
        <v>18</v>
      </c>
    </row>
    <row r="539" spans="1:21">
      <c r="A539" t="s">
        <v>4</v>
      </c>
      <c r="B539" s="4" t="s">
        <v>5</v>
      </c>
      <c r="C539" s="4" t="s">
        <v>11</v>
      </c>
      <c r="D539" s="4" t="s">
        <v>7</v>
      </c>
      <c r="E539" s="4" t="s">
        <v>8</v>
      </c>
      <c r="F539" s="4" t="s">
        <v>13</v>
      </c>
      <c r="G539" s="4" t="s">
        <v>13</v>
      </c>
      <c r="H539" s="4" t="s">
        <v>13</v>
      </c>
    </row>
    <row r="540" spans="1:21">
      <c r="A540" t="n">
        <v>6231</v>
      </c>
      <c r="B540" s="47" t="n">
        <v>48</v>
      </c>
      <c r="C540" s="7" t="n">
        <v>65534</v>
      </c>
      <c r="D540" s="7" t="n">
        <v>0</v>
      </c>
      <c r="E540" s="7" t="s">
        <v>57</v>
      </c>
      <c r="F540" s="7" t="n">
        <v>0</v>
      </c>
      <c r="G540" s="7" t="n">
        <v>1</v>
      </c>
      <c r="H540" s="7" t="n">
        <v>0</v>
      </c>
    </row>
    <row r="541" spans="1:21">
      <c r="A541" t="s">
        <v>4</v>
      </c>
      <c r="B541" s="4" t="s">
        <v>5</v>
      </c>
      <c r="C541" s="4" t="s">
        <v>11</v>
      </c>
      <c r="D541" s="4" t="s">
        <v>14</v>
      </c>
    </row>
    <row r="542" spans="1:21">
      <c r="A542" t="n">
        <v>6258</v>
      </c>
      <c r="B542" s="38" t="n">
        <v>43</v>
      </c>
      <c r="C542" s="7" t="n">
        <v>65534</v>
      </c>
      <c r="D542" s="7" t="n">
        <v>64</v>
      </c>
    </row>
    <row r="543" spans="1:21">
      <c r="A543" t="s">
        <v>4</v>
      </c>
      <c r="B543" s="4" t="s">
        <v>5</v>
      </c>
      <c r="C543" s="4" t="s">
        <v>16</v>
      </c>
    </row>
    <row r="544" spans="1:21">
      <c r="A544" t="n">
        <v>6265</v>
      </c>
      <c r="B544" s="22" t="n">
        <v>3</v>
      </c>
      <c r="C544" s="14" t="n">
        <f t="normal" ca="1">A546</f>
        <v>0</v>
      </c>
    </row>
    <row r="545" spans="1:21">
      <c r="A545" t="s">
        <v>4</v>
      </c>
      <c r="B545" s="4" t="s">
        <v>5</v>
      </c>
    </row>
    <row r="546" spans="1:21">
      <c r="A546" t="n">
        <v>6270</v>
      </c>
      <c r="B546" s="5" t="n">
        <v>1</v>
      </c>
    </row>
    <row r="547" spans="1:21" s="3" customFormat="1" customHeight="0">
      <c r="A547" s="3" t="s">
        <v>2</v>
      </c>
      <c r="B547" s="3" t="s">
        <v>58</v>
      </c>
    </row>
    <row r="548" spans="1:21">
      <c r="A548" t="s">
        <v>4</v>
      </c>
      <c r="B548" s="4" t="s">
        <v>5</v>
      </c>
      <c r="C548" s="4" t="s">
        <v>7</v>
      </c>
      <c r="D548" s="4" t="s">
        <v>11</v>
      </c>
      <c r="E548" s="4" t="s">
        <v>7</v>
      </c>
      <c r="F548" s="4" t="s">
        <v>7</v>
      </c>
      <c r="G548" s="4" t="s">
        <v>7</v>
      </c>
      <c r="H548" s="4" t="s">
        <v>11</v>
      </c>
      <c r="I548" s="4" t="s">
        <v>16</v>
      </c>
      <c r="J548" s="4" t="s">
        <v>16</v>
      </c>
    </row>
    <row r="549" spans="1:21">
      <c r="A549" t="n">
        <v>6272</v>
      </c>
      <c r="B549" s="46" t="n">
        <v>6</v>
      </c>
      <c r="C549" s="7" t="n">
        <v>33</v>
      </c>
      <c r="D549" s="7" t="n">
        <v>65534</v>
      </c>
      <c r="E549" s="7" t="n">
        <v>9</v>
      </c>
      <c r="F549" s="7" t="n">
        <v>1</v>
      </c>
      <c r="G549" s="7" t="n">
        <v>1</v>
      </c>
      <c r="H549" s="7" t="n">
        <v>43</v>
      </c>
      <c r="I549" s="14" t="n">
        <f t="normal" ca="1">A551</f>
        <v>0</v>
      </c>
      <c r="J549" s="14" t="n">
        <f t="normal" ca="1">A563</f>
        <v>0</v>
      </c>
    </row>
    <row r="550" spans="1:21">
      <c r="A550" t="s">
        <v>4</v>
      </c>
      <c r="B550" s="4" t="s">
        <v>5</v>
      </c>
      <c r="C550" s="4" t="s">
        <v>11</v>
      </c>
      <c r="D550" s="4" t="s">
        <v>13</v>
      </c>
      <c r="E550" s="4" t="s">
        <v>13</v>
      </c>
      <c r="F550" s="4" t="s">
        <v>13</v>
      </c>
      <c r="G550" s="4" t="s">
        <v>13</v>
      </c>
    </row>
    <row r="551" spans="1:21">
      <c r="A551" t="n">
        <v>6289</v>
      </c>
      <c r="B551" s="40" t="n">
        <v>46</v>
      </c>
      <c r="C551" s="7" t="n">
        <v>65534</v>
      </c>
      <c r="D551" s="7" t="n">
        <v>-10.1899995803833</v>
      </c>
      <c r="E551" s="7" t="n">
        <v>0</v>
      </c>
      <c r="F551" s="7" t="n">
        <v>-15.6000003814697</v>
      </c>
      <c r="G551" s="7" t="n">
        <v>44.9000015258789</v>
      </c>
    </row>
    <row r="552" spans="1:21">
      <c r="A552" t="s">
        <v>4</v>
      </c>
      <c r="B552" s="4" t="s">
        <v>5</v>
      </c>
      <c r="C552" s="4" t="s">
        <v>7</v>
      </c>
      <c r="D552" s="4" t="s">
        <v>8</v>
      </c>
      <c r="E552" s="4" t="s">
        <v>11</v>
      </c>
    </row>
    <row r="553" spans="1:21">
      <c r="A553" t="n">
        <v>6308</v>
      </c>
      <c r="B553" s="18" t="n">
        <v>94</v>
      </c>
      <c r="C553" s="7" t="n">
        <v>0</v>
      </c>
      <c r="D553" s="7" t="s">
        <v>20</v>
      </c>
      <c r="E553" s="7" t="n">
        <v>1</v>
      </c>
    </row>
    <row r="554" spans="1:21">
      <c r="A554" t="s">
        <v>4</v>
      </c>
      <c r="B554" s="4" t="s">
        <v>5</v>
      </c>
      <c r="C554" s="4" t="s">
        <v>7</v>
      </c>
      <c r="D554" s="4" t="s">
        <v>8</v>
      </c>
      <c r="E554" s="4" t="s">
        <v>11</v>
      </c>
    </row>
    <row r="555" spans="1:21">
      <c r="A555" t="n">
        <v>6322</v>
      </c>
      <c r="B555" s="18" t="n">
        <v>94</v>
      </c>
      <c r="C555" s="7" t="n">
        <v>0</v>
      </c>
      <c r="D555" s="7" t="s">
        <v>20</v>
      </c>
      <c r="E555" s="7" t="n">
        <v>2</v>
      </c>
    </row>
    <row r="556" spans="1:21">
      <c r="A556" t="s">
        <v>4</v>
      </c>
      <c r="B556" s="4" t="s">
        <v>5</v>
      </c>
      <c r="C556" s="4" t="s">
        <v>7</v>
      </c>
      <c r="D556" s="4" t="s">
        <v>8</v>
      </c>
      <c r="E556" s="4" t="s">
        <v>11</v>
      </c>
    </row>
    <row r="557" spans="1:21">
      <c r="A557" t="n">
        <v>6336</v>
      </c>
      <c r="B557" s="18" t="n">
        <v>94</v>
      </c>
      <c r="C557" s="7" t="n">
        <v>1</v>
      </c>
      <c r="D557" s="7" t="s">
        <v>20</v>
      </c>
      <c r="E557" s="7" t="n">
        <v>4</v>
      </c>
    </row>
    <row r="558" spans="1:21">
      <c r="A558" t="s">
        <v>4</v>
      </c>
      <c r="B558" s="4" t="s">
        <v>5</v>
      </c>
      <c r="C558" s="4" t="s">
        <v>7</v>
      </c>
      <c r="D558" s="4" t="s">
        <v>8</v>
      </c>
    </row>
    <row r="559" spans="1:21">
      <c r="A559" t="n">
        <v>6350</v>
      </c>
      <c r="B559" s="18" t="n">
        <v>94</v>
      </c>
      <c r="C559" s="7" t="n">
        <v>5</v>
      </c>
      <c r="D559" s="7" t="s">
        <v>20</v>
      </c>
    </row>
    <row r="560" spans="1:21">
      <c r="A560" t="s">
        <v>4</v>
      </c>
      <c r="B560" s="4" t="s">
        <v>5</v>
      </c>
      <c r="C560" s="4" t="s">
        <v>16</v>
      </c>
    </row>
    <row r="561" spans="1:10">
      <c r="A561" t="n">
        <v>6362</v>
      </c>
      <c r="B561" s="22" t="n">
        <v>3</v>
      </c>
      <c r="C561" s="14" t="n">
        <f t="normal" ca="1">A563</f>
        <v>0</v>
      </c>
    </row>
    <row r="562" spans="1:10">
      <c r="A562" t="s">
        <v>4</v>
      </c>
      <c r="B562" s="4" t="s">
        <v>5</v>
      </c>
    </row>
    <row r="563" spans="1:10">
      <c r="A563" t="n">
        <v>6367</v>
      </c>
      <c r="B563" s="5" t="n">
        <v>1</v>
      </c>
    </row>
    <row r="564" spans="1:10" s="3" customFormat="1" customHeight="0">
      <c r="A564" s="3" t="s">
        <v>2</v>
      </c>
      <c r="B564" s="3" t="s">
        <v>59</v>
      </c>
    </row>
    <row r="565" spans="1:10">
      <c r="A565" t="s">
        <v>4</v>
      </c>
      <c r="B565" s="4" t="s">
        <v>5</v>
      </c>
      <c r="C565" s="4" t="s">
        <v>7</v>
      </c>
      <c r="D565" s="4" t="s">
        <v>11</v>
      </c>
      <c r="E565" s="4" t="s">
        <v>7</v>
      </c>
      <c r="F565" s="4" t="s">
        <v>7</v>
      </c>
      <c r="G565" s="4" t="s">
        <v>7</v>
      </c>
      <c r="H565" s="4" t="s">
        <v>11</v>
      </c>
      <c r="I565" s="4" t="s">
        <v>16</v>
      </c>
      <c r="J565" s="4" t="s">
        <v>16</v>
      </c>
    </row>
    <row r="566" spans="1:10">
      <c r="A566" t="n">
        <v>6368</v>
      </c>
      <c r="B566" s="46" t="n">
        <v>6</v>
      </c>
      <c r="C566" s="7" t="n">
        <v>33</v>
      </c>
      <c r="D566" s="7" t="n">
        <v>65534</v>
      </c>
      <c r="E566" s="7" t="n">
        <v>9</v>
      </c>
      <c r="F566" s="7" t="n">
        <v>1</v>
      </c>
      <c r="G566" s="7" t="n">
        <v>1</v>
      </c>
      <c r="H566" s="7" t="n">
        <v>43</v>
      </c>
      <c r="I566" s="14" t="n">
        <f t="normal" ca="1">A568</f>
        <v>0</v>
      </c>
      <c r="J566" s="14" t="n">
        <f t="normal" ca="1">A578</f>
        <v>0</v>
      </c>
    </row>
    <row r="567" spans="1:10">
      <c r="A567" t="s">
        <v>4</v>
      </c>
      <c r="B567" s="4" t="s">
        <v>5</v>
      </c>
      <c r="C567" s="4" t="s">
        <v>11</v>
      </c>
      <c r="D567" s="4" t="s">
        <v>13</v>
      </c>
      <c r="E567" s="4" t="s">
        <v>13</v>
      </c>
      <c r="F567" s="4" t="s">
        <v>13</v>
      </c>
      <c r="G567" s="4" t="s">
        <v>13</v>
      </c>
    </row>
    <row r="568" spans="1:10">
      <c r="A568" t="n">
        <v>6385</v>
      </c>
      <c r="B568" s="40" t="n">
        <v>46</v>
      </c>
      <c r="C568" s="7" t="n">
        <v>65534</v>
      </c>
      <c r="D568" s="7" t="n">
        <v>-11.7299995422363</v>
      </c>
      <c r="E568" s="7" t="n">
        <v>0</v>
      </c>
      <c r="F568" s="7" t="n">
        <v>-14.8100004196167</v>
      </c>
      <c r="G568" s="7" t="n">
        <v>96.1999969482422</v>
      </c>
    </row>
    <row r="569" spans="1:10">
      <c r="A569" t="s">
        <v>4</v>
      </c>
      <c r="B569" s="4" t="s">
        <v>5</v>
      </c>
      <c r="C569" s="4" t="s">
        <v>7</v>
      </c>
      <c r="D569" s="4" t="s">
        <v>11</v>
      </c>
      <c r="E569" s="4" t="s">
        <v>7</v>
      </c>
      <c r="F569" s="4" t="s">
        <v>8</v>
      </c>
      <c r="G569" s="4" t="s">
        <v>8</v>
      </c>
      <c r="H569" s="4" t="s">
        <v>8</v>
      </c>
      <c r="I569" s="4" t="s">
        <v>8</v>
      </c>
      <c r="J569" s="4" t="s">
        <v>8</v>
      </c>
      <c r="K569" s="4" t="s">
        <v>8</v>
      </c>
      <c r="L569" s="4" t="s">
        <v>8</v>
      </c>
      <c r="M569" s="4" t="s">
        <v>8</v>
      </c>
      <c r="N569" s="4" t="s">
        <v>8</v>
      </c>
      <c r="O569" s="4" t="s">
        <v>8</v>
      </c>
      <c r="P569" s="4" t="s">
        <v>8</v>
      </c>
      <c r="Q569" s="4" t="s">
        <v>8</v>
      </c>
      <c r="R569" s="4" t="s">
        <v>8</v>
      </c>
      <c r="S569" s="4" t="s">
        <v>8</v>
      </c>
      <c r="T569" s="4" t="s">
        <v>8</v>
      </c>
      <c r="U569" s="4" t="s">
        <v>8</v>
      </c>
    </row>
    <row r="570" spans="1:10">
      <c r="A570" t="n">
        <v>6404</v>
      </c>
      <c r="B570" s="42" t="n">
        <v>36</v>
      </c>
      <c r="C570" s="7" t="n">
        <v>8</v>
      </c>
      <c r="D570" s="7" t="n">
        <v>65534</v>
      </c>
      <c r="E570" s="7" t="n">
        <v>0</v>
      </c>
      <c r="F570" s="7" t="s">
        <v>55</v>
      </c>
      <c r="G570" s="7" t="s">
        <v>18</v>
      </c>
      <c r="H570" s="7" t="s">
        <v>18</v>
      </c>
      <c r="I570" s="7" t="s">
        <v>18</v>
      </c>
      <c r="J570" s="7" t="s">
        <v>18</v>
      </c>
      <c r="K570" s="7" t="s">
        <v>18</v>
      </c>
      <c r="L570" s="7" t="s">
        <v>18</v>
      </c>
      <c r="M570" s="7" t="s">
        <v>18</v>
      </c>
      <c r="N570" s="7" t="s">
        <v>18</v>
      </c>
      <c r="O570" s="7" t="s">
        <v>18</v>
      </c>
      <c r="P570" s="7" t="s">
        <v>18</v>
      </c>
      <c r="Q570" s="7" t="s">
        <v>18</v>
      </c>
      <c r="R570" s="7" t="s">
        <v>18</v>
      </c>
      <c r="S570" s="7" t="s">
        <v>18</v>
      </c>
      <c r="T570" s="7" t="s">
        <v>18</v>
      </c>
      <c r="U570" s="7" t="s">
        <v>18</v>
      </c>
    </row>
    <row r="571" spans="1:10">
      <c r="A571" t="s">
        <v>4</v>
      </c>
      <c r="B571" s="4" t="s">
        <v>5</v>
      </c>
      <c r="C571" s="4" t="s">
        <v>11</v>
      </c>
      <c r="D571" s="4" t="s">
        <v>7</v>
      </c>
      <c r="E571" s="4" t="s">
        <v>8</v>
      </c>
      <c r="F571" s="4" t="s">
        <v>13</v>
      </c>
      <c r="G571" s="4" t="s">
        <v>13</v>
      </c>
      <c r="H571" s="4" t="s">
        <v>13</v>
      </c>
    </row>
    <row r="572" spans="1:10">
      <c r="A572" t="n">
        <v>6438</v>
      </c>
      <c r="B572" s="47" t="n">
        <v>48</v>
      </c>
      <c r="C572" s="7" t="n">
        <v>65534</v>
      </c>
      <c r="D572" s="7" t="n">
        <v>0</v>
      </c>
      <c r="E572" s="7" t="s">
        <v>55</v>
      </c>
      <c r="F572" s="7" t="n">
        <v>0</v>
      </c>
      <c r="G572" s="7" t="n">
        <v>1</v>
      </c>
      <c r="H572" s="7" t="n">
        <v>1.40129846432482e-45</v>
      </c>
    </row>
    <row r="573" spans="1:10">
      <c r="A573" t="s">
        <v>4</v>
      </c>
      <c r="B573" s="4" t="s">
        <v>5</v>
      </c>
      <c r="C573" s="4" t="s">
        <v>11</v>
      </c>
      <c r="D573" s="4" t="s">
        <v>14</v>
      </c>
    </row>
    <row r="574" spans="1:10">
      <c r="A574" t="n">
        <v>6468</v>
      </c>
      <c r="B574" s="38" t="n">
        <v>43</v>
      </c>
      <c r="C574" s="7" t="n">
        <v>65534</v>
      </c>
      <c r="D574" s="7" t="n">
        <v>64</v>
      </c>
    </row>
    <row r="575" spans="1:10">
      <c r="A575" t="s">
        <v>4</v>
      </c>
      <c r="B575" s="4" t="s">
        <v>5</v>
      </c>
      <c r="C575" s="4" t="s">
        <v>16</v>
      </c>
    </row>
    <row r="576" spans="1:10">
      <c r="A576" t="n">
        <v>6475</v>
      </c>
      <c r="B576" s="22" t="n">
        <v>3</v>
      </c>
      <c r="C576" s="14" t="n">
        <f t="normal" ca="1">A578</f>
        <v>0</v>
      </c>
    </row>
    <row r="577" spans="1:21">
      <c r="A577" t="s">
        <v>4</v>
      </c>
      <c r="B577" s="4" t="s">
        <v>5</v>
      </c>
    </row>
    <row r="578" spans="1:21">
      <c r="A578" t="n">
        <v>6480</v>
      </c>
      <c r="B578" s="5" t="n">
        <v>1</v>
      </c>
    </row>
    <row r="579" spans="1:21" s="3" customFormat="1" customHeight="0">
      <c r="A579" s="3" t="s">
        <v>2</v>
      </c>
      <c r="B579" s="3" t="s">
        <v>60</v>
      </c>
    </row>
    <row r="580" spans="1:21">
      <c r="A580" t="s">
        <v>4</v>
      </c>
      <c r="B580" s="4" t="s">
        <v>5</v>
      </c>
      <c r="C580" s="4" t="s">
        <v>7</v>
      </c>
      <c r="D580" s="4" t="s">
        <v>11</v>
      </c>
      <c r="E580" s="4" t="s">
        <v>7</v>
      </c>
      <c r="F580" s="4" t="s">
        <v>7</v>
      </c>
      <c r="G580" s="4" t="s">
        <v>7</v>
      </c>
      <c r="H580" s="4" t="s">
        <v>11</v>
      </c>
      <c r="I580" s="4" t="s">
        <v>16</v>
      </c>
      <c r="J580" s="4" t="s">
        <v>16</v>
      </c>
    </row>
    <row r="581" spans="1:21">
      <c r="A581" t="n">
        <v>6484</v>
      </c>
      <c r="B581" s="46" t="n">
        <v>6</v>
      </c>
      <c r="C581" s="7" t="n">
        <v>33</v>
      </c>
      <c r="D581" s="7" t="n">
        <v>65534</v>
      </c>
      <c r="E581" s="7" t="n">
        <v>9</v>
      </c>
      <c r="F581" s="7" t="n">
        <v>1</v>
      </c>
      <c r="G581" s="7" t="n">
        <v>1</v>
      </c>
      <c r="H581" s="7" t="n">
        <v>200</v>
      </c>
      <c r="I581" s="14" t="n">
        <f t="normal" ca="1">A583</f>
        <v>0</v>
      </c>
      <c r="J581" s="14" t="n">
        <f t="normal" ca="1">A633</f>
        <v>0</v>
      </c>
    </row>
    <row r="582" spans="1:21">
      <c r="A582" t="s">
        <v>4</v>
      </c>
      <c r="B582" s="4" t="s">
        <v>5</v>
      </c>
      <c r="C582" s="4" t="s">
        <v>7</v>
      </c>
      <c r="D582" s="4" t="s">
        <v>11</v>
      </c>
      <c r="E582" s="4" t="s">
        <v>7</v>
      </c>
      <c r="F582" s="4" t="s">
        <v>16</v>
      </c>
    </row>
    <row r="583" spans="1:21">
      <c r="A583" t="n">
        <v>6501</v>
      </c>
      <c r="B583" s="13" t="n">
        <v>5</v>
      </c>
      <c r="C583" s="7" t="n">
        <v>30</v>
      </c>
      <c r="D583" s="7" t="n">
        <v>10936</v>
      </c>
      <c r="E583" s="7" t="n">
        <v>1</v>
      </c>
      <c r="F583" s="14" t="n">
        <f t="normal" ca="1">A591</f>
        <v>0</v>
      </c>
    </row>
    <row r="584" spans="1:21">
      <c r="A584" t="s">
        <v>4</v>
      </c>
      <c r="B584" s="4" t="s">
        <v>5</v>
      </c>
      <c r="C584" s="4" t="s">
        <v>11</v>
      </c>
      <c r="D584" s="4" t="s">
        <v>13</v>
      </c>
      <c r="E584" s="4" t="s">
        <v>13</v>
      </c>
      <c r="F584" s="4" t="s">
        <v>13</v>
      </c>
      <c r="G584" s="4" t="s">
        <v>13</v>
      </c>
    </row>
    <row r="585" spans="1:21">
      <c r="A585" t="n">
        <v>6510</v>
      </c>
      <c r="B585" s="40" t="n">
        <v>46</v>
      </c>
      <c r="C585" s="7" t="n">
        <v>65534</v>
      </c>
      <c r="D585" s="7" t="n">
        <v>22.7700004577637</v>
      </c>
      <c r="E585" s="7" t="n">
        <v>-1.00999999046326</v>
      </c>
      <c r="F585" s="7" t="n">
        <v>-45.5200004577637</v>
      </c>
      <c r="G585" s="7" t="n">
        <v>185.199996948242</v>
      </c>
    </row>
    <row r="586" spans="1:21">
      <c r="A586" t="s">
        <v>4</v>
      </c>
      <c r="B586" s="4" t="s">
        <v>5</v>
      </c>
      <c r="C586" s="4" t="s">
        <v>7</v>
      </c>
      <c r="D586" s="4" t="s">
        <v>11</v>
      </c>
      <c r="E586" s="4" t="s">
        <v>11</v>
      </c>
      <c r="F586" s="4" t="s">
        <v>11</v>
      </c>
      <c r="G586" s="4" t="s">
        <v>11</v>
      </c>
      <c r="H586" s="4" t="s">
        <v>11</v>
      </c>
      <c r="I586" s="4" t="s">
        <v>11</v>
      </c>
      <c r="J586" s="4" t="s">
        <v>14</v>
      </c>
      <c r="K586" s="4" t="s">
        <v>14</v>
      </c>
      <c r="L586" s="4" t="s">
        <v>14</v>
      </c>
      <c r="M586" s="4" t="s">
        <v>8</v>
      </c>
    </row>
    <row r="587" spans="1:21">
      <c r="A587" t="n">
        <v>6529</v>
      </c>
      <c r="B587" s="17" t="n">
        <v>124</v>
      </c>
      <c r="C587" s="7" t="n">
        <v>1</v>
      </c>
      <c r="D587" s="7" t="n">
        <v>0</v>
      </c>
      <c r="E587" s="7" t="n">
        <v>146</v>
      </c>
      <c r="F587" s="7" t="n">
        <v>0</v>
      </c>
      <c r="G587" s="7" t="n">
        <v>0</v>
      </c>
      <c r="H587" s="7" t="n">
        <v>0</v>
      </c>
      <c r="I587" s="7" t="n">
        <v>103</v>
      </c>
      <c r="J587" s="7" t="n">
        <v>0</v>
      </c>
      <c r="K587" s="7" t="n">
        <v>0</v>
      </c>
      <c r="L587" s="7" t="n">
        <v>0</v>
      </c>
      <c r="M587" s="7" t="s">
        <v>18</v>
      </c>
    </row>
    <row r="588" spans="1:21">
      <c r="A588" t="s">
        <v>4</v>
      </c>
      <c r="B588" s="4" t="s">
        <v>5</v>
      </c>
      <c r="C588" s="4" t="s">
        <v>16</v>
      </c>
    </row>
    <row r="589" spans="1:21">
      <c r="A589" t="n">
        <v>6556</v>
      </c>
      <c r="B589" s="22" t="n">
        <v>3</v>
      </c>
      <c r="C589" s="14" t="n">
        <f t="normal" ca="1">A631</f>
        <v>0</v>
      </c>
    </row>
    <row r="590" spans="1:21">
      <c r="A590" t="s">
        <v>4</v>
      </c>
      <c r="B590" s="4" t="s">
        <v>5</v>
      </c>
      <c r="C590" s="4" t="s">
        <v>7</v>
      </c>
      <c r="D590" s="19" t="s">
        <v>28</v>
      </c>
      <c r="E590" s="4" t="s">
        <v>5</v>
      </c>
      <c r="F590" s="4" t="s">
        <v>11</v>
      </c>
      <c r="G590" s="4" t="s">
        <v>7</v>
      </c>
      <c r="H590" s="4" t="s">
        <v>7</v>
      </c>
      <c r="I590" s="4" t="s">
        <v>7</v>
      </c>
      <c r="J590" s="19" t="s">
        <v>29</v>
      </c>
      <c r="K590" s="4" t="s">
        <v>7</v>
      </c>
      <c r="L590" s="4" t="s">
        <v>16</v>
      </c>
    </row>
    <row r="591" spans="1:21">
      <c r="A591" t="n">
        <v>6561</v>
      </c>
      <c r="B591" s="13" t="n">
        <v>5</v>
      </c>
      <c r="C591" s="7" t="n">
        <v>28</v>
      </c>
      <c r="D591" s="19" t="s">
        <v>3</v>
      </c>
      <c r="E591" s="20" t="n">
        <v>105</v>
      </c>
      <c r="F591" s="7" t="n">
        <v>36</v>
      </c>
      <c r="G591" s="7" t="n">
        <v>0</v>
      </c>
      <c r="H591" s="7" t="n">
        <v>1</v>
      </c>
      <c r="I591" s="7" t="n">
        <v>1</v>
      </c>
      <c r="J591" s="19" t="s">
        <v>3</v>
      </c>
      <c r="K591" s="7" t="n">
        <v>1</v>
      </c>
      <c r="L591" s="14" t="n">
        <f t="normal" ca="1">A629</f>
        <v>0</v>
      </c>
    </row>
    <row r="592" spans="1:21">
      <c r="A592" t="s">
        <v>4</v>
      </c>
      <c r="B592" s="4" t="s">
        <v>5</v>
      </c>
      <c r="C592" s="4" t="s">
        <v>7</v>
      </c>
      <c r="D592" s="4" t="s">
        <v>11</v>
      </c>
      <c r="E592" s="4" t="s">
        <v>7</v>
      </c>
      <c r="F592" s="4" t="s">
        <v>16</v>
      </c>
    </row>
    <row r="593" spans="1:13">
      <c r="A593" t="n">
        <v>6574</v>
      </c>
      <c r="B593" s="13" t="n">
        <v>5</v>
      </c>
      <c r="C593" s="7" t="n">
        <v>30</v>
      </c>
      <c r="D593" s="7" t="n">
        <v>10935</v>
      </c>
      <c r="E593" s="7" t="n">
        <v>1</v>
      </c>
      <c r="F593" s="14" t="n">
        <f t="normal" ca="1">A619</f>
        <v>0</v>
      </c>
    </row>
    <row r="594" spans="1:13">
      <c r="A594" t="s">
        <v>4</v>
      </c>
      <c r="B594" s="4" t="s">
        <v>5</v>
      </c>
      <c r="C594" s="4" t="s">
        <v>11</v>
      </c>
      <c r="D594" s="4" t="s">
        <v>13</v>
      </c>
      <c r="E594" s="4" t="s">
        <v>13</v>
      </c>
      <c r="F594" s="4" t="s">
        <v>13</v>
      </c>
      <c r="G594" s="4" t="s">
        <v>13</v>
      </c>
    </row>
    <row r="595" spans="1:13">
      <c r="A595" t="n">
        <v>6583</v>
      </c>
      <c r="B595" s="40" t="n">
        <v>46</v>
      </c>
      <c r="C595" s="7" t="n">
        <v>65534</v>
      </c>
      <c r="D595" s="7" t="n">
        <v>21.7299995422363</v>
      </c>
      <c r="E595" s="7" t="n">
        <v>-1.08000004291534</v>
      </c>
      <c r="F595" s="7" t="n">
        <v>-42.1599998474121</v>
      </c>
      <c r="G595" s="7" t="n">
        <v>315</v>
      </c>
    </row>
    <row r="596" spans="1:13">
      <c r="A596" t="s">
        <v>4</v>
      </c>
      <c r="B596" s="4" t="s">
        <v>5</v>
      </c>
      <c r="C596" s="4" t="s">
        <v>7</v>
      </c>
      <c r="D596" s="4" t="s">
        <v>11</v>
      </c>
      <c r="E596" s="4" t="s">
        <v>7</v>
      </c>
      <c r="F596" s="4" t="s">
        <v>8</v>
      </c>
      <c r="G596" s="4" t="s">
        <v>8</v>
      </c>
      <c r="H596" s="4" t="s">
        <v>8</v>
      </c>
      <c r="I596" s="4" t="s">
        <v>8</v>
      </c>
      <c r="J596" s="4" t="s">
        <v>8</v>
      </c>
      <c r="K596" s="4" t="s">
        <v>8</v>
      </c>
      <c r="L596" s="4" t="s">
        <v>8</v>
      </c>
      <c r="M596" s="4" t="s">
        <v>8</v>
      </c>
      <c r="N596" s="4" t="s">
        <v>8</v>
      </c>
      <c r="O596" s="4" t="s">
        <v>8</v>
      </c>
      <c r="P596" s="4" t="s">
        <v>8</v>
      </c>
      <c r="Q596" s="4" t="s">
        <v>8</v>
      </c>
      <c r="R596" s="4" t="s">
        <v>8</v>
      </c>
      <c r="S596" s="4" t="s">
        <v>8</v>
      </c>
      <c r="T596" s="4" t="s">
        <v>8</v>
      </c>
      <c r="U596" s="4" t="s">
        <v>8</v>
      </c>
    </row>
    <row r="597" spans="1:13">
      <c r="A597" t="n">
        <v>6602</v>
      </c>
      <c r="B597" s="42" t="n">
        <v>36</v>
      </c>
      <c r="C597" s="7" t="n">
        <v>8</v>
      </c>
      <c r="D597" s="7" t="n">
        <v>65534</v>
      </c>
      <c r="E597" s="7" t="n">
        <v>0</v>
      </c>
      <c r="F597" s="7" t="s">
        <v>41</v>
      </c>
      <c r="G597" s="7" t="s">
        <v>18</v>
      </c>
      <c r="H597" s="7" t="s">
        <v>18</v>
      </c>
      <c r="I597" s="7" t="s">
        <v>18</v>
      </c>
      <c r="J597" s="7" t="s">
        <v>18</v>
      </c>
      <c r="K597" s="7" t="s">
        <v>18</v>
      </c>
      <c r="L597" s="7" t="s">
        <v>18</v>
      </c>
      <c r="M597" s="7" t="s">
        <v>18</v>
      </c>
      <c r="N597" s="7" t="s">
        <v>18</v>
      </c>
      <c r="O597" s="7" t="s">
        <v>18</v>
      </c>
      <c r="P597" s="7" t="s">
        <v>18</v>
      </c>
      <c r="Q597" s="7" t="s">
        <v>18</v>
      </c>
      <c r="R597" s="7" t="s">
        <v>18</v>
      </c>
      <c r="S597" s="7" t="s">
        <v>18</v>
      </c>
      <c r="T597" s="7" t="s">
        <v>18</v>
      </c>
      <c r="U597" s="7" t="s">
        <v>18</v>
      </c>
    </row>
    <row r="598" spans="1:13">
      <c r="A598" t="s">
        <v>4</v>
      </c>
      <c r="B598" s="4" t="s">
        <v>5</v>
      </c>
      <c r="C598" s="4" t="s">
        <v>11</v>
      </c>
      <c r="D598" s="4" t="s">
        <v>7</v>
      </c>
      <c r="E598" s="4" t="s">
        <v>7</v>
      </c>
      <c r="F598" s="4" t="s">
        <v>8</v>
      </c>
    </row>
    <row r="599" spans="1:13">
      <c r="A599" t="n">
        <v>6632</v>
      </c>
      <c r="B599" s="43" t="n">
        <v>47</v>
      </c>
      <c r="C599" s="7" t="n">
        <v>65534</v>
      </c>
      <c r="D599" s="7" t="n">
        <v>0</v>
      </c>
      <c r="E599" s="7" t="n">
        <v>0</v>
      </c>
      <c r="F599" s="7" t="s">
        <v>42</v>
      </c>
    </row>
    <row r="600" spans="1:13">
      <c r="A600" t="s">
        <v>4</v>
      </c>
      <c r="B600" s="4" t="s">
        <v>5</v>
      </c>
      <c r="C600" s="4" t="s">
        <v>11</v>
      </c>
      <c r="D600" s="4" t="s">
        <v>7</v>
      </c>
      <c r="E600" s="4" t="s">
        <v>8</v>
      </c>
      <c r="F600" s="4" t="s">
        <v>13</v>
      </c>
      <c r="G600" s="4" t="s">
        <v>13</v>
      </c>
      <c r="H600" s="4" t="s">
        <v>13</v>
      </c>
    </row>
    <row r="601" spans="1:13">
      <c r="A601" t="n">
        <v>6653</v>
      </c>
      <c r="B601" s="47" t="n">
        <v>48</v>
      </c>
      <c r="C601" s="7" t="n">
        <v>65534</v>
      </c>
      <c r="D601" s="7" t="n">
        <v>0</v>
      </c>
      <c r="E601" s="7" t="s">
        <v>41</v>
      </c>
      <c r="F601" s="7" t="n">
        <v>0</v>
      </c>
      <c r="G601" s="7" t="n">
        <v>1</v>
      </c>
      <c r="H601" s="7" t="n">
        <v>0</v>
      </c>
    </row>
    <row r="602" spans="1:13">
      <c r="A602" t="s">
        <v>4</v>
      </c>
      <c r="B602" s="4" t="s">
        <v>5</v>
      </c>
      <c r="C602" s="4" t="s">
        <v>11</v>
      </c>
      <c r="D602" s="4" t="s">
        <v>14</v>
      </c>
    </row>
    <row r="603" spans="1:13">
      <c r="A603" t="n">
        <v>6679</v>
      </c>
      <c r="B603" s="38" t="n">
        <v>43</v>
      </c>
      <c r="C603" s="7" t="n">
        <v>65534</v>
      </c>
      <c r="D603" s="7" t="n">
        <v>64</v>
      </c>
    </row>
    <row r="604" spans="1:13">
      <c r="A604" t="s">
        <v>4</v>
      </c>
      <c r="B604" s="4" t="s">
        <v>5</v>
      </c>
      <c r="C604" s="4" t="s">
        <v>7</v>
      </c>
      <c r="D604" s="4" t="s">
        <v>8</v>
      </c>
      <c r="E604" s="4" t="s">
        <v>11</v>
      </c>
    </row>
    <row r="605" spans="1:13">
      <c r="A605" t="n">
        <v>6686</v>
      </c>
      <c r="B605" s="18" t="n">
        <v>94</v>
      </c>
      <c r="C605" s="7" t="n">
        <v>11</v>
      </c>
      <c r="D605" s="7" t="s">
        <v>23</v>
      </c>
      <c r="E605" s="7" t="n">
        <v>65534</v>
      </c>
    </row>
    <row r="606" spans="1:13">
      <c r="A606" t="s">
        <v>4</v>
      </c>
      <c r="B606" s="4" t="s">
        <v>5</v>
      </c>
      <c r="C606" s="4" t="s">
        <v>7</v>
      </c>
      <c r="D606" s="4" t="s">
        <v>8</v>
      </c>
      <c r="E606" s="4" t="s">
        <v>11</v>
      </c>
    </row>
    <row r="607" spans="1:13">
      <c r="A607" t="n">
        <v>6698</v>
      </c>
      <c r="B607" s="18" t="n">
        <v>94</v>
      </c>
      <c r="C607" s="7" t="n">
        <v>0</v>
      </c>
      <c r="D607" s="7" t="s">
        <v>23</v>
      </c>
      <c r="E607" s="7" t="n">
        <v>1</v>
      </c>
    </row>
    <row r="608" spans="1:13">
      <c r="A608" t="s">
        <v>4</v>
      </c>
      <c r="B608" s="4" t="s">
        <v>5</v>
      </c>
      <c r="C608" s="4" t="s">
        <v>7</v>
      </c>
      <c r="D608" s="4" t="s">
        <v>8</v>
      </c>
      <c r="E608" s="4" t="s">
        <v>11</v>
      </c>
    </row>
    <row r="609" spans="1:21">
      <c r="A609" t="n">
        <v>6710</v>
      </c>
      <c r="B609" s="18" t="n">
        <v>94</v>
      </c>
      <c r="C609" s="7" t="n">
        <v>0</v>
      </c>
      <c r="D609" s="7" t="s">
        <v>23</v>
      </c>
      <c r="E609" s="7" t="n">
        <v>2</v>
      </c>
    </row>
    <row r="610" spans="1:21">
      <c r="A610" t="s">
        <v>4</v>
      </c>
      <c r="B610" s="4" t="s">
        <v>5</v>
      </c>
      <c r="C610" s="4" t="s">
        <v>7</v>
      </c>
      <c r="D610" s="4" t="s">
        <v>8</v>
      </c>
      <c r="E610" s="4" t="s">
        <v>11</v>
      </c>
    </row>
    <row r="611" spans="1:21">
      <c r="A611" t="n">
        <v>6722</v>
      </c>
      <c r="B611" s="18" t="n">
        <v>94</v>
      </c>
      <c r="C611" s="7" t="n">
        <v>1</v>
      </c>
      <c r="D611" s="7" t="s">
        <v>23</v>
      </c>
      <c r="E611" s="7" t="n">
        <v>4</v>
      </c>
    </row>
    <row r="612" spans="1:21">
      <c r="A612" t="s">
        <v>4</v>
      </c>
      <c r="B612" s="4" t="s">
        <v>5</v>
      </c>
      <c r="C612" s="4" t="s">
        <v>7</v>
      </c>
      <c r="D612" s="4" t="s">
        <v>8</v>
      </c>
    </row>
    <row r="613" spans="1:21">
      <c r="A613" t="n">
        <v>6734</v>
      </c>
      <c r="B613" s="18" t="n">
        <v>94</v>
      </c>
      <c r="C613" s="7" t="n">
        <v>5</v>
      </c>
      <c r="D613" s="7" t="s">
        <v>23</v>
      </c>
    </row>
    <row r="614" spans="1:21">
      <c r="A614" t="s">
        <v>4</v>
      </c>
      <c r="B614" s="4" t="s">
        <v>5</v>
      </c>
      <c r="C614" s="4" t="s">
        <v>7</v>
      </c>
      <c r="D614" s="4" t="s">
        <v>8</v>
      </c>
      <c r="E614" s="4" t="s">
        <v>11</v>
      </c>
    </row>
    <row r="615" spans="1:21">
      <c r="A615" t="n">
        <v>6744</v>
      </c>
      <c r="B615" s="18" t="n">
        <v>94</v>
      </c>
      <c r="C615" s="7" t="n">
        <v>0</v>
      </c>
      <c r="D615" s="7" t="s">
        <v>23</v>
      </c>
      <c r="E615" s="7" t="n">
        <v>4</v>
      </c>
    </row>
    <row r="616" spans="1:21">
      <c r="A616" t="s">
        <v>4</v>
      </c>
      <c r="B616" s="4" t="s">
        <v>5</v>
      </c>
      <c r="C616" s="4" t="s">
        <v>16</v>
      </c>
    </row>
    <row r="617" spans="1:21">
      <c r="A617" t="n">
        <v>6756</v>
      </c>
      <c r="B617" s="22" t="n">
        <v>3</v>
      </c>
      <c r="C617" s="14" t="n">
        <f t="normal" ca="1">A627</f>
        <v>0</v>
      </c>
    </row>
    <row r="618" spans="1:21">
      <c r="A618" t="s">
        <v>4</v>
      </c>
      <c r="B618" s="4" t="s">
        <v>5</v>
      </c>
      <c r="C618" s="4" t="s">
        <v>7</v>
      </c>
      <c r="D618" s="4" t="s">
        <v>11</v>
      </c>
      <c r="E618" s="4" t="s">
        <v>7</v>
      </c>
      <c r="F618" s="4" t="s">
        <v>16</v>
      </c>
    </row>
    <row r="619" spans="1:21">
      <c r="A619" t="n">
        <v>6761</v>
      </c>
      <c r="B619" s="13" t="n">
        <v>5</v>
      </c>
      <c r="C619" s="7" t="n">
        <v>30</v>
      </c>
      <c r="D619" s="7" t="n">
        <v>10934</v>
      </c>
      <c r="E619" s="7" t="n">
        <v>1</v>
      </c>
      <c r="F619" s="14" t="n">
        <f t="normal" ca="1">A625</f>
        <v>0</v>
      </c>
    </row>
    <row r="620" spans="1:21">
      <c r="A620" t="s">
        <v>4</v>
      </c>
      <c r="B620" s="4" t="s">
        <v>5</v>
      </c>
      <c r="C620" s="4" t="s">
        <v>11</v>
      </c>
      <c r="D620" s="4" t="s">
        <v>13</v>
      </c>
      <c r="E620" s="4" t="s">
        <v>13</v>
      </c>
      <c r="F620" s="4" t="s">
        <v>13</v>
      </c>
      <c r="G620" s="4" t="s">
        <v>13</v>
      </c>
    </row>
    <row r="621" spans="1:21">
      <c r="A621" t="n">
        <v>6770</v>
      </c>
      <c r="B621" s="40" t="n">
        <v>46</v>
      </c>
      <c r="C621" s="7" t="n">
        <v>65534</v>
      </c>
      <c r="D621" s="7" t="n">
        <v>23.2700004577637</v>
      </c>
      <c r="E621" s="7" t="n">
        <v>-1</v>
      </c>
      <c r="F621" s="7" t="n">
        <v>-45.0099983215332</v>
      </c>
      <c r="G621" s="7" t="n">
        <v>0</v>
      </c>
    </row>
    <row r="622" spans="1:21">
      <c r="A622" t="s">
        <v>4</v>
      </c>
      <c r="B622" s="4" t="s">
        <v>5</v>
      </c>
      <c r="C622" s="4" t="s">
        <v>16</v>
      </c>
    </row>
    <row r="623" spans="1:21">
      <c r="A623" t="n">
        <v>6789</v>
      </c>
      <c r="B623" s="22" t="n">
        <v>3</v>
      </c>
      <c r="C623" s="14" t="n">
        <f t="normal" ca="1">A627</f>
        <v>0</v>
      </c>
    </row>
    <row r="624" spans="1:21">
      <c r="A624" t="s">
        <v>4</v>
      </c>
      <c r="B624" s="4" t="s">
        <v>5</v>
      </c>
      <c r="C624" s="4" t="s">
        <v>11</v>
      </c>
      <c r="D624" s="4" t="s">
        <v>13</v>
      </c>
      <c r="E624" s="4" t="s">
        <v>13</v>
      </c>
      <c r="F624" s="4" t="s">
        <v>13</v>
      </c>
      <c r="G624" s="4" t="s">
        <v>13</v>
      </c>
    </row>
    <row r="625" spans="1:7">
      <c r="A625" t="n">
        <v>6794</v>
      </c>
      <c r="B625" s="40" t="n">
        <v>46</v>
      </c>
      <c r="C625" s="7" t="n">
        <v>65534</v>
      </c>
      <c r="D625" s="7" t="n">
        <v>25.7199993133545</v>
      </c>
      <c r="E625" s="7" t="n">
        <v>-1</v>
      </c>
      <c r="F625" s="7" t="n">
        <v>-45.3600006103516</v>
      </c>
      <c r="G625" s="7" t="n">
        <v>249.899993896484</v>
      </c>
    </row>
    <row r="626" spans="1:7">
      <c r="A626" t="s">
        <v>4</v>
      </c>
      <c r="B626" s="4" t="s">
        <v>5</v>
      </c>
      <c r="C626" s="4" t="s">
        <v>16</v>
      </c>
    </row>
    <row r="627" spans="1:7">
      <c r="A627" t="n">
        <v>6813</v>
      </c>
      <c r="B627" s="22" t="n">
        <v>3</v>
      </c>
      <c r="C627" s="14" t="n">
        <f t="normal" ca="1">A631</f>
        <v>0</v>
      </c>
    </row>
    <row r="628" spans="1:7">
      <c r="A628" t="s">
        <v>4</v>
      </c>
      <c r="B628" s="4" t="s">
        <v>5</v>
      </c>
      <c r="C628" s="4" t="s">
        <v>11</v>
      </c>
      <c r="D628" s="4" t="s">
        <v>14</v>
      </c>
    </row>
    <row r="629" spans="1:7">
      <c r="A629" t="n">
        <v>6818</v>
      </c>
      <c r="B629" s="38" t="n">
        <v>43</v>
      </c>
      <c r="C629" s="7" t="n">
        <v>65534</v>
      </c>
      <c r="D629" s="7" t="n">
        <v>1</v>
      </c>
    </row>
    <row r="630" spans="1:7">
      <c r="A630" t="s">
        <v>4</v>
      </c>
      <c r="B630" s="4" t="s">
        <v>5</v>
      </c>
      <c r="C630" s="4" t="s">
        <v>16</v>
      </c>
    </row>
    <row r="631" spans="1:7">
      <c r="A631" t="n">
        <v>6825</v>
      </c>
      <c r="B631" s="22" t="n">
        <v>3</v>
      </c>
      <c r="C631" s="14" t="n">
        <f t="normal" ca="1">A633</f>
        <v>0</v>
      </c>
    </row>
    <row r="632" spans="1:7">
      <c r="A632" t="s">
        <v>4</v>
      </c>
      <c r="B632" s="4" t="s">
        <v>5</v>
      </c>
    </row>
    <row r="633" spans="1:7">
      <c r="A633" t="n">
        <v>6830</v>
      </c>
      <c r="B633" s="5" t="n">
        <v>1</v>
      </c>
    </row>
    <row r="634" spans="1:7" s="3" customFormat="1" customHeight="0">
      <c r="A634" s="3" t="s">
        <v>2</v>
      </c>
      <c r="B634" s="3" t="s">
        <v>61</v>
      </c>
    </row>
    <row r="635" spans="1:7">
      <c r="A635" t="s">
        <v>4</v>
      </c>
      <c r="B635" s="4" t="s">
        <v>5</v>
      </c>
      <c r="C635" s="4" t="s">
        <v>8</v>
      </c>
      <c r="D635" s="4" t="s">
        <v>11</v>
      </c>
    </row>
    <row r="636" spans="1:7">
      <c r="A636" t="n">
        <v>6832</v>
      </c>
      <c r="B636" s="48" t="n">
        <v>29</v>
      </c>
      <c r="C636" s="7" t="s">
        <v>62</v>
      </c>
      <c r="D636" s="7" t="n">
        <v>5713</v>
      </c>
    </row>
    <row r="637" spans="1:7">
      <c r="A637" t="s">
        <v>4</v>
      </c>
      <c r="B637" s="4" t="s">
        <v>5</v>
      </c>
      <c r="C637" s="4" t="s">
        <v>7</v>
      </c>
      <c r="D637" s="4" t="s">
        <v>11</v>
      </c>
      <c r="E637" s="4" t="s">
        <v>7</v>
      </c>
      <c r="F637" s="4" t="s">
        <v>7</v>
      </c>
      <c r="G637" s="4" t="s">
        <v>7</v>
      </c>
      <c r="H637" s="4" t="s">
        <v>11</v>
      </c>
      <c r="I637" s="4" t="s">
        <v>16</v>
      </c>
      <c r="J637" s="4" t="s">
        <v>16</v>
      </c>
    </row>
    <row r="638" spans="1:7">
      <c r="A638" t="n">
        <v>6845</v>
      </c>
      <c r="B638" s="46" t="n">
        <v>6</v>
      </c>
      <c r="C638" s="7" t="n">
        <v>33</v>
      </c>
      <c r="D638" s="7" t="n">
        <v>65534</v>
      </c>
      <c r="E638" s="7" t="n">
        <v>9</v>
      </c>
      <c r="F638" s="7" t="n">
        <v>1</v>
      </c>
      <c r="G638" s="7" t="n">
        <v>1</v>
      </c>
      <c r="H638" s="7" t="n">
        <v>200</v>
      </c>
      <c r="I638" s="14" t="n">
        <f t="normal" ca="1">A640</f>
        <v>0</v>
      </c>
      <c r="J638" s="14" t="n">
        <f t="normal" ca="1">A680</f>
        <v>0</v>
      </c>
    </row>
    <row r="639" spans="1:7">
      <c r="A639" t="s">
        <v>4</v>
      </c>
      <c r="B639" s="4" t="s">
        <v>5</v>
      </c>
      <c r="C639" s="4" t="s">
        <v>7</v>
      </c>
      <c r="D639" s="4" t="s">
        <v>11</v>
      </c>
      <c r="E639" s="4" t="s">
        <v>7</v>
      </c>
      <c r="F639" s="4" t="s">
        <v>16</v>
      </c>
    </row>
    <row r="640" spans="1:7">
      <c r="A640" t="n">
        <v>6862</v>
      </c>
      <c r="B640" s="13" t="n">
        <v>5</v>
      </c>
      <c r="C640" s="7" t="n">
        <v>30</v>
      </c>
      <c r="D640" s="7" t="n">
        <v>10936</v>
      </c>
      <c r="E640" s="7" t="n">
        <v>1</v>
      </c>
      <c r="F640" s="14" t="n">
        <f t="normal" ca="1">A648</f>
        <v>0</v>
      </c>
    </row>
    <row r="641" spans="1:10">
      <c r="A641" t="s">
        <v>4</v>
      </c>
      <c r="B641" s="4" t="s">
        <v>5</v>
      </c>
      <c r="C641" s="4" t="s">
        <v>11</v>
      </c>
      <c r="D641" s="4" t="s">
        <v>13</v>
      </c>
      <c r="E641" s="4" t="s">
        <v>13</v>
      </c>
      <c r="F641" s="4" t="s">
        <v>13</v>
      </c>
      <c r="G641" s="4" t="s">
        <v>13</v>
      </c>
    </row>
    <row r="642" spans="1:10">
      <c r="A642" t="n">
        <v>6871</v>
      </c>
      <c r="B642" s="40" t="n">
        <v>46</v>
      </c>
      <c r="C642" s="7" t="n">
        <v>65534</v>
      </c>
      <c r="D642" s="7" t="n">
        <v>22.0400009155273</v>
      </c>
      <c r="E642" s="7" t="n">
        <v>-1</v>
      </c>
      <c r="F642" s="7" t="n">
        <v>-46.7900009155273</v>
      </c>
      <c r="G642" s="7" t="n">
        <v>101.800003051758</v>
      </c>
    </row>
    <row r="643" spans="1:10">
      <c r="A643" t="s">
        <v>4</v>
      </c>
      <c r="B643" s="4" t="s">
        <v>5</v>
      </c>
      <c r="C643" s="4" t="s">
        <v>7</v>
      </c>
      <c r="D643" s="4" t="s">
        <v>11</v>
      </c>
      <c r="E643" s="4" t="s">
        <v>11</v>
      </c>
      <c r="F643" s="4" t="s">
        <v>11</v>
      </c>
      <c r="G643" s="4" t="s">
        <v>11</v>
      </c>
      <c r="H643" s="4" t="s">
        <v>11</v>
      </c>
      <c r="I643" s="4" t="s">
        <v>11</v>
      </c>
      <c r="J643" s="4" t="s">
        <v>14</v>
      </c>
      <c r="K643" s="4" t="s">
        <v>14</v>
      </c>
      <c r="L643" s="4" t="s">
        <v>14</v>
      </c>
      <c r="M643" s="4" t="s">
        <v>8</v>
      </c>
    </row>
    <row r="644" spans="1:10">
      <c r="A644" t="n">
        <v>6890</v>
      </c>
      <c r="B644" s="17" t="n">
        <v>124</v>
      </c>
      <c r="C644" s="7" t="n">
        <v>1</v>
      </c>
      <c r="D644" s="7" t="n">
        <v>0</v>
      </c>
      <c r="E644" s="7" t="n">
        <v>146</v>
      </c>
      <c r="F644" s="7" t="n">
        <v>0</v>
      </c>
      <c r="G644" s="7" t="n">
        <v>0</v>
      </c>
      <c r="H644" s="7" t="n">
        <v>0</v>
      </c>
      <c r="I644" s="7" t="n">
        <v>5713</v>
      </c>
      <c r="J644" s="7" t="n">
        <v>0</v>
      </c>
      <c r="K644" s="7" t="n">
        <v>0</v>
      </c>
      <c r="L644" s="7" t="n">
        <v>0</v>
      </c>
      <c r="M644" s="7" t="s">
        <v>18</v>
      </c>
    </row>
    <row r="645" spans="1:10">
      <c r="A645" t="s">
        <v>4</v>
      </c>
      <c r="B645" s="4" t="s">
        <v>5</v>
      </c>
      <c r="C645" s="4" t="s">
        <v>16</v>
      </c>
    </row>
    <row r="646" spans="1:10">
      <c r="A646" t="n">
        <v>6917</v>
      </c>
      <c r="B646" s="22" t="n">
        <v>3</v>
      </c>
      <c r="C646" s="14" t="n">
        <f t="normal" ca="1">A678</f>
        <v>0</v>
      </c>
    </row>
    <row r="647" spans="1:10">
      <c r="A647" t="s">
        <v>4</v>
      </c>
      <c r="B647" s="4" t="s">
        <v>5</v>
      </c>
      <c r="C647" s="4" t="s">
        <v>7</v>
      </c>
      <c r="D647" s="19" t="s">
        <v>28</v>
      </c>
      <c r="E647" s="4" t="s">
        <v>5</v>
      </c>
      <c r="F647" s="4" t="s">
        <v>11</v>
      </c>
      <c r="G647" s="4" t="s">
        <v>7</v>
      </c>
      <c r="H647" s="4" t="s">
        <v>7</v>
      </c>
      <c r="I647" s="4" t="s">
        <v>7</v>
      </c>
      <c r="J647" s="19" t="s">
        <v>29</v>
      </c>
      <c r="K647" s="4" t="s">
        <v>7</v>
      </c>
      <c r="L647" s="4" t="s">
        <v>16</v>
      </c>
    </row>
    <row r="648" spans="1:10">
      <c r="A648" t="n">
        <v>6922</v>
      </c>
      <c r="B648" s="13" t="n">
        <v>5</v>
      </c>
      <c r="C648" s="7" t="n">
        <v>28</v>
      </c>
      <c r="D648" s="19" t="s">
        <v>3</v>
      </c>
      <c r="E648" s="20" t="n">
        <v>105</v>
      </c>
      <c r="F648" s="7" t="n">
        <v>36</v>
      </c>
      <c r="G648" s="7" t="n">
        <v>0</v>
      </c>
      <c r="H648" s="7" t="n">
        <v>1</v>
      </c>
      <c r="I648" s="7" t="n">
        <v>1</v>
      </c>
      <c r="J648" s="19" t="s">
        <v>3</v>
      </c>
      <c r="K648" s="7" t="n">
        <v>1</v>
      </c>
      <c r="L648" s="14" t="n">
        <f t="normal" ca="1">A676</f>
        <v>0</v>
      </c>
    </row>
    <row r="649" spans="1:10">
      <c r="A649" t="s">
        <v>4</v>
      </c>
      <c r="B649" s="4" t="s">
        <v>5</v>
      </c>
      <c r="C649" s="4" t="s">
        <v>7</v>
      </c>
      <c r="D649" s="4" t="s">
        <v>11</v>
      </c>
      <c r="E649" s="4" t="s">
        <v>7</v>
      </c>
      <c r="F649" s="4" t="s">
        <v>16</v>
      </c>
    </row>
    <row r="650" spans="1:10">
      <c r="A650" t="n">
        <v>6935</v>
      </c>
      <c r="B650" s="13" t="n">
        <v>5</v>
      </c>
      <c r="C650" s="7" t="n">
        <v>30</v>
      </c>
      <c r="D650" s="7" t="n">
        <v>10935</v>
      </c>
      <c r="E650" s="7" t="n">
        <v>1</v>
      </c>
      <c r="F650" s="14" t="n">
        <f t="normal" ca="1">A666</f>
        <v>0</v>
      </c>
    </row>
    <row r="651" spans="1:10">
      <c r="A651" t="s">
        <v>4</v>
      </c>
      <c r="B651" s="4" t="s">
        <v>5</v>
      </c>
      <c r="C651" s="4" t="s">
        <v>11</v>
      </c>
      <c r="D651" s="4" t="s">
        <v>13</v>
      </c>
      <c r="E651" s="4" t="s">
        <v>13</v>
      </c>
      <c r="F651" s="4" t="s">
        <v>13</v>
      </c>
      <c r="G651" s="4" t="s">
        <v>13</v>
      </c>
    </row>
    <row r="652" spans="1:10">
      <c r="A652" t="n">
        <v>6944</v>
      </c>
      <c r="B652" s="40" t="n">
        <v>46</v>
      </c>
      <c r="C652" s="7" t="n">
        <v>65534</v>
      </c>
      <c r="D652" s="7" t="n">
        <v>21.6800003051758</v>
      </c>
      <c r="E652" s="7" t="n">
        <v>-1</v>
      </c>
      <c r="F652" s="7" t="n">
        <v>-46.0999984741211</v>
      </c>
      <c r="G652" s="7" t="n">
        <v>0.699999988079071</v>
      </c>
    </row>
    <row r="653" spans="1:10">
      <c r="A653" t="s">
        <v>4</v>
      </c>
      <c r="B653" s="4" t="s">
        <v>5</v>
      </c>
      <c r="C653" s="4" t="s">
        <v>7</v>
      </c>
      <c r="D653" s="4" t="s">
        <v>11</v>
      </c>
      <c r="E653" s="4" t="s">
        <v>7</v>
      </c>
      <c r="F653" s="4" t="s">
        <v>8</v>
      </c>
      <c r="G653" s="4" t="s">
        <v>8</v>
      </c>
      <c r="H653" s="4" t="s">
        <v>8</v>
      </c>
      <c r="I653" s="4" t="s">
        <v>8</v>
      </c>
      <c r="J653" s="4" t="s">
        <v>8</v>
      </c>
      <c r="K653" s="4" t="s">
        <v>8</v>
      </c>
      <c r="L653" s="4" t="s">
        <v>8</v>
      </c>
      <c r="M653" s="4" t="s">
        <v>8</v>
      </c>
      <c r="N653" s="4" t="s">
        <v>8</v>
      </c>
      <c r="O653" s="4" t="s">
        <v>8</v>
      </c>
      <c r="P653" s="4" t="s">
        <v>8</v>
      </c>
      <c r="Q653" s="4" t="s">
        <v>8</v>
      </c>
      <c r="R653" s="4" t="s">
        <v>8</v>
      </c>
      <c r="S653" s="4" t="s">
        <v>8</v>
      </c>
      <c r="T653" s="4" t="s">
        <v>8</v>
      </c>
      <c r="U653" s="4" t="s">
        <v>8</v>
      </c>
    </row>
    <row r="654" spans="1:10">
      <c r="A654" t="n">
        <v>6963</v>
      </c>
      <c r="B654" s="42" t="n">
        <v>36</v>
      </c>
      <c r="C654" s="7" t="n">
        <v>8</v>
      </c>
      <c r="D654" s="7" t="n">
        <v>65534</v>
      </c>
      <c r="E654" s="7" t="n">
        <v>0</v>
      </c>
      <c r="F654" s="7" t="s">
        <v>63</v>
      </c>
      <c r="G654" s="7" t="s">
        <v>18</v>
      </c>
      <c r="H654" s="7" t="s">
        <v>18</v>
      </c>
      <c r="I654" s="7" t="s">
        <v>18</v>
      </c>
      <c r="J654" s="7" t="s">
        <v>18</v>
      </c>
      <c r="K654" s="7" t="s">
        <v>18</v>
      </c>
      <c r="L654" s="7" t="s">
        <v>18</v>
      </c>
      <c r="M654" s="7" t="s">
        <v>18</v>
      </c>
      <c r="N654" s="7" t="s">
        <v>18</v>
      </c>
      <c r="O654" s="7" t="s">
        <v>18</v>
      </c>
      <c r="P654" s="7" t="s">
        <v>18</v>
      </c>
      <c r="Q654" s="7" t="s">
        <v>18</v>
      </c>
      <c r="R654" s="7" t="s">
        <v>18</v>
      </c>
      <c r="S654" s="7" t="s">
        <v>18</v>
      </c>
      <c r="T654" s="7" t="s">
        <v>18</v>
      </c>
      <c r="U654" s="7" t="s">
        <v>18</v>
      </c>
    </row>
    <row r="655" spans="1:10">
      <c r="A655" t="s">
        <v>4</v>
      </c>
      <c r="B655" s="4" t="s">
        <v>5</v>
      </c>
      <c r="C655" s="4" t="s">
        <v>11</v>
      </c>
      <c r="D655" s="4" t="s">
        <v>7</v>
      </c>
      <c r="E655" s="4" t="s">
        <v>8</v>
      </c>
      <c r="F655" s="4" t="s">
        <v>13</v>
      </c>
      <c r="G655" s="4" t="s">
        <v>13</v>
      </c>
      <c r="H655" s="4" t="s">
        <v>13</v>
      </c>
    </row>
    <row r="656" spans="1:10">
      <c r="A656" t="n">
        <v>6994</v>
      </c>
      <c r="B656" s="47" t="n">
        <v>48</v>
      </c>
      <c r="C656" s="7" t="n">
        <v>65534</v>
      </c>
      <c r="D656" s="7" t="n">
        <v>0</v>
      </c>
      <c r="E656" s="7" t="s">
        <v>63</v>
      </c>
      <c r="F656" s="7" t="n">
        <v>0</v>
      </c>
      <c r="G656" s="7" t="n">
        <v>1</v>
      </c>
      <c r="H656" s="7" t="n">
        <v>1.40129846432482e-45</v>
      </c>
    </row>
    <row r="657" spans="1:21">
      <c r="A657" t="s">
        <v>4</v>
      </c>
      <c r="B657" s="4" t="s">
        <v>5</v>
      </c>
      <c r="C657" s="4" t="s">
        <v>11</v>
      </c>
      <c r="D657" s="4" t="s">
        <v>14</v>
      </c>
    </row>
    <row r="658" spans="1:21">
      <c r="A658" t="n">
        <v>7021</v>
      </c>
      <c r="B658" s="38" t="n">
        <v>43</v>
      </c>
      <c r="C658" s="7" t="n">
        <v>65534</v>
      </c>
      <c r="D658" s="7" t="n">
        <v>64</v>
      </c>
    </row>
    <row r="659" spans="1:21">
      <c r="A659" t="s">
        <v>4</v>
      </c>
      <c r="B659" s="4" t="s">
        <v>5</v>
      </c>
      <c r="C659" s="4" t="s">
        <v>7</v>
      </c>
      <c r="D659" s="4" t="s">
        <v>11</v>
      </c>
      <c r="E659" s="4" t="s">
        <v>8</v>
      </c>
      <c r="F659" s="4" t="s">
        <v>8</v>
      </c>
      <c r="G659" s="4" t="s">
        <v>8</v>
      </c>
      <c r="H659" s="4" t="s">
        <v>8</v>
      </c>
    </row>
    <row r="660" spans="1:21">
      <c r="A660" t="n">
        <v>7028</v>
      </c>
      <c r="B660" s="49" t="n">
        <v>51</v>
      </c>
      <c r="C660" s="7" t="n">
        <v>3</v>
      </c>
      <c r="D660" s="7" t="n">
        <v>65534</v>
      </c>
      <c r="E660" s="7" t="s">
        <v>64</v>
      </c>
      <c r="F660" s="7" t="s">
        <v>65</v>
      </c>
      <c r="G660" s="7" t="s">
        <v>66</v>
      </c>
      <c r="H660" s="7" t="s">
        <v>67</v>
      </c>
    </row>
    <row r="661" spans="1:21">
      <c r="A661" t="s">
        <v>4</v>
      </c>
      <c r="B661" s="4" t="s">
        <v>5</v>
      </c>
      <c r="C661" s="4" t="s">
        <v>11</v>
      </c>
      <c r="D661" s="4" t="s">
        <v>14</v>
      </c>
    </row>
    <row r="662" spans="1:21">
      <c r="A662" t="n">
        <v>7049</v>
      </c>
      <c r="B662" s="38" t="n">
        <v>43</v>
      </c>
      <c r="C662" s="7" t="n">
        <v>65534</v>
      </c>
      <c r="D662" s="7" t="n">
        <v>16384</v>
      </c>
    </row>
    <row r="663" spans="1:21">
      <c r="A663" t="s">
        <v>4</v>
      </c>
      <c r="B663" s="4" t="s">
        <v>5</v>
      </c>
      <c r="C663" s="4" t="s">
        <v>16</v>
      </c>
    </row>
    <row r="664" spans="1:21">
      <c r="A664" t="n">
        <v>7056</v>
      </c>
      <c r="B664" s="22" t="n">
        <v>3</v>
      </c>
      <c r="C664" s="14" t="n">
        <f t="normal" ca="1">A674</f>
        <v>0</v>
      </c>
    </row>
    <row r="665" spans="1:21">
      <c r="A665" t="s">
        <v>4</v>
      </c>
      <c r="B665" s="4" t="s">
        <v>5</v>
      </c>
      <c r="C665" s="4" t="s">
        <v>7</v>
      </c>
      <c r="D665" s="4" t="s">
        <v>11</v>
      </c>
      <c r="E665" s="4" t="s">
        <v>7</v>
      </c>
      <c r="F665" s="4" t="s">
        <v>16</v>
      </c>
    </row>
    <row r="666" spans="1:21">
      <c r="A666" t="n">
        <v>7061</v>
      </c>
      <c r="B666" s="13" t="n">
        <v>5</v>
      </c>
      <c r="C666" s="7" t="n">
        <v>30</v>
      </c>
      <c r="D666" s="7" t="n">
        <v>10934</v>
      </c>
      <c r="E666" s="7" t="n">
        <v>1</v>
      </c>
      <c r="F666" s="14" t="n">
        <f t="normal" ca="1">A672</f>
        <v>0</v>
      </c>
    </row>
    <row r="667" spans="1:21">
      <c r="A667" t="s">
        <v>4</v>
      </c>
      <c r="B667" s="4" t="s">
        <v>5</v>
      </c>
      <c r="C667" s="4" t="s">
        <v>11</v>
      </c>
      <c r="D667" s="4" t="s">
        <v>13</v>
      </c>
      <c r="E667" s="4" t="s">
        <v>13</v>
      </c>
      <c r="F667" s="4" t="s">
        <v>13</v>
      </c>
      <c r="G667" s="4" t="s">
        <v>13</v>
      </c>
    </row>
    <row r="668" spans="1:21">
      <c r="A668" t="n">
        <v>7070</v>
      </c>
      <c r="B668" s="40" t="n">
        <v>46</v>
      </c>
      <c r="C668" s="7" t="n">
        <v>65534</v>
      </c>
      <c r="D668" s="7" t="n">
        <v>21.6800003051758</v>
      </c>
      <c r="E668" s="7" t="n">
        <v>-1</v>
      </c>
      <c r="F668" s="7" t="n">
        <v>-46.0999984741211</v>
      </c>
      <c r="G668" s="7" t="n">
        <v>7.5</v>
      </c>
    </row>
    <row r="669" spans="1:21">
      <c r="A669" t="s">
        <v>4</v>
      </c>
      <c r="B669" s="4" t="s">
        <v>5</v>
      </c>
      <c r="C669" s="4" t="s">
        <v>16</v>
      </c>
    </row>
    <row r="670" spans="1:21">
      <c r="A670" t="n">
        <v>7089</v>
      </c>
      <c r="B670" s="22" t="n">
        <v>3</v>
      </c>
      <c r="C670" s="14" t="n">
        <f t="normal" ca="1">A674</f>
        <v>0</v>
      </c>
    </row>
    <row r="671" spans="1:21">
      <c r="A671" t="s">
        <v>4</v>
      </c>
      <c r="B671" s="4" t="s">
        <v>5</v>
      </c>
      <c r="C671" s="4" t="s">
        <v>11</v>
      </c>
      <c r="D671" s="4" t="s">
        <v>13</v>
      </c>
      <c r="E671" s="4" t="s">
        <v>13</v>
      </c>
      <c r="F671" s="4" t="s">
        <v>13</v>
      </c>
      <c r="G671" s="4" t="s">
        <v>13</v>
      </c>
    </row>
    <row r="672" spans="1:21">
      <c r="A672" t="n">
        <v>7094</v>
      </c>
      <c r="B672" s="40" t="n">
        <v>46</v>
      </c>
      <c r="C672" s="7" t="n">
        <v>65534</v>
      </c>
      <c r="D672" s="7" t="n">
        <v>24.6299991607666</v>
      </c>
      <c r="E672" s="7" t="n">
        <v>-1</v>
      </c>
      <c r="F672" s="7" t="n">
        <v>-45.7599983215332</v>
      </c>
      <c r="G672" s="7" t="n">
        <v>69.9000015258789</v>
      </c>
    </row>
    <row r="673" spans="1:8">
      <c r="A673" t="s">
        <v>4</v>
      </c>
      <c r="B673" s="4" t="s">
        <v>5</v>
      </c>
      <c r="C673" s="4" t="s">
        <v>16</v>
      </c>
    </row>
    <row r="674" spans="1:8">
      <c r="A674" t="n">
        <v>7113</v>
      </c>
      <c r="B674" s="22" t="n">
        <v>3</v>
      </c>
      <c r="C674" s="14" t="n">
        <f t="normal" ca="1">A678</f>
        <v>0</v>
      </c>
    </row>
    <row r="675" spans="1:8">
      <c r="A675" t="s">
        <v>4</v>
      </c>
      <c r="B675" s="4" t="s">
        <v>5</v>
      </c>
      <c r="C675" s="4" t="s">
        <v>11</v>
      </c>
      <c r="D675" s="4" t="s">
        <v>14</v>
      </c>
    </row>
    <row r="676" spans="1:8">
      <c r="A676" t="n">
        <v>7118</v>
      </c>
      <c r="B676" s="38" t="n">
        <v>43</v>
      </c>
      <c r="C676" s="7" t="n">
        <v>65534</v>
      </c>
      <c r="D676" s="7" t="n">
        <v>1</v>
      </c>
    </row>
    <row r="677" spans="1:8">
      <c r="A677" t="s">
        <v>4</v>
      </c>
      <c r="B677" s="4" t="s">
        <v>5</v>
      </c>
      <c r="C677" s="4" t="s">
        <v>16</v>
      </c>
    </row>
    <row r="678" spans="1:8">
      <c r="A678" t="n">
        <v>7125</v>
      </c>
      <c r="B678" s="22" t="n">
        <v>3</v>
      </c>
      <c r="C678" s="14" t="n">
        <f t="normal" ca="1">A680</f>
        <v>0</v>
      </c>
    </row>
    <row r="679" spans="1:8">
      <c r="A679" t="s">
        <v>4</v>
      </c>
      <c r="B679" s="4" t="s">
        <v>5</v>
      </c>
    </row>
    <row r="680" spans="1:8">
      <c r="A680" t="n">
        <v>7130</v>
      </c>
      <c r="B680" s="5" t="n">
        <v>1</v>
      </c>
    </row>
    <row r="681" spans="1:8" s="3" customFormat="1" customHeight="0">
      <c r="A681" s="3" t="s">
        <v>2</v>
      </c>
      <c r="B681" s="3" t="s">
        <v>68</v>
      </c>
    </row>
    <row r="682" spans="1:8">
      <c r="A682" t="s">
        <v>4</v>
      </c>
      <c r="B682" s="4" t="s">
        <v>5</v>
      </c>
      <c r="C682" s="4" t="s">
        <v>7</v>
      </c>
      <c r="D682" s="4" t="s">
        <v>11</v>
      </c>
      <c r="E682" s="4" t="s">
        <v>7</v>
      </c>
      <c r="F682" s="4" t="s">
        <v>7</v>
      </c>
      <c r="G682" s="4" t="s">
        <v>7</v>
      </c>
      <c r="H682" s="4" t="s">
        <v>11</v>
      </c>
      <c r="I682" s="4" t="s">
        <v>16</v>
      </c>
      <c r="J682" s="4" t="s">
        <v>16</v>
      </c>
    </row>
    <row r="683" spans="1:8">
      <c r="A683" t="n">
        <v>7132</v>
      </c>
      <c r="B683" s="46" t="n">
        <v>6</v>
      </c>
      <c r="C683" s="7" t="n">
        <v>33</v>
      </c>
      <c r="D683" s="7" t="n">
        <v>65534</v>
      </c>
      <c r="E683" s="7" t="n">
        <v>9</v>
      </c>
      <c r="F683" s="7" t="n">
        <v>1</v>
      </c>
      <c r="G683" s="7" t="n">
        <v>1</v>
      </c>
      <c r="H683" s="7" t="n">
        <v>200</v>
      </c>
      <c r="I683" s="14" t="n">
        <f t="normal" ca="1">A685</f>
        <v>0</v>
      </c>
      <c r="J683" s="14" t="n">
        <f t="normal" ca="1">A713</f>
        <v>0</v>
      </c>
    </row>
    <row r="684" spans="1:8">
      <c r="A684" t="s">
        <v>4</v>
      </c>
      <c r="B684" s="4" t="s">
        <v>5</v>
      </c>
      <c r="C684" s="4" t="s">
        <v>7</v>
      </c>
      <c r="D684" s="4" t="s">
        <v>11</v>
      </c>
      <c r="E684" s="4" t="s">
        <v>7</v>
      </c>
      <c r="F684" s="4" t="s">
        <v>16</v>
      </c>
    </row>
    <row r="685" spans="1:8">
      <c r="A685" t="n">
        <v>7149</v>
      </c>
      <c r="B685" s="13" t="n">
        <v>5</v>
      </c>
      <c r="C685" s="7" t="n">
        <v>30</v>
      </c>
      <c r="D685" s="7" t="n">
        <v>10936</v>
      </c>
      <c r="E685" s="7" t="n">
        <v>1</v>
      </c>
      <c r="F685" s="14" t="n">
        <f t="normal" ca="1">A691</f>
        <v>0</v>
      </c>
    </row>
    <row r="686" spans="1:8">
      <c r="A686" t="s">
        <v>4</v>
      </c>
      <c r="B686" s="4" t="s">
        <v>5</v>
      </c>
      <c r="C686" s="4" t="s">
        <v>11</v>
      </c>
      <c r="D686" s="4" t="s">
        <v>13</v>
      </c>
      <c r="E686" s="4" t="s">
        <v>13</v>
      </c>
      <c r="F686" s="4" t="s">
        <v>13</v>
      </c>
      <c r="G686" s="4" t="s">
        <v>13</v>
      </c>
    </row>
    <row r="687" spans="1:8">
      <c r="A687" t="n">
        <v>7158</v>
      </c>
      <c r="B687" s="40" t="n">
        <v>46</v>
      </c>
      <c r="C687" s="7" t="n">
        <v>65534</v>
      </c>
      <c r="D687" s="7" t="n">
        <v>23.2299995422363</v>
      </c>
      <c r="E687" s="7" t="n">
        <v>-1</v>
      </c>
      <c r="F687" s="7" t="n">
        <v>-47.0499992370605</v>
      </c>
      <c r="G687" s="7" t="n">
        <v>283.899993896484</v>
      </c>
    </row>
    <row r="688" spans="1:8">
      <c r="A688" t="s">
        <v>4</v>
      </c>
      <c r="B688" s="4" t="s">
        <v>5</v>
      </c>
      <c r="C688" s="4" t="s">
        <v>16</v>
      </c>
    </row>
    <row r="689" spans="1:10">
      <c r="A689" t="n">
        <v>7177</v>
      </c>
      <c r="B689" s="22" t="n">
        <v>3</v>
      </c>
      <c r="C689" s="14" t="n">
        <f t="normal" ca="1">A711</f>
        <v>0</v>
      </c>
    </row>
    <row r="690" spans="1:10">
      <c r="A690" t="s">
        <v>4</v>
      </c>
      <c r="B690" s="4" t="s">
        <v>5</v>
      </c>
      <c r="C690" s="4" t="s">
        <v>7</v>
      </c>
      <c r="D690" s="19" t="s">
        <v>28</v>
      </c>
      <c r="E690" s="4" t="s">
        <v>5</v>
      </c>
      <c r="F690" s="4" t="s">
        <v>11</v>
      </c>
      <c r="G690" s="4" t="s">
        <v>7</v>
      </c>
      <c r="H690" s="4" t="s">
        <v>7</v>
      </c>
      <c r="I690" s="4" t="s">
        <v>7</v>
      </c>
      <c r="J690" s="19" t="s">
        <v>29</v>
      </c>
      <c r="K690" s="4" t="s">
        <v>7</v>
      </c>
      <c r="L690" s="4" t="s">
        <v>16</v>
      </c>
    </row>
    <row r="691" spans="1:10">
      <c r="A691" t="n">
        <v>7182</v>
      </c>
      <c r="B691" s="13" t="n">
        <v>5</v>
      </c>
      <c r="C691" s="7" t="n">
        <v>28</v>
      </c>
      <c r="D691" s="19" t="s">
        <v>3</v>
      </c>
      <c r="E691" s="20" t="n">
        <v>105</v>
      </c>
      <c r="F691" s="7" t="n">
        <v>36</v>
      </c>
      <c r="G691" s="7" t="n">
        <v>0</v>
      </c>
      <c r="H691" s="7" t="n">
        <v>1</v>
      </c>
      <c r="I691" s="7" t="n">
        <v>1</v>
      </c>
      <c r="J691" s="19" t="s">
        <v>3</v>
      </c>
      <c r="K691" s="7" t="n">
        <v>1</v>
      </c>
      <c r="L691" s="14" t="n">
        <f t="normal" ca="1">A709</f>
        <v>0</v>
      </c>
    </row>
    <row r="692" spans="1:10">
      <c r="A692" t="s">
        <v>4</v>
      </c>
      <c r="B692" s="4" t="s">
        <v>5</v>
      </c>
      <c r="C692" s="4" t="s">
        <v>7</v>
      </c>
      <c r="D692" s="4" t="s">
        <v>11</v>
      </c>
      <c r="E692" s="4" t="s">
        <v>7</v>
      </c>
      <c r="F692" s="4" t="s">
        <v>16</v>
      </c>
    </row>
    <row r="693" spans="1:10">
      <c r="A693" t="n">
        <v>7195</v>
      </c>
      <c r="B693" s="13" t="n">
        <v>5</v>
      </c>
      <c r="C693" s="7" t="n">
        <v>30</v>
      </c>
      <c r="D693" s="7" t="n">
        <v>10935</v>
      </c>
      <c r="E693" s="7" t="n">
        <v>1</v>
      </c>
      <c r="F693" s="14" t="n">
        <f t="normal" ca="1">A699</f>
        <v>0</v>
      </c>
    </row>
    <row r="694" spans="1:10">
      <c r="A694" t="s">
        <v>4</v>
      </c>
      <c r="B694" s="4" t="s">
        <v>5</v>
      </c>
      <c r="C694" s="4" t="s">
        <v>11</v>
      </c>
      <c r="D694" s="4" t="s">
        <v>13</v>
      </c>
      <c r="E694" s="4" t="s">
        <v>13</v>
      </c>
      <c r="F694" s="4" t="s">
        <v>13</v>
      </c>
      <c r="G694" s="4" t="s">
        <v>13</v>
      </c>
    </row>
    <row r="695" spans="1:10">
      <c r="A695" t="n">
        <v>7204</v>
      </c>
      <c r="B695" s="40" t="n">
        <v>46</v>
      </c>
      <c r="C695" s="7" t="n">
        <v>65534</v>
      </c>
      <c r="D695" s="7" t="n">
        <v>22.2199993133545</v>
      </c>
      <c r="E695" s="7" t="n">
        <v>-1</v>
      </c>
      <c r="F695" s="7" t="n">
        <v>-46.7900009155273</v>
      </c>
      <c r="G695" s="7" t="n">
        <v>-6</v>
      </c>
    </row>
    <row r="696" spans="1:10">
      <c r="A696" t="s">
        <v>4</v>
      </c>
      <c r="B696" s="4" t="s">
        <v>5</v>
      </c>
      <c r="C696" s="4" t="s">
        <v>16</v>
      </c>
    </row>
    <row r="697" spans="1:10">
      <c r="A697" t="n">
        <v>7223</v>
      </c>
      <c r="B697" s="22" t="n">
        <v>3</v>
      </c>
      <c r="C697" s="14" t="n">
        <f t="normal" ca="1">A707</f>
        <v>0</v>
      </c>
    </row>
    <row r="698" spans="1:10">
      <c r="A698" t="s">
        <v>4</v>
      </c>
      <c r="B698" s="4" t="s">
        <v>5</v>
      </c>
      <c r="C698" s="4" t="s">
        <v>7</v>
      </c>
      <c r="D698" s="4" t="s">
        <v>11</v>
      </c>
      <c r="E698" s="4" t="s">
        <v>7</v>
      </c>
      <c r="F698" s="4" t="s">
        <v>16</v>
      </c>
    </row>
    <row r="699" spans="1:10">
      <c r="A699" t="n">
        <v>7228</v>
      </c>
      <c r="B699" s="13" t="n">
        <v>5</v>
      </c>
      <c r="C699" s="7" t="n">
        <v>30</v>
      </c>
      <c r="D699" s="7" t="n">
        <v>10934</v>
      </c>
      <c r="E699" s="7" t="n">
        <v>1</v>
      </c>
      <c r="F699" s="14" t="n">
        <f t="normal" ca="1">A705</f>
        <v>0</v>
      </c>
    </row>
    <row r="700" spans="1:10">
      <c r="A700" t="s">
        <v>4</v>
      </c>
      <c r="B700" s="4" t="s">
        <v>5</v>
      </c>
      <c r="C700" s="4" t="s">
        <v>11</v>
      </c>
      <c r="D700" s="4" t="s">
        <v>13</v>
      </c>
      <c r="E700" s="4" t="s">
        <v>13</v>
      </c>
      <c r="F700" s="4" t="s">
        <v>13</v>
      </c>
      <c r="G700" s="4" t="s">
        <v>13</v>
      </c>
    </row>
    <row r="701" spans="1:10">
      <c r="A701" t="n">
        <v>7237</v>
      </c>
      <c r="B701" s="40" t="n">
        <v>46</v>
      </c>
      <c r="C701" s="7" t="n">
        <v>65534</v>
      </c>
      <c r="D701" s="7" t="n">
        <v>22.2199993133545</v>
      </c>
      <c r="E701" s="7" t="n">
        <v>-1</v>
      </c>
      <c r="F701" s="7" t="n">
        <v>-46.7900009155273</v>
      </c>
      <c r="G701" s="7" t="n">
        <v>358.5</v>
      </c>
    </row>
    <row r="702" spans="1:10">
      <c r="A702" t="s">
        <v>4</v>
      </c>
      <c r="B702" s="4" t="s">
        <v>5</v>
      </c>
      <c r="C702" s="4" t="s">
        <v>16</v>
      </c>
    </row>
    <row r="703" spans="1:10">
      <c r="A703" t="n">
        <v>7256</v>
      </c>
      <c r="B703" s="22" t="n">
        <v>3</v>
      </c>
      <c r="C703" s="14" t="n">
        <f t="normal" ca="1">A707</f>
        <v>0</v>
      </c>
    </row>
    <row r="704" spans="1:10">
      <c r="A704" t="s">
        <v>4</v>
      </c>
      <c r="B704" s="4" t="s">
        <v>5</v>
      </c>
      <c r="C704" s="4" t="s">
        <v>11</v>
      </c>
      <c r="D704" s="4" t="s">
        <v>13</v>
      </c>
      <c r="E704" s="4" t="s">
        <v>13</v>
      </c>
      <c r="F704" s="4" t="s">
        <v>13</v>
      </c>
      <c r="G704" s="4" t="s">
        <v>13</v>
      </c>
    </row>
    <row r="705" spans="1:12">
      <c r="A705" t="n">
        <v>7261</v>
      </c>
      <c r="B705" s="40" t="n">
        <v>46</v>
      </c>
      <c r="C705" s="7" t="n">
        <v>65534</v>
      </c>
      <c r="D705" s="7" t="n">
        <v>24.6100006103516</v>
      </c>
      <c r="E705" s="7" t="n">
        <v>-1</v>
      </c>
      <c r="F705" s="7" t="n">
        <v>-47.0499992370605</v>
      </c>
      <c r="G705" s="7" t="n">
        <v>26</v>
      </c>
    </row>
    <row r="706" spans="1:12">
      <c r="A706" t="s">
        <v>4</v>
      </c>
      <c r="B706" s="4" t="s">
        <v>5</v>
      </c>
      <c r="C706" s="4" t="s">
        <v>16</v>
      </c>
    </row>
    <row r="707" spans="1:12">
      <c r="A707" t="n">
        <v>7280</v>
      </c>
      <c r="B707" s="22" t="n">
        <v>3</v>
      </c>
      <c r="C707" s="14" t="n">
        <f t="normal" ca="1">A711</f>
        <v>0</v>
      </c>
    </row>
    <row r="708" spans="1:12">
      <c r="A708" t="s">
        <v>4</v>
      </c>
      <c r="B708" s="4" t="s">
        <v>5</v>
      </c>
      <c r="C708" s="4" t="s">
        <v>11</v>
      </c>
      <c r="D708" s="4" t="s">
        <v>14</v>
      </c>
    </row>
    <row r="709" spans="1:12">
      <c r="A709" t="n">
        <v>7285</v>
      </c>
      <c r="B709" s="38" t="n">
        <v>43</v>
      </c>
      <c r="C709" s="7" t="n">
        <v>65534</v>
      </c>
      <c r="D709" s="7" t="n">
        <v>1</v>
      </c>
    </row>
    <row r="710" spans="1:12">
      <c r="A710" t="s">
        <v>4</v>
      </c>
      <c r="B710" s="4" t="s">
        <v>5</v>
      </c>
      <c r="C710" s="4" t="s">
        <v>16</v>
      </c>
    </row>
    <row r="711" spans="1:12">
      <c r="A711" t="n">
        <v>7292</v>
      </c>
      <c r="B711" s="22" t="n">
        <v>3</v>
      </c>
      <c r="C711" s="14" t="n">
        <f t="normal" ca="1">A713</f>
        <v>0</v>
      </c>
    </row>
    <row r="712" spans="1:12">
      <c r="A712" t="s">
        <v>4</v>
      </c>
      <c r="B712" s="4" t="s">
        <v>5</v>
      </c>
    </row>
    <row r="713" spans="1:12">
      <c r="A713" t="n">
        <v>7297</v>
      </c>
      <c r="B713" s="5" t="n">
        <v>1</v>
      </c>
    </row>
    <row r="714" spans="1:12" s="3" customFormat="1" customHeight="0">
      <c r="A714" s="3" t="s">
        <v>2</v>
      </c>
      <c r="B714" s="3" t="s">
        <v>69</v>
      </c>
    </row>
    <row r="715" spans="1:12">
      <c r="A715" t="s">
        <v>4</v>
      </c>
      <c r="B715" s="4" t="s">
        <v>5</v>
      </c>
      <c r="C715" s="4" t="s">
        <v>7</v>
      </c>
      <c r="D715" s="4" t="s">
        <v>11</v>
      </c>
      <c r="E715" s="4" t="s">
        <v>7</v>
      </c>
      <c r="F715" s="4" t="s">
        <v>7</v>
      </c>
      <c r="G715" s="4" t="s">
        <v>7</v>
      </c>
      <c r="H715" s="4" t="s">
        <v>11</v>
      </c>
      <c r="I715" s="4" t="s">
        <v>16</v>
      </c>
      <c r="J715" s="4" t="s">
        <v>11</v>
      </c>
      <c r="K715" s="4" t="s">
        <v>16</v>
      </c>
      <c r="L715" s="4" t="s">
        <v>16</v>
      </c>
    </row>
    <row r="716" spans="1:12">
      <c r="A716" t="n">
        <v>7300</v>
      </c>
      <c r="B716" s="46" t="n">
        <v>6</v>
      </c>
      <c r="C716" s="7" t="n">
        <v>33</v>
      </c>
      <c r="D716" s="7" t="n">
        <v>65534</v>
      </c>
      <c r="E716" s="7" t="n">
        <v>9</v>
      </c>
      <c r="F716" s="7" t="n">
        <v>1</v>
      </c>
      <c r="G716" s="7" t="n">
        <v>2</v>
      </c>
      <c r="H716" s="7" t="n">
        <v>44</v>
      </c>
      <c r="I716" s="14" t="n">
        <f t="normal" ca="1">A718</f>
        <v>0</v>
      </c>
      <c r="J716" s="7" t="n">
        <v>200</v>
      </c>
      <c r="K716" s="14" t="n">
        <f t="normal" ca="1">A738</f>
        <v>0</v>
      </c>
      <c r="L716" s="14" t="n">
        <f t="normal" ca="1">A800</f>
        <v>0</v>
      </c>
    </row>
    <row r="717" spans="1:12">
      <c r="A717" t="s">
        <v>4</v>
      </c>
      <c r="B717" s="4" t="s">
        <v>5</v>
      </c>
      <c r="C717" s="4" t="s">
        <v>7</v>
      </c>
      <c r="D717" s="4" t="s">
        <v>11</v>
      </c>
      <c r="E717" s="4" t="s">
        <v>7</v>
      </c>
      <c r="F717" s="4" t="s">
        <v>16</v>
      </c>
    </row>
    <row r="718" spans="1:12">
      <c r="A718" t="n">
        <v>7323</v>
      </c>
      <c r="B718" s="13" t="n">
        <v>5</v>
      </c>
      <c r="C718" s="7" t="n">
        <v>30</v>
      </c>
      <c r="D718" s="7" t="n">
        <v>10936</v>
      </c>
      <c r="E718" s="7" t="n">
        <v>1</v>
      </c>
      <c r="F718" s="14" t="n">
        <f t="normal" ca="1">A734</f>
        <v>0</v>
      </c>
    </row>
    <row r="719" spans="1:12">
      <c r="A719" t="s">
        <v>4</v>
      </c>
      <c r="B719" s="4" t="s">
        <v>5</v>
      </c>
      <c r="C719" s="4" t="s">
        <v>11</v>
      </c>
      <c r="D719" s="4" t="s">
        <v>13</v>
      </c>
      <c r="E719" s="4" t="s">
        <v>13</v>
      </c>
      <c r="F719" s="4" t="s">
        <v>13</v>
      </c>
      <c r="G719" s="4" t="s">
        <v>13</v>
      </c>
    </row>
    <row r="720" spans="1:12">
      <c r="A720" t="n">
        <v>7332</v>
      </c>
      <c r="B720" s="40" t="n">
        <v>46</v>
      </c>
      <c r="C720" s="7" t="n">
        <v>65534</v>
      </c>
      <c r="D720" s="7" t="n">
        <v>24.2600002288818</v>
      </c>
      <c r="E720" s="7" t="n">
        <v>-1</v>
      </c>
      <c r="F720" s="7" t="n">
        <v>-44.6500015258789</v>
      </c>
      <c r="G720" s="7" t="n">
        <v>348.100006103516</v>
      </c>
    </row>
    <row r="721" spans="1:12">
      <c r="A721" t="s">
        <v>4</v>
      </c>
      <c r="B721" s="4" t="s">
        <v>5</v>
      </c>
      <c r="C721" s="4" t="s">
        <v>7</v>
      </c>
      <c r="D721" s="4" t="s">
        <v>11</v>
      </c>
      <c r="E721" s="4" t="s">
        <v>7</v>
      </c>
      <c r="F721" s="4" t="s">
        <v>8</v>
      </c>
      <c r="G721" s="4" t="s">
        <v>8</v>
      </c>
      <c r="H721" s="4" t="s">
        <v>8</v>
      </c>
      <c r="I721" s="4" t="s">
        <v>8</v>
      </c>
      <c r="J721" s="4" t="s">
        <v>8</v>
      </c>
      <c r="K721" s="4" t="s">
        <v>8</v>
      </c>
      <c r="L721" s="4" t="s">
        <v>8</v>
      </c>
      <c r="M721" s="4" t="s">
        <v>8</v>
      </c>
      <c r="N721" s="4" t="s">
        <v>8</v>
      </c>
      <c r="O721" s="4" t="s">
        <v>8</v>
      </c>
      <c r="P721" s="4" t="s">
        <v>8</v>
      </c>
      <c r="Q721" s="4" t="s">
        <v>8</v>
      </c>
      <c r="R721" s="4" t="s">
        <v>8</v>
      </c>
      <c r="S721" s="4" t="s">
        <v>8</v>
      </c>
      <c r="T721" s="4" t="s">
        <v>8</v>
      </c>
      <c r="U721" s="4" t="s">
        <v>8</v>
      </c>
    </row>
    <row r="722" spans="1:12">
      <c r="A722" t="n">
        <v>7351</v>
      </c>
      <c r="B722" s="42" t="n">
        <v>36</v>
      </c>
      <c r="C722" s="7" t="n">
        <v>8</v>
      </c>
      <c r="D722" s="7" t="n">
        <v>65534</v>
      </c>
      <c r="E722" s="7" t="n">
        <v>0</v>
      </c>
      <c r="F722" s="7" t="s">
        <v>70</v>
      </c>
      <c r="G722" s="7" t="s">
        <v>18</v>
      </c>
      <c r="H722" s="7" t="s">
        <v>18</v>
      </c>
      <c r="I722" s="7" t="s">
        <v>18</v>
      </c>
      <c r="J722" s="7" t="s">
        <v>18</v>
      </c>
      <c r="K722" s="7" t="s">
        <v>18</v>
      </c>
      <c r="L722" s="7" t="s">
        <v>18</v>
      </c>
      <c r="M722" s="7" t="s">
        <v>18</v>
      </c>
      <c r="N722" s="7" t="s">
        <v>18</v>
      </c>
      <c r="O722" s="7" t="s">
        <v>18</v>
      </c>
      <c r="P722" s="7" t="s">
        <v>18</v>
      </c>
      <c r="Q722" s="7" t="s">
        <v>18</v>
      </c>
      <c r="R722" s="7" t="s">
        <v>18</v>
      </c>
      <c r="S722" s="7" t="s">
        <v>18</v>
      </c>
      <c r="T722" s="7" t="s">
        <v>18</v>
      </c>
      <c r="U722" s="7" t="s">
        <v>18</v>
      </c>
    </row>
    <row r="723" spans="1:12">
      <c r="A723" t="s">
        <v>4</v>
      </c>
      <c r="B723" s="4" t="s">
        <v>5</v>
      </c>
      <c r="C723" s="4" t="s">
        <v>11</v>
      </c>
      <c r="D723" s="4" t="s">
        <v>7</v>
      </c>
      <c r="E723" s="4" t="s">
        <v>8</v>
      </c>
      <c r="F723" s="4" t="s">
        <v>13</v>
      </c>
      <c r="G723" s="4" t="s">
        <v>13</v>
      </c>
      <c r="H723" s="4" t="s">
        <v>13</v>
      </c>
    </row>
    <row r="724" spans="1:12">
      <c r="A724" t="n">
        <v>7384</v>
      </c>
      <c r="B724" s="47" t="n">
        <v>48</v>
      </c>
      <c r="C724" s="7" t="n">
        <v>65534</v>
      </c>
      <c r="D724" s="7" t="n">
        <v>0</v>
      </c>
      <c r="E724" s="7" t="s">
        <v>70</v>
      </c>
      <c r="F724" s="7" t="n">
        <v>0</v>
      </c>
      <c r="G724" s="7" t="n">
        <v>1</v>
      </c>
      <c r="H724" s="7" t="n">
        <v>1.40129846432482e-45</v>
      </c>
    </row>
    <row r="725" spans="1:12">
      <c r="A725" t="s">
        <v>4</v>
      </c>
      <c r="B725" s="4" t="s">
        <v>5</v>
      </c>
      <c r="C725" s="4" t="s">
        <v>11</v>
      </c>
      <c r="D725" s="4" t="s">
        <v>14</v>
      </c>
    </row>
    <row r="726" spans="1:12">
      <c r="A726" t="n">
        <v>7413</v>
      </c>
      <c r="B726" s="38" t="n">
        <v>43</v>
      </c>
      <c r="C726" s="7" t="n">
        <v>65534</v>
      </c>
      <c r="D726" s="7" t="n">
        <v>64</v>
      </c>
    </row>
    <row r="727" spans="1:12">
      <c r="A727" t="s">
        <v>4</v>
      </c>
      <c r="B727" s="4" t="s">
        <v>5</v>
      </c>
      <c r="C727" s="4" t="s">
        <v>11</v>
      </c>
    </row>
    <row r="728" spans="1:12">
      <c r="A728" t="n">
        <v>7420</v>
      </c>
      <c r="B728" s="29" t="n">
        <v>16</v>
      </c>
      <c r="C728" s="7" t="n">
        <v>0</v>
      </c>
    </row>
    <row r="729" spans="1:12">
      <c r="A729" t="s">
        <v>4</v>
      </c>
      <c r="B729" s="4" t="s">
        <v>5</v>
      </c>
      <c r="C729" s="4" t="s">
        <v>11</v>
      </c>
      <c r="D729" s="4" t="s">
        <v>11</v>
      </c>
      <c r="E729" s="4" t="s">
        <v>11</v>
      </c>
    </row>
    <row r="730" spans="1:12">
      <c r="A730" t="n">
        <v>7423</v>
      </c>
      <c r="B730" s="32" t="n">
        <v>61</v>
      </c>
      <c r="C730" s="7" t="n">
        <v>65534</v>
      </c>
      <c r="D730" s="7" t="n">
        <v>5003</v>
      </c>
      <c r="E730" s="7" t="n">
        <v>0</v>
      </c>
    </row>
    <row r="731" spans="1:12">
      <c r="A731" t="s">
        <v>4</v>
      </c>
      <c r="B731" s="4" t="s">
        <v>5</v>
      </c>
      <c r="C731" s="4" t="s">
        <v>16</v>
      </c>
    </row>
    <row r="732" spans="1:12">
      <c r="A732" t="n">
        <v>7430</v>
      </c>
      <c r="B732" s="22" t="n">
        <v>3</v>
      </c>
      <c r="C732" s="14" t="n">
        <f t="normal" ca="1">A736</f>
        <v>0</v>
      </c>
    </row>
    <row r="733" spans="1:12">
      <c r="A733" t="s">
        <v>4</v>
      </c>
      <c r="B733" s="4" t="s">
        <v>5</v>
      </c>
      <c r="C733" s="4" t="s">
        <v>11</v>
      </c>
      <c r="D733" s="4" t="s">
        <v>14</v>
      </c>
    </row>
    <row r="734" spans="1:12">
      <c r="A734" t="n">
        <v>7435</v>
      </c>
      <c r="B734" s="38" t="n">
        <v>43</v>
      </c>
      <c r="C734" s="7" t="n">
        <v>65534</v>
      </c>
      <c r="D734" s="7" t="n">
        <v>1</v>
      </c>
    </row>
    <row r="735" spans="1:12">
      <c r="A735" t="s">
        <v>4</v>
      </c>
      <c r="B735" s="4" t="s">
        <v>5</v>
      </c>
      <c r="C735" s="4" t="s">
        <v>16</v>
      </c>
    </row>
    <row r="736" spans="1:12">
      <c r="A736" t="n">
        <v>7442</v>
      </c>
      <c r="B736" s="22" t="n">
        <v>3</v>
      </c>
      <c r="C736" s="14" t="n">
        <f t="normal" ca="1">A800</f>
        <v>0</v>
      </c>
    </row>
    <row r="737" spans="1:21">
      <c r="A737" t="s">
        <v>4</v>
      </c>
      <c r="B737" s="4" t="s">
        <v>5</v>
      </c>
      <c r="C737" s="4" t="s">
        <v>7</v>
      </c>
      <c r="D737" s="4" t="s">
        <v>11</v>
      </c>
      <c r="E737" s="4" t="s">
        <v>7</v>
      </c>
      <c r="F737" s="4" t="s">
        <v>16</v>
      </c>
    </row>
    <row r="738" spans="1:21">
      <c r="A738" t="n">
        <v>7447</v>
      </c>
      <c r="B738" s="13" t="n">
        <v>5</v>
      </c>
      <c r="C738" s="7" t="n">
        <v>30</v>
      </c>
      <c r="D738" s="7" t="n">
        <v>10936</v>
      </c>
      <c r="E738" s="7" t="n">
        <v>1</v>
      </c>
      <c r="F738" s="14" t="n">
        <f t="normal" ca="1">A754</f>
        <v>0</v>
      </c>
    </row>
    <row r="739" spans="1:21">
      <c r="A739" t="s">
        <v>4</v>
      </c>
      <c r="B739" s="4" t="s">
        <v>5</v>
      </c>
      <c r="C739" s="4" t="s">
        <v>11</v>
      </c>
      <c r="D739" s="4" t="s">
        <v>13</v>
      </c>
      <c r="E739" s="4" t="s">
        <v>13</v>
      </c>
      <c r="F739" s="4" t="s">
        <v>13</v>
      </c>
      <c r="G739" s="4" t="s">
        <v>13</v>
      </c>
    </row>
    <row r="740" spans="1:21">
      <c r="A740" t="n">
        <v>7456</v>
      </c>
      <c r="B740" s="40" t="n">
        <v>46</v>
      </c>
      <c r="C740" s="7" t="n">
        <v>65534</v>
      </c>
      <c r="D740" s="7" t="n">
        <v>-6.19000005722046</v>
      </c>
      <c r="E740" s="7" t="n">
        <v>0</v>
      </c>
      <c r="F740" s="7" t="n">
        <v>-25.9799995422363</v>
      </c>
      <c r="G740" s="7" t="n">
        <v>46.2000007629395</v>
      </c>
    </row>
    <row r="741" spans="1:21">
      <c r="A741" t="s">
        <v>4</v>
      </c>
      <c r="B741" s="4" t="s">
        <v>5</v>
      </c>
      <c r="C741" s="4" t="s">
        <v>11</v>
      </c>
    </row>
    <row r="742" spans="1:21">
      <c r="A742" t="n">
        <v>7475</v>
      </c>
      <c r="B742" s="29" t="n">
        <v>16</v>
      </c>
      <c r="C742" s="7" t="n">
        <v>0</v>
      </c>
    </row>
    <row r="743" spans="1:21">
      <c r="A743" t="s">
        <v>4</v>
      </c>
      <c r="B743" s="4" t="s">
        <v>5</v>
      </c>
      <c r="C743" s="4" t="s">
        <v>11</v>
      </c>
      <c r="D743" s="4" t="s">
        <v>11</v>
      </c>
      <c r="E743" s="4" t="s">
        <v>11</v>
      </c>
    </row>
    <row r="744" spans="1:21">
      <c r="A744" t="n">
        <v>7478</v>
      </c>
      <c r="B744" s="32" t="n">
        <v>61</v>
      </c>
      <c r="C744" s="7" t="n">
        <v>65534</v>
      </c>
      <c r="D744" s="7" t="n">
        <v>5003</v>
      </c>
      <c r="E744" s="7" t="n">
        <v>0</v>
      </c>
    </row>
    <row r="745" spans="1:21">
      <c r="A745" t="s">
        <v>4</v>
      </c>
      <c r="B745" s="4" t="s">
        <v>5</v>
      </c>
      <c r="C745" s="4" t="s">
        <v>7</v>
      </c>
      <c r="D745" s="4" t="s">
        <v>11</v>
      </c>
      <c r="E745" s="4" t="s">
        <v>7</v>
      </c>
      <c r="F745" s="4" t="s">
        <v>8</v>
      </c>
      <c r="G745" s="4" t="s">
        <v>8</v>
      </c>
      <c r="H745" s="4" t="s">
        <v>8</v>
      </c>
      <c r="I745" s="4" t="s">
        <v>8</v>
      </c>
      <c r="J745" s="4" t="s">
        <v>8</v>
      </c>
      <c r="K745" s="4" t="s">
        <v>8</v>
      </c>
      <c r="L745" s="4" t="s">
        <v>8</v>
      </c>
      <c r="M745" s="4" t="s">
        <v>8</v>
      </c>
      <c r="N745" s="4" t="s">
        <v>8</v>
      </c>
      <c r="O745" s="4" t="s">
        <v>8</v>
      </c>
      <c r="P745" s="4" t="s">
        <v>8</v>
      </c>
      <c r="Q745" s="4" t="s">
        <v>8</v>
      </c>
      <c r="R745" s="4" t="s">
        <v>8</v>
      </c>
      <c r="S745" s="4" t="s">
        <v>8</v>
      </c>
      <c r="T745" s="4" t="s">
        <v>8</v>
      </c>
      <c r="U745" s="4" t="s">
        <v>8</v>
      </c>
    </row>
    <row r="746" spans="1:21">
      <c r="A746" t="n">
        <v>7485</v>
      </c>
      <c r="B746" s="42" t="n">
        <v>36</v>
      </c>
      <c r="C746" s="7" t="n">
        <v>8</v>
      </c>
      <c r="D746" s="7" t="n">
        <v>65534</v>
      </c>
      <c r="E746" s="7" t="n">
        <v>0</v>
      </c>
      <c r="F746" s="7" t="s">
        <v>70</v>
      </c>
      <c r="G746" s="7" t="s">
        <v>18</v>
      </c>
      <c r="H746" s="7" t="s">
        <v>18</v>
      </c>
      <c r="I746" s="7" t="s">
        <v>18</v>
      </c>
      <c r="J746" s="7" t="s">
        <v>18</v>
      </c>
      <c r="K746" s="7" t="s">
        <v>18</v>
      </c>
      <c r="L746" s="7" t="s">
        <v>18</v>
      </c>
      <c r="M746" s="7" t="s">
        <v>18</v>
      </c>
      <c r="N746" s="7" t="s">
        <v>18</v>
      </c>
      <c r="O746" s="7" t="s">
        <v>18</v>
      </c>
      <c r="P746" s="7" t="s">
        <v>18</v>
      </c>
      <c r="Q746" s="7" t="s">
        <v>18</v>
      </c>
      <c r="R746" s="7" t="s">
        <v>18</v>
      </c>
      <c r="S746" s="7" t="s">
        <v>18</v>
      </c>
      <c r="T746" s="7" t="s">
        <v>18</v>
      </c>
      <c r="U746" s="7" t="s">
        <v>18</v>
      </c>
    </row>
    <row r="747" spans="1:21">
      <c r="A747" t="s">
        <v>4</v>
      </c>
      <c r="B747" s="4" t="s">
        <v>5</v>
      </c>
      <c r="C747" s="4" t="s">
        <v>11</v>
      </c>
      <c r="D747" s="4" t="s">
        <v>7</v>
      </c>
      <c r="E747" s="4" t="s">
        <v>8</v>
      </c>
      <c r="F747" s="4" t="s">
        <v>13</v>
      </c>
      <c r="G747" s="4" t="s">
        <v>13</v>
      </c>
      <c r="H747" s="4" t="s">
        <v>13</v>
      </c>
    </row>
    <row r="748" spans="1:21">
      <c r="A748" t="n">
        <v>7518</v>
      </c>
      <c r="B748" s="47" t="n">
        <v>48</v>
      </c>
      <c r="C748" s="7" t="n">
        <v>65534</v>
      </c>
      <c r="D748" s="7" t="n">
        <v>0</v>
      </c>
      <c r="E748" s="7" t="s">
        <v>70</v>
      </c>
      <c r="F748" s="7" t="n">
        <v>0</v>
      </c>
      <c r="G748" s="7" t="n">
        <v>1</v>
      </c>
      <c r="H748" s="7" t="n">
        <v>1.40129846432482e-45</v>
      </c>
    </row>
    <row r="749" spans="1:21">
      <c r="A749" t="s">
        <v>4</v>
      </c>
      <c r="B749" s="4" t="s">
        <v>5</v>
      </c>
      <c r="C749" s="4" t="s">
        <v>11</v>
      </c>
      <c r="D749" s="4" t="s">
        <v>14</v>
      </c>
    </row>
    <row r="750" spans="1:21">
      <c r="A750" t="n">
        <v>7547</v>
      </c>
      <c r="B750" s="38" t="n">
        <v>43</v>
      </c>
      <c r="C750" s="7" t="n">
        <v>65534</v>
      </c>
      <c r="D750" s="7" t="n">
        <v>64</v>
      </c>
    </row>
    <row r="751" spans="1:21">
      <c r="A751" t="s">
        <v>4</v>
      </c>
      <c r="B751" s="4" t="s">
        <v>5</v>
      </c>
      <c r="C751" s="4" t="s">
        <v>16</v>
      </c>
    </row>
    <row r="752" spans="1:21">
      <c r="A752" t="n">
        <v>7554</v>
      </c>
      <c r="B752" s="22" t="n">
        <v>3</v>
      </c>
      <c r="C752" s="14" t="n">
        <f t="normal" ca="1">A798</f>
        <v>0</v>
      </c>
    </row>
    <row r="753" spans="1:21">
      <c r="A753" t="s">
        <v>4</v>
      </c>
      <c r="B753" s="4" t="s">
        <v>5</v>
      </c>
      <c r="C753" s="4" t="s">
        <v>7</v>
      </c>
      <c r="D753" s="19" t="s">
        <v>28</v>
      </c>
      <c r="E753" s="4" t="s">
        <v>5</v>
      </c>
      <c r="F753" s="4" t="s">
        <v>11</v>
      </c>
      <c r="G753" s="4" t="s">
        <v>7</v>
      </c>
      <c r="H753" s="4" t="s">
        <v>7</v>
      </c>
      <c r="I753" s="4" t="s">
        <v>7</v>
      </c>
      <c r="J753" s="19" t="s">
        <v>29</v>
      </c>
      <c r="K753" s="4" t="s">
        <v>7</v>
      </c>
      <c r="L753" s="4" t="s">
        <v>16</v>
      </c>
    </row>
    <row r="754" spans="1:21">
      <c r="A754" t="n">
        <v>7559</v>
      </c>
      <c r="B754" s="13" t="n">
        <v>5</v>
      </c>
      <c r="C754" s="7" t="n">
        <v>28</v>
      </c>
      <c r="D754" s="19" t="s">
        <v>3</v>
      </c>
      <c r="E754" s="20" t="n">
        <v>105</v>
      </c>
      <c r="F754" s="7" t="n">
        <v>36</v>
      </c>
      <c r="G754" s="7" t="n">
        <v>0</v>
      </c>
      <c r="H754" s="7" t="n">
        <v>1</v>
      </c>
      <c r="I754" s="7" t="n">
        <v>1</v>
      </c>
      <c r="J754" s="19" t="s">
        <v>3</v>
      </c>
      <c r="K754" s="7" t="n">
        <v>1</v>
      </c>
      <c r="L754" s="14" t="n">
        <f t="normal" ca="1">A796</f>
        <v>0</v>
      </c>
    </row>
    <row r="755" spans="1:21">
      <c r="A755" t="s">
        <v>4</v>
      </c>
      <c r="B755" s="4" t="s">
        <v>5</v>
      </c>
      <c r="C755" s="4" t="s">
        <v>7</v>
      </c>
      <c r="D755" s="4" t="s">
        <v>11</v>
      </c>
      <c r="E755" s="4" t="s">
        <v>7</v>
      </c>
      <c r="F755" s="4" t="s">
        <v>16</v>
      </c>
    </row>
    <row r="756" spans="1:21">
      <c r="A756" t="n">
        <v>7572</v>
      </c>
      <c r="B756" s="13" t="n">
        <v>5</v>
      </c>
      <c r="C756" s="7" t="n">
        <v>30</v>
      </c>
      <c r="D756" s="7" t="n">
        <v>10935</v>
      </c>
      <c r="E756" s="7" t="n">
        <v>1</v>
      </c>
      <c r="F756" s="14" t="n">
        <f t="normal" ca="1">A782</f>
        <v>0</v>
      </c>
    </row>
    <row r="757" spans="1:21">
      <c r="A757" t="s">
        <v>4</v>
      </c>
      <c r="B757" s="4" t="s">
        <v>5</v>
      </c>
      <c r="C757" s="4" t="s">
        <v>11</v>
      </c>
      <c r="D757" s="4" t="s">
        <v>13</v>
      </c>
      <c r="E757" s="4" t="s">
        <v>13</v>
      </c>
      <c r="F757" s="4" t="s">
        <v>13</v>
      </c>
      <c r="G757" s="4" t="s">
        <v>13</v>
      </c>
    </row>
    <row r="758" spans="1:21">
      <c r="A758" t="n">
        <v>7581</v>
      </c>
      <c r="B758" s="40" t="n">
        <v>46</v>
      </c>
      <c r="C758" s="7" t="n">
        <v>65534</v>
      </c>
      <c r="D758" s="7" t="n">
        <v>26.5</v>
      </c>
      <c r="E758" s="7" t="n">
        <v>-1.08000004291534</v>
      </c>
      <c r="F758" s="7" t="n">
        <v>-42.4500007629395</v>
      </c>
      <c r="G758" s="7" t="n">
        <v>45</v>
      </c>
    </row>
    <row r="759" spans="1:21">
      <c r="A759" t="s">
        <v>4</v>
      </c>
      <c r="B759" s="4" t="s">
        <v>5</v>
      </c>
      <c r="C759" s="4" t="s">
        <v>7</v>
      </c>
      <c r="D759" s="4" t="s">
        <v>11</v>
      </c>
      <c r="E759" s="4" t="s">
        <v>7</v>
      </c>
      <c r="F759" s="4" t="s">
        <v>8</v>
      </c>
      <c r="G759" s="4" t="s">
        <v>8</v>
      </c>
      <c r="H759" s="4" t="s">
        <v>8</v>
      </c>
      <c r="I759" s="4" t="s">
        <v>8</v>
      </c>
      <c r="J759" s="4" t="s">
        <v>8</v>
      </c>
      <c r="K759" s="4" t="s">
        <v>8</v>
      </c>
      <c r="L759" s="4" t="s">
        <v>8</v>
      </c>
      <c r="M759" s="4" t="s">
        <v>8</v>
      </c>
      <c r="N759" s="4" t="s">
        <v>8</v>
      </c>
      <c r="O759" s="4" t="s">
        <v>8</v>
      </c>
      <c r="P759" s="4" t="s">
        <v>8</v>
      </c>
      <c r="Q759" s="4" t="s">
        <v>8</v>
      </c>
      <c r="R759" s="4" t="s">
        <v>8</v>
      </c>
      <c r="S759" s="4" t="s">
        <v>8</v>
      </c>
      <c r="T759" s="4" t="s">
        <v>8</v>
      </c>
      <c r="U759" s="4" t="s">
        <v>8</v>
      </c>
    </row>
    <row r="760" spans="1:21">
      <c r="A760" t="n">
        <v>7600</v>
      </c>
      <c r="B760" s="42" t="n">
        <v>36</v>
      </c>
      <c r="C760" s="7" t="n">
        <v>8</v>
      </c>
      <c r="D760" s="7" t="n">
        <v>65534</v>
      </c>
      <c r="E760" s="7" t="n">
        <v>0</v>
      </c>
      <c r="F760" s="7" t="s">
        <v>41</v>
      </c>
      <c r="G760" s="7" t="s">
        <v>18</v>
      </c>
      <c r="H760" s="7" t="s">
        <v>18</v>
      </c>
      <c r="I760" s="7" t="s">
        <v>18</v>
      </c>
      <c r="J760" s="7" t="s">
        <v>18</v>
      </c>
      <c r="K760" s="7" t="s">
        <v>18</v>
      </c>
      <c r="L760" s="7" t="s">
        <v>18</v>
      </c>
      <c r="M760" s="7" t="s">
        <v>18</v>
      </c>
      <c r="N760" s="7" t="s">
        <v>18</v>
      </c>
      <c r="O760" s="7" t="s">
        <v>18</v>
      </c>
      <c r="P760" s="7" t="s">
        <v>18</v>
      </c>
      <c r="Q760" s="7" t="s">
        <v>18</v>
      </c>
      <c r="R760" s="7" t="s">
        <v>18</v>
      </c>
      <c r="S760" s="7" t="s">
        <v>18</v>
      </c>
      <c r="T760" s="7" t="s">
        <v>18</v>
      </c>
      <c r="U760" s="7" t="s">
        <v>18</v>
      </c>
    </row>
    <row r="761" spans="1:21">
      <c r="A761" t="s">
        <v>4</v>
      </c>
      <c r="B761" s="4" t="s">
        <v>5</v>
      </c>
      <c r="C761" s="4" t="s">
        <v>11</v>
      </c>
      <c r="D761" s="4" t="s">
        <v>7</v>
      </c>
      <c r="E761" s="4" t="s">
        <v>7</v>
      </c>
      <c r="F761" s="4" t="s">
        <v>8</v>
      </c>
    </row>
    <row r="762" spans="1:21">
      <c r="A762" t="n">
        <v>7630</v>
      </c>
      <c r="B762" s="43" t="n">
        <v>47</v>
      </c>
      <c r="C762" s="7" t="n">
        <v>65534</v>
      </c>
      <c r="D762" s="7" t="n">
        <v>0</v>
      </c>
      <c r="E762" s="7" t="n">
        <v>0</v>
      </c>
      <c r="F762" s="7" t="s">
        <v>42</v>
      </c>
    </row>
    <row r="763" spans="1:21">
      <c r="A763" t="s">
        <v>4</v>
      </c>
      <c r="B763" s="4" t="s">
        <v>5</v>
      </c>
      <c r="C763" s="4" t="s">
        <v>11</v>
      </c>
      <c r="D763" s="4" t="s">
        <v>7</v>
      </c>
      <c r="E763" s="4" t="s">
        <v>8</v>
      </c>
      <c r="F763" s="4" t="s">
        <v>13</v>
      </c>
      <c r="G763" s="4" t="s">
        <v>13</v>
      </c>
      <c r="H763" s="4" t="s">
        <v>13</v>
      </c>
    </row>
    <row r="764" spans="1:21">
      <c r="A764" t="n">
        <v>7651</v>
      </c>
      <c r="B764" s="47" t="n">
        <v>48</v>
      </c>
      <c r="C764" s="7" t="n">
        <v>65534</v>
      </c>
      <c r="D764" s="7" t="n">
        <v>0</v>
      </c>
      <c r="E764" s="7" t="s">
        <v>41</v>
      </c>
      <c r="F764" s="7" t="n">
        <v>0</v>
      </c>
      <c r="G764" s="7" t="n">
        <v>1</v>
      </c>
      <c r="H764" s="7" t="n">
        <v>0</v>
      </c>
    </row>
    <row r="765" spans="1:21">
      <c r="A765" t="s">
        <v>4</v>
      </c>
      <c r="B765" s="4" t="s">
        <v>5</v>
      </c>
      <c r="C765" s="4" t="s">
        <v>11</v>
      </c>
      <c r="D765" s="4" t="s">
        <v>14</v>
      </c>
    </row>
    <row r="766" spans="1:21">
      <c r="A766" t="n">
        <v>7677</v>
      </c>
      <c r="B766" s="38" t="n">
        <v>43</v>
      </c>
      <c r="C766" s="7" t="n">
        <v>65534</v>
      </c>
      <c r="D766" s="7" t="n">
        <v>64</v>
      </c>
    </row>
    <row r="767" spans="1:21">
      <c r="A767" t="s">
        <v>4</v>
      </c>
      <c r="B767" s="4" t="s">
        <v>5</v>
      </c>
      <c r="C767" s="4" t="s">
        <v>7</v>
      </c>
      <c r="D767" s="4" t="s">
        <v>8</v>
      </c>
      <c r="E767" s="4" t="s">
        <v>11</v>
      </c>
    </row>
    <row r="768" spans="1:21">
      <c r="A768" t="n">
        <v>7684</v>
      </c>
      <c r="B768" s="18" t="n">
        <v>94</v>
      </c>
      <c r="C768" s="7" t="n">
        <v>11</v>
      </c>
      <c r="D768" s="7" t="s">
        <v>25</v>
      </c>
      <c r="E768" s="7" t="n">
        <v>65534</v>
      </c>
    </row>
    <row r="769" spans="1:21">
      <c r="A769" t="s">
        <v>4</v>
      </c>
      <c r="B769" s="4" t="s">
        <v>5</v>
      </c>
      <c r="C769" s="4" t="s">
        <v>7</v>
      </c>
      <c r="D769" s="4" t="s">
        <v>8</v>
      </c>
      <c r="E769" s="4" t="s">
        <v>11</v>
      </c>
    </row>
    <row r="770" spans="1:21">
      <c r="A770" t="n">
        <v>7696</v>
      </c>
      <c r="B770" s="18" t="n">
        <v>94</v>
      </c>
      <c r="C770" s="7" t="n">
        <v>0</v>
      </c>
      <c r="D770" s="7" t="s">
        <v>25</v>
      </c>
      <c r="E770" s="7" t="n">
        <v>1</v>
      </c>
    </row>
    <row r="771" spans="1:21">
      <c r="A771" t="s">
        <v>4</v>
      </c>
      <c r="B771" s="4" t="s">
        <v>5</v>
      </c>
      <c r="C771" s="4" t="s">
        <v>7</v>
      </c>
      <c r="D771" s="4" t="s">
        <v>8</v>
      </c>
      <c r="E771" s="4" t="s">
        <v>11</v>
      </c>
    </row>
    <row r="772" spans="1:21">
      <c r="A772" t="n">
        <v>7708</v>
      </c>
      <c r="B772" s="18" t="n">
        <v>94</v>
      </c>
      <c r="C772" s="7" t="n">
        <v>0</v>
      </c>
      <c r="D772" s="7" t="s">
        <v>25</v>
      </c>
      <c r="E772" s="7" t="n">
        <v>2</v>
      </c>
    </row>
    <row r="773" spans="1:21">
      <c r="A773" t="s">
        <v>4</v>
      </c>
      <c r="B773" s="4" t="s">
        <v>5</v>
      </c>
      <c r="C773" s="4" t="s">
        <v>7</v>
      </c>
      <c r="D773" s="4" t="s">
        <v>8</v>
      </c>
      <c r="E773" s="4" t="s">
        <v>11</v>
      </c>
    </row>
    <row r="774" spans="1:21">
      <c r="A774" t="n">
        <v>7720</v>
      </c>
      <c r="B774" s="18" t="n">
        <v>94</v>
      </c>
      <c r="C774" s="7" t="n">
        <v>1</v>
      </c>
      <c r="D774" s="7" t="s">
        <v>25</v>
      </c>
      <c r="E774" s="7" t="n">
        <v>4</v>
      </c>
    </row>
    <row r="775" spans="1:21">
      <c r="A775" t="s">
        <v>4</v>
      </c>
      <c r="B775" s="4" t="s">
        <v>5</v>
      </c>
      <c r="C775" s="4" t="s">
        <v>7</v>
      </c>
      <c r="D775" s="4" t="s">
        <v>8</v>
      </c>
    </row>
    <row r="776" spans="1:21">
      <c r="A776" t="n">
        <v>7732</v>
      </c>
      <c r="B776" s="18" t="n">
        <v>94</v>
      </c>
      <c r="C776" s="7" t="n">
        <v>5</v>
      </c>
      <c r="D776" s="7" t="s">
        <v>25</v>
      </c>
    </row>
    <row r="777" spans="1:21">
      <c r="A777" t="s">
        <v>4</v>
      </c>
      <c r="B777" s="4" t="s">
        <v>5</v>
      </c>
      <c r="C777" s="4" t="s">
        <v>7</v>
      </c>
      <c r="D777" s="4" t="s">
        <v>8</v>
      </c>
      <c r="E777" s="4" t="s">
        <v>11</v>
      </c>
    </row>
    <row r="778" spans="1:21">
      <c r="A778" t="n">
        <v>7742</v>
      </c>
      <c r="B778" s="18" t="n">
        <v>94</v>
      </c>
      <c r="C778" s="7" t="n">
        <v>0</v>
      </c>
      <c r="D778" s="7" t="s">
        <v>25</v>
      </c>
      <c r="E778" s="7" t="n">
        <v>4</v>
      </c>
    </row>
    <row r="779" spans="1:21">
      <c r="A779" t="s">
        <v>4</v>
      </c>
      <c r="B779" s="4" t="s">
        <v>5</v>
      </c>
      <c r="C779" s="4" t="s">
        <v>16</v>
      </c>
    </row>
    <row r="780" spans="1:21">
      <c r="A780" t="n">
        <v>7754</v>
      </c>
      <c r="B780" s="22" t="n">
        <v>3</v>
      </c>
      <c r="C780" s="14" t="n">
        <f t="normal" ca="1">A794</f>
        <v>0</v>
      </c>
    </row>
    <row r="781" spans="1:21">
      <c r="A781" t="s">
        <v>4</v>
      </c>
      <c r="B781" s="4" t="s">
        <v>5</v>
      </c>
      <c r="C781" s="4" t="s">
        <v>7</v>
      </c>
      <c r="D781" s="4" t="s">
        <v>11</v>
      </c>
      <c r="E781" s="4" t="s">
        <v>7</v>
      </c>
      <c r="F781" s="4" t="s">
        <v>16</v>
      </c>
    </row>
    <row r="782" spans="1:21">
      <c r="A782" t="n">
        <v>7759</v>
      </c>
      <c r="B782" s="13" t="n">
        <v>5</v>
      </c>
      <c r="C782" s="7" t="n">
        <v>30</v>
      </c>
      <c r="D782" s="7" t="n">
        <v>10934</v>
      </c>
      <c r="E782" s="7" t="n">
        <v>1</v>
      </c>
      <c r="F782" s="14" t="n">
        <f t="normal" ca="1">A792</f>
        <v>0</v>
      </c>
    </row>
    <row r="783" spans="1:21">
      <c r="A783" t="s">
        <v>4</v>
      </c>
      <c r="B783" s="4" t="s">
        <v>5</v>
      </c>
      <c r="C783" s="4" t="s">
        <v>11</v>
      </c>
      <c r="D783" s="4" t="s">
        <v>13</v>
      </c>
      <c r="E783" s="4" t="s">
        <v>13</v>
      </c>
      <c r="F783" s="4" t="s">
        <v>13</v>
      </c>
      <c r="G783" s="4" t="s">
        <v>13</v>
      </c>
    </row>
    <row r="784" spans="1:21">
      <c r="A784" t="n">
        <v>7768</v>
      </c>
      <c r="B784" s="40" t="n">
        <v>46</v>
      </c>
      <c r="C784" s="7" t="n">
        <v>65534</v>
      </c>
      <c r="D784" s="7" t="n">
        <v>24.8600006103516</v>
      </c>
      <c r="E784" s="7" t="n">
        <v>-1</v>
      </c>
      <c r="F784" s="7" t="n">
        <v>-45.060001373291</v>
      </c>
      <c r="G784" s="7" t="n">
        <v>0</v>
      </c>
    </row>
    <row r="785" spans="1:7">
      <c r="A785" t="s">
        <v>4</v>
      </c>
      <c r="B785" s="4" t="s">
        <v>5</v>
      </c>
      <c r="C785" s="4" t="s">
        <v>7</v>
      </c>
      <c r="D785" s="4" t="s">
        <v>11</v>
      </c>
      <c r="E785" s="4" t="s">
        <v>7</v>
      </c>
      <c r="F785" s="4" t="s">
        <v>8</v>
      </c>
      <c r="G785" s="4" t="s">
        <v>8</v>
      </c>
      <c r="H785" s="4" t="s">
        <v>8</v>
      </c>
      <c r="I785" s="4" t="s">
        <v>8</v>
      </c>
      <c r="J785" s="4" t="s">
        <v>8</v>
      </c>
      <c r="K785" s="4" t="s">
        <v>8</v>
      </c>
      <c r="L785" s="4" t="s">
        <v>8</v>
      </c>
      <c r="M785" s="4" t="s">
        <v>8</v>
      </c>
      <c r="N785" s="4" t="s">
        <v>8</v>
      </c>
      <c r="O785" s="4" t="s">
        <v>8</v>
      </c>
      <c r="P785" s="4" t="s">
        <v>8</v>
      </c>
      <c r="Q785" s="4" t="s">
        <v>8</v>
      </c>
      <c r="R785" s="4" t="s">
        <v>8</v>
      </c>
      <c r="S785" s="4" t="s">
        <v>8</v>
      </c>
      <c r="T785" s="4" t="s">
        <v>8</v>
      </c>
      <c r="U785" s="4" t="s">
        <v>8</v>
      </c>
    </row>
    <row r="786" spans="1:7">
      <c r="A786" t="n">
        <v>7787</v>
      </c>
      <c r="B786" s="42" t="n">
        <v>36</v>
      </c>
      <c r="C786" s="7" t="n">
        <v>8</v>
      </c>
      <c r="D786" s="7" t="n">
        <v>65534</v>
      </c>
      <c r="E786" s="7" t="n">
        <v>0</v>
      </c>
      <c r="F786" s="7" t="s">
        <v>70</v>
      </c>
      <c r="G786" s="7" t="s">
        <v>18</v>
      </c>
      <c r="H786" s="7" t="s">
        <v>18</v>
      </c>
      <c r="I786" s="7" t="s">
        <v>18</v>
      </c>
      <c r="J786" s="7" t="s">
        <v>18</v>
      </c>
      <c r="K786" s="7" t="s">
        <v>18</v>
      </c>
      <c r="L786" s="7" t="s">
        <v>18</v>
      </c>
      <c r="M786" s="7" t="s">
        <v>18</v>
      </c>
      <c r="N786" s="7" t="s">
        <v>18</v>
      </c>
      <c r="O786" s="7" t="s">
        <v>18</v>
      </c>
      <c r="P786" s="7" t="s">
        <v>18</v>
      </c>
      <c r="Q786" s="7" t="s">
        <v>18</v>
      </c>
      <c r="R786" s="7" t="s">
        <v>18</v>
      </c>
      <c r="S786" s="7" t="s">
        <v>18</v>
      </c>
      <c r="T786" s="7" t="s">
        <v>18</v>
      </c>
      <c r="U786" s="7" t="s">
        <v>18</v>
      </c>
    </row>
    <row r="787" spans="1:7">
      <c r="A787" t="s">
        <v>4</v>
      </c>
      <c r="B787" s="4" t="s">
        <v>5</v>
      </c>
      <c r="C787" s="4" t="s">
        <v>11</v>
      </c>
      <c r="D787" s="4" t="s">
        <v>7</v>
      </c>
      <c r="E787" s="4" t="s">
        <v>8</v>
      </c>
      <c r="F787" s="4" t="s">
        <v>13</v>
      </c>
      <c r="G787" s="4" t="s">
        <v>13</v>
      </c>
      <c r="H787" s="4" t="s">
        <v>13</v>
      </c>
    </row>
    <row r="788" spans="1:7">
      <c r="A788" t="n">
        <v>7820</v>
      </c>
      <c r="B788" s="47" t="n">
        <v>48</v>
      </c>
      <c r="C788" s="7" t="n">
        <v>65534</v>
      </c>
      <c r="D788" s="7" t="n">
        <v>0</v>
      </c>
      <c r="E788" s="7" t="s">
        <v>70</v>
      </c>
      <c r="F788" s="7" t="n">
        <v>-1</v>
      </c>
      <c r="G788" s="7" t="n">
        <v>1</v>
      </c>
      <c r="H788" s="7" t="n">
        <v>1.40129846432482e-45</v>
      </c>
    </row>
    <row r="789" spans="1:7">
      <c r="A789" t="s">
        <v>4</v>
      </c>
      <c r="B789" s="4" t="s">
        <v>5</v>
      </c>
      <c r="C789" s="4" t="s">
        <v>16</v>
      </c>
    </row>
    <row r="790" spans="1:7">
      <c r="A790" t="n">
        <v>7849</v>
      </c>
      <c r="B790" s="22" t="n">
        <v>3</v>
      </c>
      <c r="C790" s="14" t="n">
        <f t="normal" ca="1">A794</f>
        <v>0</v>
      </c>
    </row>
    <row r="791" spans="1:7">
      <c r="A791" t="s">
        <v>4</v>
      </c>
      <c r="B791" s="4" t="s">
        <v>5</v>
      </c>
      <c r="C791" s="4" t="s">
        <v>11</v>
      </c>
      <c r="D791" s="4" t="s">
        <v>14</v>
      </c>
    </row>
    <row r="792" spans="1:7">
      <c r="A792" t="n">
        <v>7854</v>
      </c>
      <c r="B792" s="38" t="n">
        <v>43</v>
      </c>
      <c r="C792" s="7" t="n">
        <v>65534</v>
      </c>
      <c r="D792" s="7" t="n">
        <v>1</v>
      </c>
    </row>
    <row r="793" spans="1:7">
      <c r="A793" t="s">
        <v>4</v>
      </c>
      <c r="B793" s="4" t="s">
        <v>5</v>
      </c>
      <c r="C793" s="4" t="s">
        <v>16</v>
      </c>
    </row>
    <row r="794" spans="1:7">
      <c r="A794" t="n">
        <v>7861</v>
      </c>
      <c r="B794" s="22" t="n">
        <v>3</v>
      </c>
      <c r="C794" s="14" t="n">
        <f t="normal" ca="1">A798</f>
        <v>0</v>
      </c>
    </row>
    <row r="795" spans="1:7">
      <c r="A795" t="s">
        <v>4</v>
      </c>
      <c r="B795" s="4" t="s">
        <v>5</v>
      </c>
      <c r="C795" s="4" t="s">
        <v>11</v>
      </c>
      <c r="D795" s="4" t="s">
        <v>14</v>
      </c>
    </row>
    <row r="796" spans="1:7">
      <c r="A796" t="n">
        <v>7866</v>
      </c>
      <c r="B796" s="38" t="n">
        <v>43</v>
      </c>
      <c r="C796" s="7" t="n">
        <v>65534</v>
      </c>
      <c r="D796" s="7" t="n">
        <v>1</v>
      </c>
    </row>
    <row r="797" spans="1:7">
      <c r="A797" t="s">
        <v>4</v>
      </c>
      <c r="B797" s="4" t="s">
        <v>5</v>
      </c>
      <c r="C797" s="4" t="s">
        <v>16</v>
      </c>
    </row>
    <row r="798" spans="1:7">
      <c r="A798" t="n">
        <v>7873</v>
      </c>
      <c r="B798" s="22" t="n">
        <v>3</v>
      </c>
      <c r="C798" s="14" t="n">
        <f t="normal" ca="1">A800</f>
        <v>0</v>
      </c>
    </row>
    <row r="799" spans="1:7">
      <c r="A799" t="s">
        <v>4</v>
      </c>
      <c r="B799" s="4" t="s">
        <v>5</v>
      </c>
    </row>
    <row r="800" spans="1:7">
      <c r="A800" t="n">
        <v>7878</v>
      </c>
      <c r="B800" s="5" t="n">
        <v>1</v>
      </c>
    </row>
    <row r="801" spans="1:21" s="3" customFormat="1" customHeight="0">
      <c r="A801" s="3" t="s">
        <v>2</v>
      </c>
      <c r="B801" s="3" t="s">
        <v>71</v>
      </c>
    </row>
    <row r="802" spans="1:21">
      <c r="A802" t="s">
        <v>4</v>
      </c>
      <c r="B802" s="4" t="s">
        <v>5</v>
      </c>
      <c r="C802" s="4" t="s">
        <v>7</v>
      </c>
      <c r="D802" s="4" t="s">
        <v>11</v>
      </c>
      <c r="E802" s="4" t="s">
        <v>7</v>
      </c>
      <c r="F802" s="4" t="s">
        <v>7</v>
      </c>
      <c r="G802" s="4" t="s">
        <v>7</v>
      </c>
      <c r="H802" s="4" t="s">
        <v>11</v>
      </c>
      <c r="I802" s="4" t="s">
        <v>16</v>
      </c>
      <c r="J802" s="4" t="s">
        <v>11</v>
      </c>
      <c r="K802" s="4" t="s">
        <v>16</v>
      </c>
      <c r="L802" s="4" t="s">
        <v>16</v>
      </c>
    </row>
    <row r="803" spans="1:21">
      <c r="A803" t="n">
        <v>7880</v>
      </c>
      <c r="B803" s="46" t="n">
        <v>6</v>
      </c>
      <c r="C803" s="7" t="n">
        <v>33</v>
      </c>
      <c r="D803" s="7" t="n">
        <v>65534</v>
      </c>
      <c r="E803" s="7" t="n">
        <v>9</v>
      </c>
      <c r="F803" s="7" t="n">
        <v>1</v>
      </c>
      <c r="G803" s="7" t="n">
        <v>2</v>
      </c>
      <c r="H803" s="7" t="n">
        <v>44</v>
      </c>
      <c r="I803" s="14" t="n">
        <f t="normal" ca="1">A805</f>
        <v>0</v>
      </c>
      <c r="J803" s="7" t="n">
        <v>200</v>
      </c>
      <c r="K803" s="14" t="n">
        <f t="normal" ca="1">A845</f>
        <v>0</v>
      </c>
      <c r="L803" s="14" t="n">
        <f t="normal" ca="1">A907</f>
        <v>0</v>
      </c>
    </row>
    <row r="804" spans="1:21">
      <c r="A804" t="s">
        <v>4</v>
      </c>
      <c r="B804" s="4" t="s">
        <v>5</v>
      </c>
      <c r="C804" s="4" t="s">
        <v>7</v>
      </c>
      <c r="D804" s="4" t="s">
        <v>11</v>
      </c>
      <c r="E804" s="4" t="s">
        <v>7</v>
      </c>
      <c r="F804" s="4" t="s">
        <v>16</v>
      </c>
    </row>
    <row r="805" spans="1:21">
      <c r="A805" t="n">
        <v>7903</v>
      </c>
      <c r="B805" s="13" t="n">
        <v>5</v>
      </c>
      <c r="C805" s="7" t="n">
        <v>30</v>
      </c>
      <c r="D805" s="7" t="n">
        <v>10936</v>
      </c>
      <c r="E805" s="7" t="n">
        <v>1</v>
      </c>
      <c r="F805" s="14" t="n">
        <f t="normal" ca="1">A841</f>
        <v>0</v>
      </c>
    </row>
    <row r="806" spans="1:21">
      <c r="A806" t="s">
        <v>4</v>
      </c>
      <c r="B806" s="4" t="s">
        <v>5</v>
      </c>
      <c r="C806" s="4" t="s">
        <v>11</v>
      </c>
      <c r="D806" s="4" t="s">
        <v>13</v>
      </c>
      <c r="E806" s="4" t="s">
        <v>13</v>
      </c>
      <c r="F806" s="4" t="s">
        <v>13</v>
      </c>
      <c r="G806" s="4" t="s">
        <v>13</v>
      </c>
    </row>
    <row r="807" spans="1:21">
      <c r="A807" t="n">
        <v>7912</v>
      </c>
      <c r="B807" s="40" t="n">
        <v>46</v>
      </c>
      <c r="C807" s="7" t="n">
        <v>65534</v>
      </c>
      <c r="D807" s="7" t="n">
        <v>25.75</v>
      </c>
      <c r="E807" s="7" t="n">
        <v>-1.08000004291534</v>
      </c>
      <c r="F807" s="7" t="n">
        <v>-42.6399993896484</v>
      </c>
      <c r="G807" s="7" t="n">
        <v>41.5</v>
      </c>
    </row>
    <row r="808" spans="1:21">
      <c r="A808" t="s">
        <v>4</v>
      </c>
      <c r="B808" s="4" t="s">
        <v>5</v>
      </c>
      <c r="C808" s="4" t="s">
        <v>7</v>
      </c>
      <c r="D808" s="4" t="s">
        <v>11</v>
      </c>
      <c r="E808" s="4" t="s">
        <v>7</v>
      </c>
      <c r="F808" s="4" t="s">
        <v>8</v>
      </c>
      <c r="G808" s="4" t="s">
        <v>8</v>
      </c>
      <c r="H808" s="4" t="s">
        <v>8</v>
      </c>
      <c r="I808" s="4" t="s">
        <v>8</v>
      </c>
      <c r="J808" s="4" t="s">
        <v>8</v>
      </c>
      <c r="K808" s="4" t="s">
        <v>8</v>
      </c>
      <c r="L808" s="4" t="s">
        <v>8</v>
      </c>
      <c r="M808" s="4" t="s">
        <v>8</v>
      </c>
      <c r="N808" s="4" t="s">
        <v>8</v>
      </c>
      <c r="O808" s="4" t="s">
        <v>8</v>
      </c>
      <c r="P808" s="4" t="s">
        <v>8</v>
      </c>
      <c r="Q808" s="4" t="s">
        <v>8</v>
      </c>
      <c r="R808" s="4" t="s">
        <v>8</v>
      </c>
      <c r="S808" s="4" t="s">
        <v>8</v>
      </c>
      <c r="T808" s="4" t="s">
        <v>8</v>
      </c>
      <c r="U808" s="4" t="s">
        <v>8</v>
      </c>
    </row>
    <row r="809" spans="1:21">
      <c r="A809" t="n">
        <v>7931</v>
      </c>
      <c r="B809" s="42" t="n">
        <v>36</v>
      </c>
      <c r="C809" s="7" t="n">
        <v>8</v>
      </c>
      <c r="D809" s="7" t="n">
        <v>65534</v>
      </c>
      <c r="E809" s="7" t="n">
        <v>0</v>
      </c>
      <c r="F809" s="7" t="s">
        <v>41</v>
      </c>
      <c r="G809" s="7" t="s">
        <v>18</v>
      </c>
      <c r="H809" s="7" t="s">
        <v>18</v>
      </c>
      <c r="I809" s="7" t="s">
        <v>18</v>
      </c>
      <c r="J809" s="7" t="s">
        <v>18</v>
      </c>
      <c r="K809" s="7" t="s">
        <v>18</v>
      </c>
      <c r="L809" s="7" t="s">
        <v>18</v>
      </c>
      <c r="M809" s="7" t="s">
        <v>18</v>
      </c>
      <c r="N809" s="7" t="s">
        <v>18</v>
      </c>
      <c r="O809" s="7" t="s">
        <v>18</v>
      </c>
      <c r="P809" s="7" t="s">
        <v>18</v>
      </c>
      <c r="Q809" s="7" t="s">
        <v>18</v>
      </c>
      <c r="R809" s="7" t="s">
        <v>18</v>
      </c>
      <c r="S809" s="7" t="s">
        <v>18</v>
      </c>
      <c r="T809" s="7" t="s">
        <v>18</v>
      </c>
      <c r="U809" s="7" t="s">
        <v>18</v>
      </c>
    </row>
    <row r="810" spans="1:21">
      <c r="A810" t="s">
        <v>4</v>
      </c>
      <c r="B810" s="4" t="s">
        <v>5</v>
      </c>
      <c r="C810" s="4" t="s">
        <v>11</v>
      </c>
      <c r="D810" s="4" t="s">
        <v>7</v>
      </c>
      <c r="E810" s="4" t="s">
        <v>7</v>
      </c>
      <c r="F810" s="4" t="s">
        <v>8</v>
      </c>
    </row>
    <row r="811" spans="1:21">
      <c r="A811" t="n">
        <v>7961</v>
      </c>
      <c r="B811" s="43" t="n">
        <v>47</v>
      </c>
      <c r="C811" s="7" t="n">
        <v>65534</v>
      </c>
      <c r="D811" s="7" t="n">
        <v>0</v>
      </c>
      <c r="E811" s="7" t="n">
        <v>0</v>
      </c>
      <c r="F811" s="7" t="s">
        <v>42</v>
      </c>
    </row>
    <row r="812" spans="1:21">
      <c r="A812" t="s">
        <v>4</v>
      </c>
      <c r="B812" s="4" t="s">
        <v>5</v>
      </c>
      <c r="C812" s="4" t="s">
        <v>11</v>
      </c>
      <c r="D812" s="4" t="s">
        <v>7</v>
      </c>
      <c r="E812" s="4" t="s">
        <v>8</v>
      </c>
      <c r="F812" s="4" t="s">
        <v>13</v>
      </c>
      <c r="G812" s="4" t="s">
        <v>13</v>
      </c>
      <c r="H812" s="4" t="s">
        <v>13</v>
      </c>
    </row>
    <row r="813" spans="1:21">
      <c r="A813" t="n">
        <v>7982</v>
      </c>
      <c r="B813" s="47" t="n">
        <v>48</v>
      </c>
      <c r="C813" s="7" t="n">
        <v>65534</v>
      </c>
      <c r="D813" s="7" t="n">
        <v>0</v>
      </c>
      <c r="E813" s="7" t="s">
        <v>41</v>
      </c>
      <c r="F813" s="7" t="n">
        <v>0</v>
      </c>
      <c r="G813" s="7" t="n">
        <v>1</v>
      </c>
      <c r="H813" s="7" t="n">
        <v>0</v>
      </c>
    </row>
    <row r="814" spans="1:21">
      <c r="A814" t="s">
        <v>4</v>
      </c>
      <c r="B814" s="4" t="s">
        <v>5</v>
      </c>
      <c r="C814" s="4" t="s">
        <v>11</v>
      </c>
      <c r="D814" s="4" t="s">
        <v>14</v>
      </c>
    </row>
    <row r="815" spans="1:21">
      <c r="A815" t="n">
        <v>8008</v>
      </c>
      <c r="B815" s="38" t="n">
        <v>43</v>
      </c>
      <c r="C815" s="7" t="n">
        <v>65534</v>
      </c>
      <c r="D815" s="7" t="n">
        <v>64</v>
      </c>
    </row>
    <row r="816" spans="1:21">
      <c r="A816" t="s">
        <v>4</v>
      </c>
      <c r="B816" s="4" t="s">
        <v>5</v>
      </c>
      <c r="C816" s="4" t="s">
        <v>7</v>
      </c>
      <c r="D816" s="4" t="s">
        <v>8</v>
      </c>
      <c r="E816" s="4" t="s">
        <v>11</v>
      </c>
    </row>
    <row r="817" spans="1:21">
      <c r="A817" t="n">
        <v>8015</v>
      </c>
      <c r="B817" s="18" t="n">
        <v>94</v>
      </c>
      <c r="C817" s="7" t="n">
        <v>11</v>
      </c>
      <c r="D817" s="7" t="s">
        <v>25</v>
      </c>
      <c r="E817" s="7" t="n">
        <v>65534</v>
      </c>
    </row>
    <row r="818" spans="1:21">
      <c r="A818" t="s">
        <v>4</v>
      </c>
      <c r="B818" s="4" t="s">
        <v>5</v>
      </c>
      <c r="C818" s="4" t="s">
        <v>7</v>
      </c>
      <c r="D818" s="4" t="s">
        <v>8</v>
      </c>
      <c r="E818" s="4" t="s">
        <v>11</v>
      </c>
    </row>
    <row r="819" spans="1:21">
      <c r="A819" t="n">
        <v>8027</v>
      </c>
      <c r="B819" s="18" t="n">
        <v>94</v>
      </c>
      <c r="C819" s="7" t="n">
        <v>0</v>
      </c>
      <c r="D819" s="7" t="s">
        <v>25</v>
      </c>
      <c r="E819" s="7" t="n">
        <v>1</v>
      </c>
    </row>
    <row r="820" spans="1:21">
      <c r="A820" t="s">
        <v>4</v>
      </c>
      <c r="B820" s="4" t="s">
        <v>5</v>
      </c>
      <c r="C820" s="4" t="s">
        <v>7</v>
      </c>
      <c r="D820" s="4" t="s">
        <v>8</v>
      </c>
      <c r="E820" s="4" t="s">
        <v>11</v>
      </c>
    </row>
    <row r="821" spans="1:21">
      <c r="A821" t="n">
        <v>8039</v>
      </c>
      <c r="B821" s="18" t="n">
        <v>94</v>
      </c>
      <c r="C821" s="7" t="n">
        <v>0</v>
      </c>
      <c r="D821" s="7" t="s">
        <v>25</v>
      </c>
      <c r="E821" s="7" t="n">
        <v>2</v>
      </c>
    </row>
    <row r="822" spans="1:21">
      <c r="A822" t="s">
        <v>4</v>
      </c>
      <c r="B822" s="4" t="s">
        <v>5</v>
      </c>
      <c r="C822" s="4" t="s">
        <v>7</v>
      </c>
      <c r="D822" s="4" t="s">
        <v>8</v>
      </c>
      <c r="E822" s="4" t="s">
        <v>11</v>
      </c>
    </row>
    <row r="823" spans="1:21">
      <c r="A823" t="n">
        <v>8051</v>
      </c>
      <c r="B823" s="18" t="n">
        <v>94</v>
      </c>
      <c r="C823" s="7" t="n">
        <v>1</v>
      </c>
      <c r="D823" s="7" t="s">
        <v>25</v>
      </c>
      <c r="E823" s="7" t="n">
        <v>4</v>
      </c>
    </row>
    <row r="824" spans="1:21">
      <c r="A824" t="s">
        <v>4</v>
      </c>
      <c r="B824" s="4" t="s">
        <v>5</v>
      </c>
      <c r="C824" s="4" t="s">
        <v>7</v>
      </c>
      <c r="D824" s="4" t="s">
        <v>8</v>
      </c>
    </row>
    <row r="825" spans="1:21">
      <c r="A825" t="n">
        <v>8063</v>
      </c>
      <c r="B825" s="18" t="n">
        <v>94</v>
      </c>
      <c r="C825" s="7" t="n">
        <v>5</v>
      </c>
      <c r="D825" s="7" t="s">
        <v>25</v>
      </c>
    </row>
    <row r="826" spans="1:21">
      <c r="A826" t="s">
        <v>4</v>
      </c>
      <c r="B826" s="4" t="s">
        <v>5</v>
      </c>
      <c r="C826" s="4" t="s">
        <v>7</v>
      </c>
      <c r="D826" s="4" t="s">
        <v>8</v>
      </c>
      <c r="E826" s="4" t="s">
        <v>11</v>
      </c>
    </row>
    <row r="827" spans="1:21">
      <c r="A827" t="n">
        <v>8073</v>
      </c>
      <c r="B827" s="18" t="n">
        <v>94</v>
      </c>
      <c r="C827" s="7" t="n">
        <v>0</v>
      </c>
      <c r="D827" s="7" t="s">
        <v>25</v>
      </c>
      <c r="E827" s="7" t="n">
        <v>4</v>
      </c>
    </row>
    <row r="828" spans="1:21">
      <c r="A828" t="s">
        <v>4</v>
      </c>
      <c r="B828" s="4" t="s">
        <v>5</v>
      </c>
      <c r="C828" s="4" t="s">
        <v>7</v>
      </c>
      <c r="D828" s="4" t="s">
        <v>8</v>
      </c>
      <c r="E828" s="4" t="s">
        <v>11</v>
      </c>
    </row>
    <row r="829" spans="1:21">
      <c r="A829" t="n">
        <v>8085</v>
      </c>
      <c r="B829" s="18" t="n">
        <v>94</v>
      </c>
      <c r="C829" s="7" t="n">
        <v>0</v>
      </c>
      <c r="D829" s="7" t="s">
        <v>26</v>
      </c>
      <c r="E829" s="7" t="n">
        <v>1</v>
      </c>
    </row>
    <row r="830" spans="1:21">
      <c r="A830" t="s">
        <v>4</v>
      </c>
      <c r="B830" s="4" t="s">
        <v>5</v>
      </c>
      <c r="C830" s="4" t="s">
        <v>7</v>
      </c>
      <c r="D830" s="4" t="s">
        <v>8</v>
      </c>
      <c r="E830" s="4" t="s">
        <v>11</v>
      </c>
    </row>
    <row r="831" spans="1:21">
      <c r="A831" t="n">
        <v>8102</v>
      </c>
      <c r="B831" s="18" t="n">
        <v>94</v>
      </c>
      <c r="C831" s="7" t="n">
        <v>0</v>
      </c>
      <c r="D831" s="7" t="s">
        <v>26</v>
      </c>
      <c r="E831" s="7" t="n">
        <v>2</v>
      </c>
    </row>
    <row r="832" spans="1:21">
      <c r="A832" t="s">
        <v>4</v>
      </c>
      <c r="B832" s="4" t="s">
        <v>5</v>
      </c>
      <c r="C832" s="4" t="s">
        <v>7</v>
      </c>
      <c r="D832" s="4" t="s">
        <v>8</v>
      </c>
      <c r="E832" s="4" t="s">
        <v>11</v>
      </c>
    </row>
    <row r="833" spans="1:5">
      <c r="A833" t="n">
        <v>8119</v>
      </c>
      <c r="B833" s="18" t="n">
        <v>94</v>
      </c>
      <c r="C833" s="7" t="n">
        <v>1</v>
      </c>
      <c r="D833" s="7" t="s">
        <v>26</v>
      </c>
      <c r="E833" s="7" t="n">
        <v>4</v>
      </c>
    </row>
    <row r="834" spans="1:5">
      <c r="A834" t="s">
        <v>4</v>
      </c>
      <c r="B834" s="4" t="s">
        <v>5</v>
      </c>
      <c r="C834" s="4" t="s">
        <v>7</v>
      </c>
      <c r="D834" s="4" t="s">
        <v>8</v>
      </c>
    </row>
    <row r="835" spans="1:5">
      <c r="A835" t="n">
        <v>8136</v>
      </c>
      <c r="B835" s="18" t="n">
        <v>94</v>
      </c>
      <c r="C835" s="7" t="n">
        <v>5</v>
      </c>
      <c r="D835" s="7" t="s">
        <v>26</v>
      </c>
    </row>
    <row r="836" spans="1:5">
      <c r="A836" t="s">
        <v>4</v>
      </c>
      <c r="B836" s="4" t="s">
        <v>5</v>
      </c>
      <c r="C836" s="4" t="s">
        <v>7</v>
      </c>
      <c r="D836" s="4" t="s">
        <v>8</v>
      </c>
      <c r="E836" s="4" t="s">
        <v>13</v>
      </c>
      <c r="F836" s="4" t="s">
        <v>13</v>
      </c>
      <c r="G836" s="4" t="s">
        <v>13</v>
      </c>
    </row>
    <row r="837" spans="1:5">
      <c r="A837" t="n">
        <v>8151</v>
      </c>
      <c r="B837" s="18" t="n">
        <v>94</v>
      </c>
      <c r="C837" s="7" t="n">
        <v>2</v>
      </c>
      <c r="D837" s="7" t="s">
        <v>26</v>
      </c>
      <c r="E837" s="7" t="n">
        <v>26.2099990844727</v>
      </c>
      <c r="F837" s="7" t="n">
        <v>-1.08000004291534</v>
      </c>
      <c r="G837" s="7" t="n">
        <v>-42.9900016784668</v>
      </c>
    </row>
    <row r="838" spans="1:5">
      <c r="A838" t="s">
        <v>4</v>
      </c>
      <c r="B838" s="4" t="s">
        <v>5</v>
      </c>
      <c r="C838" s="4" t="s">
        <v>16</v>
      </c>
    </row>
    <row r="839" spans="1:5">
      <c r="A839" t="n">
        <v>8178</v>
      </c>
      <c r="B839" s="22" t="n">
        <v>3</v>
      </c>
      <c r="C839" s="14" t="n">
        <f t="normal" ca="1">A843</f>
        <v>0</v>
      </c>
    </row>
    <row r="840" spans="1:5">
      <c r="A840" t="s">
        <v>4</v>
      </c>
      <c r="B840" s="4" t="s">
        <v>5</v>
      </c>
      <c r="C840" s="4" t="s">
        <v>11</v>
      </c>
      <c r="D840" s="4" t="s">
        <v>14</v>
      </c>
    </row>
    <row r="841" spans="1:5">
      <c r="A841" t="n">
        <v>8183</v>
      </c>
      <c r="B841" s="38" t="n">
        <v>43</v>
      </c>
      <c r="C841" s="7" t="n">
        <v>65534</v>
      </c>
      <c r="D841" s="7" t="n">
        <v>1</v>
      </c>
    </row>
    <row r="842" spans="1:5">
      <c r="A842" t="s">
        <v>4</v>
      </c>
      <c r="B842" s="4" t="s">
        <v>5</v>
      </c>
      <c r="C842" s="4" t="s">
        <v>16</v>
      </c>
    </row>
    <row r="843" spans="1:5">
      <c r="A843" t="n">
        <v>8190</v>
      </c>
      <c r="B843" s="22" t="n">
        <v>3</v>
      </c>
      <c r="C843" s="14" t="n">
        <f t="normal" ca="1">A907</f>
        <v>0</v>
      </c>
    </row>
    <row r="844" spans="1:5">
      <c r="A844" t="s">
        <v>4</v>
      </c>
      <c r="B844" s="4" t="s">
        <v>5</v>
      </c>
      <c r="C844" s="4" t="s">
        <v>7</v>
      </c>
      <c r="D844" s="4" t="s">
        <v>11</v>
      </c>
      <c r="E844" s="4" t="s">
        <v>7</v>
      </c>
      <c r="F844" s="4" t="s">
        <v>16</v>
      </c>
    </row>
    <row r="845" spans="1:5">
      <c r="A845" t="n">
        <v>8195</v>
      </c>
      <c r="B845" s="13" t="n">
        <v>5</v>
      </c>
      <c r="C845" s="7" t="n">
        <v>30</v>
      </c>
      <c r="D845" s="7" t="n">
        <v>10936</v>
      </c>
      <c r="E845" s="7" t="n">
        <v>1</v>
      </c>
      <c r="F845" s="14" t="n">
        <f t="normal" ca="1">A861</f>
        <v>0</v>
      </c>
    </row>
    <row r="846" spans="1:5">
      <c r="A846" t="s">
        <v>4</v>
      </c>
      <c r="B846" s="4" t="s">
        <v>5</v>
      </c>
      <c r="C846" s="4" t="s">
        <v>11</v>
      </c>
      <c r="D846" s="4" t="s">
        <v>13</v>
      </c>
      <c r="E846" s="4" t="s">
        <v>13</v>
      </c>
      <c r="F846" s="4" t="s">
        <v>13</v>
      </c>
      <c r="G846" s="4" t="s">
        <v>13</v>
      </c>
    </row>
    <row r="847" spans="1:5">
      <c r="A847" t="n">
        <v>8204</v>
      </c>
      <c r="B847" s="40" t="n">
        <v>46</v>
      </c>
      <c r="C847" s="7" t="n">
        <v>65534</v>
      </c>
      <c r="D847" s="7" t="n">
        <v>-5.32000017166138</v>
      </c>
      <c r="E847" s="7" t="n">
        <v>0</v>
      </c>
      <c r="F847" s="7" t="n">
        <v>-26.7700004577637</v>
      </c>
      <c r="G847" s="7" t="n">
        <v>2.29999995231628</v>
      </c>
    </row>
    <row r="848" spans="1:5">
      <c r="A848" t="s">
        <v>4</v>
      </c>
      <c r="B848" s="4" t="s">
        <v>5</v>
      </c>
      <c r="C848" s="4" t="s">
        <v>11</v>
      </c>
    </row>
    <row r="849" spans="1:7">
      <c r="A849" t="n">
        <v>8223</v>
      </c>
      <c r="B849" s="29" t="n">
        <v>16</v>
      </c>
      <c r="C849" s="7" t="n">
        <v>0</v>
      </c>
    </row>
    <row r="850" spans="1:7">
      <c r="A850" t="s">
        <v>4</v>
      </c>
      <c r="B850" s="4" t="s">
        <v>5</v>
      </c>
      <c r="C850" s="4" t="s">
        <v>11</v>
      </c>
      <c r="D850" s="4" t="s">
        <v>11</v>
      </c>
      <c r="E850" s="4" t="s">
        <v>11</v>
      </c>
    </row>
    <row r="851" spans="1:7">
      <c r="A851" t="n">
        <v>8226</v>
      </c>
      <c r="B851" s="32" t="n">
        <v>61</v>
      </c>
      <c r="C851" s="7" t="n">
        <v>65534</v>
      </c>
      <c r="D851" s="7" t="n">
        <v>5003</v>
      </c>
      <c r="E851" s="7" t="n">
        <v>0</v>
      </c>
    </row>
    <row r="852" spans="1:7">
      <c r="A852" t="s">
        <v>4</v>
      </c>
      <c r="B852" s="4" t="s">
        <v>5</v>
      </c>
      <c r="C852" s="4" t="s">
        <v>7</v>
      </c>
      <c r="D852" s="4" t="s">
        <v>11</v>
      </c>
      <c r="E852" s="4" t="s">
        <v>7</v>
      </c>
      <c r="F852" s="4" t="s">
        <v>8</v>
      </c>
      <c r="G852" s="4" t="s">
        <v>8</v>
      </c>
      <c r="H852" s="4" t="s">
        <v>8</v>
      </c>
      <c r="I852" s="4" t="s">
        <v>8</v>
      </c>
      <c r="J852" s="4" t="s">
        <v>8</v>
      </c>
      <c r="K852" s="4" t="s">
        <v>8</v>
      </c>
      <c r="L852" s="4" t="s">
        <v>8</v>
      </c>
      <c r="M852" s="4" t="s">
        <v>8</v>
      </c>
      <c r="N852" s="4" t="s">
        <v>8</v>
      </c>
      <c r="O852" s="4" t="s">
        <v>8</v>
      </c>
      <c r="P852" s="4" t="s">
        <v>8</v>
      </c>
      <c r="Q852" s="4" t="s">
        <v>8</v>
      </c>
      <c r="R852" s="4" t="s">
        <v>8</v>
      </c>
      <c r="S852" s="4" t="s">
        <v>8</v>
      </c>
      <c r="T852" s="4" t="s">
        <v>8</v>
      </c>
      <c r="U852" s="4" t="s">
        <v>8</v>
      </c>
    </row>
    <row r="853" spans="1:7">
      <c r="A853" t="n">
        <v>8233</v>
      </c>
      <c r="B853" s="42" t="n">
        <v>36</v>
      </c>
      <c r="C853" s="7" t="n">
        <v>8</v>
      </c>
      <c r="D853" s="7" t="n">
        <v>65534</v>
      </c>
      <c r="E853" s="7" t="n">
        <v>0</v>
      </c>
      <c r="F853" s="7" t="s">
        <v>72</v>
      </c>
      <c r="G853" s="7" t="s">
        <v>18</v>
      </c>
      <c r="H853" s="7" t="s">
        <v>18</v>
      </c>
      <c r="I853" s="7" t="s">
        <v>18</v>
      </c>
      <c r="J853" s="7" t="s">
        <v>18</v>
      </c>
      <c r="K853" s="7" t="s">
        <v>18</v>
      </c>
      <c r="L853" s="7" t="s">
        <v>18</v>
      </c>
      <c r="M853" s="7" t="s">
        <v>18</v>
      </c>
      <c r="N853" s="7" t="s">
        <v>18</v>
      </c>
      <c r="O853" s="7" t="s">
        <v>18</v>
      </c>
      <c r="P853" s="7" t="s">
        <v>18</v>
      </c>
      <c r="Q853" s="7" t="s">
        <v>18</v>
      </c>
      <c r="R853" s="7" t="s">
        <v>18</v>
      </c>
      <c r="S853" s="7" t="s">
        <v>18</v>
      </c>
      <c r="T853" s="7" t="s">
        <v>18</v>
      </c>
      <c r="U853" s="7" t="s">
        <v>18</v>
      </c>
    </row>
    <row r="854" spans="1:7">
      <c r="A854" t="s">
        <v>4</v>
      </c>
      <c r="B854" s="4" t="s">
        <v>5</v>
      </c>
      <c r="C854" s="4" t="s">
        <v>11</v>
      </c>
      <c r="D854" s="4" t="s">
        <v>7</v>
      </c>
      <c r="E854" s="4" t="s">
        <v>8</v>
      </c>
      <c r="F854" s="4" t="s">
        <v>13</v>
      </c>
      <c r="G854" s="4" t="s">
        <v>13</v>
      </c>
      <c r="H854" s="4" t="s">
        <v>13</v>
      </c>
    </row>
    <row r="855" spans="1:7">
      <c r="A855" t="n">
        <v>8265</v>
      </c>
      <c r="B855" s="47" t="n">
        <v>48</v>
      </c>
      <c r="C855" s="7" t="n">
        <v>65534</v>
      </c>
      <c r="D855" s="7" t="n">
        <v>0</v>
      </c>
      <c r="E855" s="7" t="s">
        <v>72</v>
      </c>
      <c r="F855" s="7" t="n">
        <v>0</v>
      </c>
      <c r="G855" s="7" t="n">
        <v>1</v>
      </c>
      <c r="H855" s="7" t="n">
        <v>1.40129846432482e-45</v>
      </c>
    </row>
    <row r="856" spans="1:7">
      <c r="A856" t="s">
        <v>4</v>
      </c>
      <c r="B856" s="4" t="s">
        <v>5</v>
      </c>
      <c r="C856" s="4" t="s">
        <v>11</v>
      </c>
      <c r="D856" s="4" t="s">
        <v>14</v>
      </c>
    </row>
    <row r="857" spans="1:7">
      <c r="A857" t="n">
        <v>8293</v>
      </c>
      <c r="B857" s="38" t="n">
        <v>43</v>
      </c>
      <c r="C857" s="7" t="n">
        <v>65534</v>
      </c>
      <c r="D857" s="7" t="n">
        <v>64</v>
      </c>
    </row>
    <row r="858" spans="1:7">
      <c r="A858" t="s">
        <v>4</v>
      </c>
      <c r="B858" s="4" t="s">
        <v>5</v>
      </c>
      <c r="C858" s="4" t="s">
        <v>16</v>
      </c>
    </row>
    <row r="859" spans="1:7">
      <c r="A859" t="n">
        <v>8300</v>
      </c>
      <c r="B859" s="22" t="n">
        <v>3</v>
      </c>
      <c r="C859" s="14" t="n">
        <f t="normal" ca="1">A905</f>
        <v>0</v>
      </c>
    </row>
    <row r="860" spans="1:7">
      <c r="A860" t="s">
        <v>4</v>
      </c>
      <c r="B860" s="4" t="s">
        <v>5</v>
      </c>
      <c r="C860" s="4" t="s">
        <v>7</v>
      </c>
      <c r="D860" s="19" t="s">
        <v>28</v>
      </c>
      <c r="E860" s="4" t="s">
        <v>5</v>
      </c>
      <c r="F860" s="4" t="s">
        <v>11</v>
      </c>
      <c r="G860" s="4" t="s">
        <v>7</v>
      </c>
      <c r="H860" s="4" t="s">
        <v>7</v>
      </c>
      <c r="I860" s="4" t="s">
        <v>7</v>
      </c>
      <c r="J860" s="19" t="s">
        <v>29</v>
      </c>
      <c r="K860" s="4" t="s">
        <v>7</v>
      </c>
      <c r="L860" s="4" t="s">
        <v>16</v>
      </c>
    </row>
    <row r="861" spans="1:7">
      <c r="A861" t="n">
        <v>8305</v>
      </c>
      <c r="B861" s="13" t="n">
        <v>5</v>
      </c>
      <c r="C861" s="7" t="n">
        <v>28</v>
      </c>
      <c r="D861" s="19" t="s">
        <v>3</v>
      </c>
      <c r="E861" s="20" t="n">
        <v>105</v>
      </c>
      <c r="F861" s="7" t="n">
        <v>36</v>
      </c>
      <c r="G861" s="7" t="n">
        <v>0</v>
      </c>
      <c r="H861" s="7" t="n">
        <v>1</v>
      </c>
      <c r="I861" s="7" t="n">
        <v>1</v>
      </c>
      <c r="J861" s="19" t="s">
        <v>3</v>
      </c>
      <c r="K861" s="7" t="n">
        <v>1</v>
      </c>
      <c r="L861" s="14" t="n">
        <f t="normal" ca="1">A903</f>
        <v>0</v>
      </c>
    </row>
    <row r="862" spans="1:7">
      <c r="A862" t="s">
        <v>4</v>
      </c>
      <c r="B862" s="4" t="s">
        <v>5</v>
      </c>
      <c r="C862" s="4" t="s">
        <v>7</v>
      </c>
      <c r="D862" s="4" t="s">
        <v>11</v>
      </c>
      <c r="E862" s="4" t="s">
        <v>7</v>
      </c>
      <c r="F862" s="4" t="s">
        <v>16</v>
      </c>
    </row>
    <row r="863" spans="1:7">
      <c r="A863" t="n">
        <v>8318</v>
      </c>
      <c r="B863" s="13" t="n">
        <v>5</v>
      </c>
      <c r="C863" s="7" t="n">
        <v>30</v>
      </c>
      <c r="D863" s="7" t="n">
        <v>10935</v>
      </c>
      <c r="E863" s="7" t="n">
        <v>1</v>
      </c>
      <c r="F863" s="14" t="n">
        <f t="normal" ca="1">A873</f>
        <v>0</v>
      </c>
    </row>
    <row r="864" spans="1:7">
      <c r="A864" t="s">
        <v>4</v>
      </c>
      <c r="B864" s="4" t="s">
        <v>5</v>
      </c>
      <c r="C864" s="4" t="s">
        <v>7</v>
      </c>
      <c r="D864" s="4" t="s">
        <v>11</v>
      </c>
      <c r="E864" s="4" t="s">
        <v>7</v>
      </c>
      <c r="F864" s="4" t="s">
        <v>8</v>
      </c>
      <c r="G864" s="4" t="s">
        <v>8</v>
      </c>
      <c r="H864" s="4" t="s">
        <v>8</v>
      </c>
      <c r="I864" s="4" t="s">
        <v>8</v>
      </c>
      <c r="J864" s="4" t="s">
        <v>8</v>
      </c>
      <c r="K864" s="4" t="s">
        <v>8</v>
      </c>
      <c r="L864" s="4" t="s">
        <v>8</v>
      </c>
      <c r="M864" s="4" t="s">
        <v>8</v>
      </c>
      <c r="N864" s="4" t="s">
        <v>8</v>
      </c>
      <c r="O864" s="4" t="s">
        <v>8</v>
      </c>
      <c r="P864" s="4" t="s">
        <v>8</v>
      </c>
      <c r="Q864" s="4" t="s">
        <v>8</v>
      </c>
      <c r="R864" s="4" t="s">
        <v>8</v>
      </c>
      <c r="S864" s="4" t="s">
        <v>8</v>
      </c>
      <c r="T864" s="4" t="s">
        <v>8</v>
      </c>
      <c r="U864" s="4" t="s">
        <v>8</v>
      </c>
    </row>
    <row r="865" spans="1:21">
      <c r="A865" t="n">
        <v>8327</v>
      </c>
      <c r="B865" s="42" t="n">
        <v>36</v>
      </c>
      <c r="C865" s="7" t="n">
        <v>8</v>
      </c>
      <c r="D865" s="7" t="n">
        <v>65534</v>
      </c>
      <c r="E865" s="7" t="n">
        <v>0</v>
      </c>
      <c r="F865" s="7" t="s">
        <v>72</v>
      </c>
      <c r="G865" s="7" t="s">
        <v>18</v>
      </c>
      <c r="H865" s="7" t="s">
        <v>18</v>
      </c>
      <c r="I865" s="7" t="s">
        <v>18</v>
      </c>
      <c r="J865" s="7" t="s">
        <v>18</v>
      </c>
      <c r="K865" s="7" t="s">
        <v>18</v>
      </c>
      <c r="L865" s="7" t="s">
        <v>18</v>
      </c>
      <c r="M865" s="7" t="s">
        <v>18</v>
      </c>
      <c r="N865" s="7" t="s">
        <v>18</v>
      </c>
      <c r="O865" s="7" t="s">
        <v>18</v>
      </c>
      <c r="P865" s="7" t="s">
        <v>18</v>
      </c>
      <c r="Q865" s="7" t="s">
        <v>18</v>
      </c>
      <c r="R865" s="7" t="s">
        <v>18</v>
      </c>
      <c r="S865" s="7" t="s">
        <v>18</v>
      </c>
      <c r="T865" s="7" t="s">
        <v>18</v>
      </c>
      <c r="U865" s="7" t="s">
        <v>18</v>
      </c>
    </row>
    <row r="866" spans="1:21">
      <c r="A866" t="s">
        <v>4</v>
      </c>
      <c r="B866" s="4" t="s">
        <v>5</v>
      </c>
      <c r="C866" s="4" t="s">
        <v>11</v>
      </c>
      <c r="D866" s="4" t="s">
        <v>7</v>
      </c>
      <c r="E866" s="4" t="s">
        <v>8</v>
      </c>
      <c r="F866" s="4" t="s">
        <v>13</v>
      </c>
      <c r="G866" s="4" t="s">
        <v>13</v>
      </c>
      <c r="H866" s="4" t="s">
        <v>13</v>
      </c>
    </row>
    <row r="867" spans="1:21">
      <c r="A867" t="n">
        <v>8359</v>
      </c>
      <c r="B867" s="47" t="n">
        <v>48</v>
      </c>
      <c r="C867" s="7" t="n">
        <v>65534</v>
      </c>
      <c r="D867" s="7" t="n">
        <v>0</v>
      </c>
      <c r="E867" s="7" t="s">
        <v>72</v>
      </c>
      <c r="F867" s="7" t="n">
        <v>-1</v>
      </c>
      <c r="G867" s="7" t="n">
        <v>1</v>
      </c>
      <c r="H867" s="7" t="n">
        <v>1.40129846432482e-45</v>
      </c>
    </row>
    <row r="868" spans="1:21">
      <c r="A868" t="s">
        <v>4</v>
      </c>
      <c r="B868" s="4" t="s">
        <v>5</v>
      </c>
      <c r="C868" s="4" t="s">
        <v>11</v>
      </c>
      <c r="D868" s="4" t="s">
        <v>13</v>
      </c>
      <c r="E868" s="4" t="s">
        <v>13</v>
      </c>
      <c r="F868" s="4" t="s">
        <v>13</v>
      </c>
      <c r="G868" s="4" t="s">
        <v>13</v>
      </c>
    </row>
    <row r="869" spans="1:21">
      <c r="A869" t="n">
        <v>8387</v>
      </c>
      <c r="B869" s="40" t="n">
        <v>46</v>
      </c>
      <c r="C869" s="7" t="n">
        <v>65534</v>
      </c>
      <c r="D869" s="7" t="n">
        <v>25.5</v>
      </c>
      <c r="E869" s="7" t="n">
        <v>-1</v>
      </c>
      <c r="F869" s="7" t="n">
        <v>-46.2099990844727</v>
      </c>
      <c r="G869" s="7" t="n">
        <v>4.80000019073486</v>
      </c>
    </row>
    <row r="870" spans="1:21">
      <c r="A870" t="s">
        <v>4</v>
      </c>
      <c r="B870" s="4" t="s">
        <v>5</v>
      </c>
      <c r="C870" s="4" t="s">
        <v>16</v>
      </c>
    </row>
    <row r="871" spans="1:21">
      <c r="A871" t="n">
        <v>8406</v>
      </c>
      <c r="B871" s="22" t="n">
        <v>3</v>
      </c>
      <c r="C871" s="14" t="n">
        <f t="normal" ca="1">A901</f>
        <v>0</v>
      </c>
    </row>
    <row r="872" spans="1:21">
      <c r="A872" t="s">
        <v>4</v>
      </c>
      <c r="B872" s="4" t="s">
        <v>5</v>
      </c>
      <c r="C872" s="4" t="s">
        <v>7</v>
      </c>
      <c r="D872" s="4" t="s">
        <v>11</v>
      </c>
      <c r="E872" s="4" t="s">
        <v>7</v>
      </c>
      <c r="F872" s="4" t="s">
        <v>16</v>
      </c>
    </row>
    <row r="873" spans="1:21">
      <c r="A873" t="n">
        <v>8411</v>
      </c>
      <c r="B873" s="13" t="n">
        <v>5</v>
      </c>
      <c r="C873" s="7" t="n">
        <v>30</v>
      </c>
      <c r="D873" s="7" t="n">
        <v>10934</v>
      </c>
      <c r="E873" s="7" t="n">
        <v>1</v>
      </c>
      <c r="F873" s="14" t="n">
        <f t="normal" ca="1">A899</f>
        <v>0</v>
      </c>
    </row>
    <row r="874" spans="1:21">
      <c r="A874" t="s">
        <v>4</v>
      </c>
      <c r="B874" s="4" t="s">
        <v>5</v>
      </c>
      <c r="C874" s="4" t="s">
        <v>11</v>
      </c>
      <c r="D874" s="4" t="s">
        <v>13</v>
      </c>
      <c r="E874" s="4" t="s">
        <v>13</v>
      </c>
      <c r="F874" s="4" t="s">
        <v>13</v>
      </c>
      <c r="G874" s="4" t="s">
        <v>13</v>
      </c>
    </row>
    <row r="875" spans="1:21">
      <c r="A875" t="n">
        <v>8420</v>
      </c>
      <c r="B875" s="40" t="n">
        <v>46</v>
      </c>
      <c r="C875" s="7" t="n">
        <v>65534</v>
      </c>
      <c r="D875" s="7" t="n">
        <v>26.5</v>
      </c>
      <c r="E875" s="7" t="n">
        <v>-1.08000004291534</v>
      </c>
      <c r="F875" s="7" t="n">
        <v>-42.4500007629395</v>
      </c>
      <c r="G875" s="7" t="n">
        <v>45</v>
      </c>
    </row>
    <row r="876" spans="1:21">
      <c r="A876" t="s">
        <v>4</v>
      </c>
      <c r="B876" s="4" t="s">
        <v>5</v>
      </c>
      <c r="C876" s="4" t="s">
        <v>7</v>
      </c>
      <c r="D876" s="4" t="s">
        <v>11</v>
      </c>
      <c r="E876" s="4" t="s">
        <v>7</v>
      </c>
      <c r="F876" s="4" t="s">
        <v>8</v>
      </c>
      <c r="G876" s="4" t="s">
        <v>8</v>
      </c>
      <c r="H876" s="4" t="s">
        <v>8</v>
      </c>
      <c r="I876" s="4" t="s">
        <v>8</v>
      </c>
      <c r="J876" s="4" t="s">
        <v>8</v>
      </c>
      <c r="K876" s="4" t="s">
        <v>8</v>
      </c>
      <c r="L876" s="4" t="s">
        <v>8</v>
      </c>
      <c r="M876" s="4" t="s">
        <v>8</v>
      </c>
      <c r="N876" s="4" t="s">
        <v>8</v>
      </c>
      <c r="O876" s="4" t="s">
        <v>8</v>
      </c>
      <c r="P876" s="4" t="s">
        <v>8</v>
      </c>
      <c r="Q876" s="4" t="s">
        <v>8</v>
      </c>
      <c r="R876" s="4" t="s">
        <v>8</v>
      </c>
      <c r="S876" s="4" t="s">
        <v>8</v>
      </c>
      <c r="T876" s="4" t="s">
        <v>8</v>
      </c>
      <c r="U876" s="4" t="s">
        <v>8</v>
      </c>
    </row>
    <row r="877" spans="1:21">
      <c r="A877" t="n">
        <v>8439</v>
      </c>
      <c r="B877" s="42" t="n">
        <v>36</v>
      </c>
      <c r="C877" s="7" t="n">
        <v>8</v>
      </c>
      <c r="D877" s="7" t="n">
        <v>65534</v>
      </c>
      <c r="E877" s="7" t="n">
        <v>0</v>
      </c>
      <c r="F877" s="7" t="s">
        <v>41</v>
      </c>
      <c r="G877" s="7" t="s">
        <v>18</v>
      </c>
      <c r="H877" s="7" t="s">
        <v>18</v>
      </c>
      <c r="I877" s="7" t="s">
        <v>18</v>
      </c>
      <c r="J877" s="7" t="s">
        <v>18</v>
      </c>
      <c r="K877" s="7" t="s">
        <v>18</v>
      </c>
      <c r="L877" s="7" t="s">
        <v>18</v>
      </c>
      <c r="M877" s="7" t="s">
        <v>18</v>
      </c>
      <c r="N877" s="7" t="s">
        <v>18</v>
      </c>
      <c r="O877" s="7" t="s">
        <v>18</v>
      </c>
      <c r="P877" s="7" t="s">
        <v>18</v>
      </c>
      <c r="Q877" s="7" t="s">
        <v>18</v>
      </c>
      <c r="R877" s="7" t="s">
        <v>18</v>
      </c>
      <c r="S877" s="7" t="s">
        <v>18</v>
      </c>
      <c r="T877" s="7" t="s">
        <v>18</v>
      </c>
      <c r="U877" s="7" t="s">
        <v>18</v>
      </c>
    </row>
    <row r="878" spans="1:21">
      <c r="A878" t="s">
        <v>4</v>
      </c>
      <c r="B878" s="4" t="s">
        <v>5</v>
      </c>
      <c r="C878" s="4" t="s">
        <v>11</v>
      </c>
      <c r="D878" s="4" t="s">
        <v>7</v>
      </c>
      <c r="E878" s="4" t="s">
        <v>7</v>
      </c>
      <c r="F878" s="4" t="s">
        <v>8</v>
      </c>
    </row>
    <row r="879" spans="1:21">
      <c r="A879" t="n">
        <v>8469</v>
      </c>
      <c r="B879" s="43" t="n">
        <v>47</v>
      </c>
      <c r="C879" s="7" t="n">
        <v>65534</v>
      </c>
      <c r="D879" s="7" t="n">
        <v>0</v>
      </c>
      <c r="E879" s="7" t="n">
        <v>0</v>
      </c>
      <c r="F879" s="7" t="s">
        <v>42</v>
      </c>
    </row>
    <row r="880" spans="1:21">
      <c r="A880" t="s">
        <v>4</v>
      </c>
      <c r="B880" s="4" t="s">
        <v>5</v>
      </c>
      <c r="C880" s="4" t="s">
        <v>11</v>
      </c>
      <c r="D880" s="4" t="s">
        <v>7</v>
      </c>
      <c r="E880" s="4" t="s">
        <v>8</v>
      </c>
      <c r="F880" s="4" t="s">
        <v>13</v>
      </c>
      <c r="G880" s="4" t="s">
        <v>13</v>
      </c>
      <c r="H880" s="4" t="s">
        <v>13</v>
      </c>
    </row>
    <row r="881" spans="1:21">
      <c r="A881" t="n">
        <v>8490</v>
      </c>
      <c r="B881" s="47" t="n">
        <v>48</v>
      </c>
      <c r="C881" s="7" t="n">
        <v>65534</v>
      </c>
      <c r="D881" s="7" t="n">
        <v>0</v>
      </c>
      <c r="E881" s="7" t="s">
        <v>41</v>
      </c>
      <c r="F881" s="7" t="n">
        <v>0</v>
      </c>
      <c r="G881" s="7" t="n">
        <v>1</v>
      </c>
      <c r="H881" s="7" t="n">
        <v>0</v>
      </c>
    </row>
    <row r="882" spans="1:21">
      <c r="A882" t="s">
        <v>4</v>
      </c>
      <c r="B882" s="4" t="s">
        <v>5</v>
      </c>
      <c r="C882" s="4" t="s">
        <v>11</v>
      </c>
      <c r="D882" s="4" t="s">
        <v>14</v>
      </c>
    </row>
    <row r="883" spans="1:21">
      <c r="A883" t="n">
        <v>8516</v>
      </c>
      <c r="B883" s="38" t="n">
        <v>43</v>
      </c>
      <c r="C883" s="7" t="n">
        <v>65534</v>
      </c>
      <c r="D883" s="7" t="n">
        <v>64</v>
      </c>
    </row>
    <row r="884" spans="1:21">
      <c r="A884" t="s">
        <v>4</v>
      </c>
      <c r="B884" s="4" t="s">
        <v>5</v>
      </c>
      <c r="C884" s="4" t="s">
        <v>7</v>
      </c>
      <c r="D884" s="4" t="s">
        <v>8</v>
      </c>
      <c r="E884" s="4" t="s">
        <v>11</v>
      </c>
    </row>
    <row r="885" spans="1:21">
      <c r="A885" t="n">
        <v>8523</v>
      </c>
      <c r="B885" s="18" t="n">
        <v>94</v>
      </c>
      <c r="C885" s="7" t="n">
        <v>11</v>
      </c>
      <c r="D885" s="7" t="s">
        <v>25</v>
      </c>
      <c r="E885" s="7" t="n">
        <v>65534</v>
      </c>
    </row>
    <row r="886" spans="1:21">
      <c r="A886" t="s">
        <v>4</v>
      </c>
      <c r="B886" s="4" t="s">
        <v>5</v>
      </c>
      <c r="C886" s="4" t="s">
        <v>7</v>
      </c>
      <c r="D886" s="4" t="s">
        <v>8</v>
      </c>
      <c r="E886" s="4" t="s">
        <v>11</v>
      </c>
    </row>
    <row r="887" spans="1:21">
      <c r="A887" t="n">
        <v>8535</v>
      </c>
      <c r="B887" s="18" t="n">
        <v>94</v>
      </c>
      <c r="C887" s="7" t="n">
        <v>0</v>
      </c>
      <c r="D887" s="7" t="s">
        <v>25</v>
      </c>
      <c r="E887" s="7" t="n">
        <v>1</v>
      </c>
    </row>
    <row r="888" spans="1:21">
      <c r="A888" t="s">
        <v>4</v>
      </c>
      <c r="B888" s="4" t="s">
        <v>5</v>
      </c>
      <c r="C888" s="4" t="s">
        <v>7</v>
      </c>
      <c r="D888" s="4" t="s">
        <v>8</v>
      </c>
      <c r="E888" s="4" t="s">
        <v>11</v>
      </c>
    </row>
    <row r="889" spans="1:21">
      <c r="A889" t="n">
        <v>8547</v>
      </c>
      <c r="B889" s="18" t="n">
        <v>94</v>
      </c>
      <c r="C889" s="7" t="n">
        <v>0</v>
      </c>
      <c r="D889" s="7" t="s">
        <v>25</v>
      </c>
      <c r="E889" s="7" t="n">
        <v>2</v>
      </c>
    </row>
    <row r="890" spans="1:21">
      <c r="A890" t="s">
        <v>4</v>
      </c>
      <c r="B890" s="4" t="s">
        <v>5</v>
      </c>
      <c r="C890" s="4" t="s">
        <v>7</v>
      </c>
      <c r="D890" s="4" t="s">
        <v>8</v>
      </c>
      <c r="E890" s="4" t="s">
        <v>11</v>
      </c>
    </row>
    <row r="891" spans="1:21">
      <c r="A891" t="n">
        <v>8559</v>
      </c>
      <c r="B891" s="18" t="n">
        <v>94</v>
      </c>
      <c r="C891" s="7" t="n">
        <v>1</v>
      </c>
      <c r="D891" s="7" t="s">
        <v>25</v>
      </c>
      <c r="E891" s="7" t="n">
        <v>4</v>
      </c>
    </row>
    <row r="892" spans="1:21">
      <c r="A892" t="s">
        <v>4</v>
      </c>
      <c r="B892" s="4" t="s">
        <v>5</v>
      </c>
      <c r="C892" s="4" t="s">
        <v>7</v>
      </c>
      <c r="D892" s="4" t="s">
        <v>8</v>
      </c>
    </row>
    <row r="893" spans="1:21">
      <c r="A893" t="n">
        <v>8571</v>
      </c>
      <c r="B893" s="18" t="n">
        <v>94</v>
      </c>
      <c r="C893" s="7" t="n">
        <v>5</v>
      </c>
      <c r="D893" s="7" t="s">
        <v>25</v>
      </c>
    </row>
    <row r="894" spans="1:21">
      <c r="A894" t="s">
        <v>4</v>
      </c>
      <c r="B894" s="4" t="s">
        <v>5</v>
      </c>
      <c r="C894" s="4" t="s">
        <v>7</v>
      </c>
      <c r="D894" s="4" t="s">
        <v>8</v>
      </c>
      <c r="E894" s="4" t="s">
        <v>11</v>
      </c>
    </row>
    <row r="895" spans="1:21">
      <c r="A895" t="n">
        <v>8581</v>
      </c>
      <c r="B895" s="18" t="n">
        <v>94</v>
      </c>
      <c r="C895" s="7" t="n">
        <v>0</v>
      </c>
      <c r="D895" s="7" t="s">
        <v>25</v>
      </c>
      <c r="E895" s="7" t="n">
        <v>4</v>
      </c>
    </row>
    <row r="896" spans="1:21">
      <c r="A896" t="s">
        <v>4</v>
      </c>
      <c r="B896" s="4" t="s">
        <v>5</v>
      </c>
      <c r="C896" s="4" t="s">
        <v>16</v>
      </c>
    </row>
    <row r="897" spans="1:8">
      <c r="A897" t="n">
        <v>8593</v>
      </c>
      <c r="B897" s="22" t="n">
        <v>3</v>
      </c>
      <c r="C897" s="14" t="n">
        <f t="normal" ca="1">A901</f>
        <v>0</v>
      </c>
    </row>
    <row r="898" spans="1:8">
      <c r="A898" t="s">
        <v>4</v>
      </c>
      <c r="B898" s="4" t="s">
        <v>5</v>
      </c>
      <c r="C898" s="4" t="s">
        <v>11</v>
      </c>
      <c r="D898" s="4" t="s">
        <v>14</v>
      </c>
    </row>
    <row r="899" spans="1:8">
      <c r="A899" t="n">
        <v>8598</v>
      </c>
      <c r="B899" s="38" t="n">
        <v>43</v>
      </c>
      <c r="C899" s="7" t="n">
        <v>65534</v>
      </c>
      <c r="D899" s="7" t="n">
        <v>1</v>
      </c>
    </row>
    <row r="900" spans="1:8">
      <c r="A900" t="s">
        <v>4</v>
      </c>
      <c r="B900" s="4" t="s">
        <v>5</v>
      </c>
      <c r="C900" s="4" t="s">
        <v>16</v>
      </c>
    </row>
    <row r="901" spans="1:8">
      <c r="A901" t="n">
        <v>8605</v>
      </c>
      <c r="B901" s="22" t="n">
        <v>3</v>
      </c>
      <c r="C901" s="14" t="n">
        <f t="normal" ca="1">A905</f>
        <v>0</v>
      </c>
    </row>
    <row r="902" spans="1:8">
      <c r="A902" t="s">
        <v>4</v>
      </c>
      <c r="B902" s="4" t="s">
        <v>5</v>
      </c>
      <c r="C902" s="4" t="s">
        <v>11</v>
      </c>
      <c r="D902" s="4" t="s">
        <v>14</v>
      </c>
    </row>
    <row r="903" spans="1:8">
      <c r="A903" t="n">
        <v>8610</v>
      </c>
      <c r="B903" s="38" t="n">
        <v>43</v>
      </c>
      <c r="C903" s="7" t="n">
        <v>65534</v>
      </c>
      <c r="D903" s="7" t="n">
        <v>1</v>
      </c>
    </row>
    <row r="904" spans="1:8">
      <c r="A904" t="s">
        <v>4</v>
      </c>
      <c r="B904" s="4" t="s">
        <v>5</v>
      </c>
      <c r="C904" s="4" t="s">
        <v>16</v>
      </c>
    </row>
    <row r="905" spans="1:8">
      <c r="A905" t="n">
        <v>8617</v>
      </c>
      <c r="B905" s="22" t="n">
        <v>3</v>
      </c>
      <c r="C905" s="14" t="n">
        <f t="normal" ca="1">A907</f>
        <v>0</v>
      </c>
    </row>
    <row r="906" spans="1:8">
      <c r="A906" t="s">
        <v>4</v>
      </c>
      <c r="B906" s="4" t="s">
        <v>5</v>
      </c>
    </row>
    <row r="907" spans="1:8">
      <c r="A907" t="n">
        <v>8622</v>
      </c>
      <c r="B907" s="5" t="n">
        <v>1</v>
      </c>
    </row>
    <row r="908" spans="1:8" s="3" customFormat="1" customHeight="0">
      <c r="A908" s="3" t="s">
        <v>2</v>
      </c>
      <c r="B908" s="3" t="s">
        <v>73</v>
      </c>
    </row>
    <row r="909" spans="1:8">
      <c r="A909" t="s">
        <v>4</v>
      </c>
      <c r="B909" s="4" t="s">
        <v>5</v>
      </c>
      <c r="C909" s="4" t="s">
        <v>7</v>
      </c>
      <c r="D909" s="4" t="s">
        <v>11</v>
      </c>
      <c r="E909" s="4" t="s">
        <v>7</v>
      </c>
      <c r="F909" s="4" t="s">
        <v>7</v>
      </c>
      <c r="G909" s="4" t="s">
        <v>7</v>
      </c>
      <c r="H909" s="4" t="s">
        <v>11</v>
      </c>
      <c r="I909" s="4" t="s">
        <v>16</v>
      </c>
      <c r="J909" s="4" t="s">
        <v>16</v>
      </c>
    </row>
    <row r="910" spans="1:8">
      <c r="A910" t="n">
        <v>8624</v>
      </c>
      <c r="B910" s="46" t="n">
        <v>6</v>
      </c>
      <c r="C910" s="7" t="n">
        <v>33</v>
      </c>
      <c r="D910" s="7" t="n">
        <v>65534</v>
      </c>
      <c r="E910" s="7" t="n">
        <v>9</v>
      </c>
      <c r="F910" s="7" t="n">
        <v>1</v>
      </c>
      <c r="G910" s="7" t="n">
        <v>1</v>
      </c>
      <c r="H910" s="7" t="n">
        <v>200</v>
      </c>
      <c r="I910" s="14" t="n">
        <f t="normal" ca="1">A912</f>
        <v>0</v>
      </c>
      <c r="J910" s="14" t="n">
        <f t="normal" ca="1">A932</f>
        <v>0</v>
      </c>
    </row>
    <row r="911" spans="1:8">
      <c r="A911" t="s">
        <v>4</v>
      </c>
      <c r="B911" s="4" t="s">
        <v>5</v>
      </c>
      <c r="C911" s="4" t="s">
        <v>7</v>
      </c>
      <c r="D911" s="4" t="s">
        <v>11</v>
      </c>
      <c r="E911" s="4" t="s">
        <v>7</v>
      </c>
      <c r="F911" s="4" t="s">
        <v>16</v>
      </c>
    </row>
    <row r="912" spans="1:8">
      <c r="A912" t="n">
        <v>8641</v>
      </c>
      <c r="B912" s="13" t="n">
        <v>5</v>
      </c>
      <c r="C912" s="7" t="n">
        <v>30</v>
      </c>
      <c r="D912" s="7" t="n">
        <v>10948</v>
      </c>
      <c r="E912" s="7" t="n">
        <v>1</v>
      </c>
      <c r="F912" s="14" t="n">
        <f t="normal" ca="1">A918</f>
        <v>0</v>
      </c>
    </row>
    <row r="913" spans="1:10">
      <c r="A913" t="s">
        <v>4</v>
      </c>
      <c r="B913" s="4" t="s">
        <v>5</v>
      </c>
      <c r="C913" s="4" t="s">
        <v>11</v>
      </c>
      <c r="D913" s="4" t="s">
        <v>14</v>
      </c>
    </row>
    <row r="914" spans="1:10">
      <c r="A914" t="n">
        <v>8650</v>
      </c>
      <c r="B914" s="38" t="n">
        <v>43</v>
      </c>
      <c r="C914" s="7" t="n">
        <v>65534</v>
      </c>
      <c r="D914" s="7" t="n">
        <v>1</v>
      </c>
    </row>
    <row r="915" spans="1:10">
      <c r="A915" t="s">
        <v>4</v>
      </c>
      <c r="B915" s="4" t="s">
        <v>5</v>
      </c>
      <c r="C915" s="4" t="s">
        <v>16</v>
      </c>
    </row>
    <row r="916" spans="1:10">
      <c r="A916" t="n">
        <v>8657</v>
      </c>
      <c r="B916" s="22" t="n">
        <v>3</v>
      </c>
      <c r="C916" s="14" t="n">
        <f t="normal" ca="1">A930</f>
        <v>0</v>
      </c>
    </row>
    <row r="917" spans="1:10">
      <c r="A917" t="s">
        <v>4</v>
      </c>
      <c r="B917" s="4" t="s">
        <v>5</v>
      </c>
      <c r="C917" s="4" t="s">
        <v>7</v>
      </c>
      <c r="D917" s="4" t="s">
        <v>11</v>
      </c>
      <c r="E917" s="4" t="s">
        <v>7</v>
      </c>
      <c r="F917" s="4" t="s">
        <v>16</v>
      </c>
    </row>
    <row r="918" spans="1:10">
      <c r="A918" t="n">
        <v>8662</v>
      </c>
      <c r="B918" s="13" t="n">
        <v>5</v>
      </c>
      <c r="C918" s="7" t="n">
        <v>30</v>
      </c>
      <c r="D918" s="7" t="n">
        <v>10941</v>
      </c>
      <c r="E918" s="7" t="n">
        <v>1</v>
      </c>
      <c r="F918" s="14" t="n">
        <f t="normal" ca="1">A928</f>
        <v>0</v>
      </c>
    </row>
    <row r="919" spans="1:10">
      <c r="A919" t="s">
        <v>4</v>
      </c>
      <c r="B919" s="4" t="s">
        <v>5</v>
      </c>
      <c r="C919" s="4" t="s">
        <v>11</v>
      </c>
      <c r="D919" s="4" t="s">
        <v>14</v>
      </c>
    </row>
    <row r="920" spans="1:10">
      <c r="A920" t="n">
        <v>8671</v>
      </c>
      <c r="B920" s="38" t="n">
        <v>43</v>
      </c>
      <c r="C920" s="7" t="n">
        <v>65534</v>
      </c>
      <c r="D920" s="7" t="n">
        <v>4194304</v>
      </c>
    </row>
    <row r="921" spans="1:10">
      <c r="A921" t="s">
        <v>4</v>
      </c>
      <c r="B921" s="4" t="s">
        <v>5</v>
      </c>
      <c r="C921" s="4" t="s">
        <v>11</v>
      </c>
      <c r="D921" s="4" t="s">
        <v>14</v>
      </c>
    </row>
    <row r="922" spans="1:10">
      <c r="A922" t="n">
        <v>8678</v>
      </c>
      <c r="B922" s="38" t="n">
        <v>43</v>
      </c>
      <c r="C922" s="7" t="n">
        <v>65534</v>
      </c>
      <c r="D922" s="7" t="n">
        <v>128</v>
      </c>
    </row>
    <row r="923" spans="1:10">
      <c r="A923" t="s">
        <v>4</v>
      </c>
      <c r="B923" s="4" t="s">
        <v>5</v>
      </c>
      <c r="C923" s="4" t="s">
        <v>11</v>
      </c>
      <c r="D923" s="4" t="s">
        <v>13</v>
      </c>
      <c r="E923" s="4" t="s">
        <v>13</v>
      </c>
      <c r="F923" s="4" t="s">
        <v>13</v>
      </c>
      <c r="G923" s="4" t="s">
        <v>13</v>
      </c>
    </row>
    <row r="924" spans="1:10">
      <c r="A924" t="n">
        <v>8685</v>
      </c>
      <c r="B924" s="40" t="n">
        <v>46</v>
      </c>
      <c r="C924" s="7" t="n">
        <v>65534</v>
      </c>
      <c r="D924" s="7" t="n">
        <v>9</v>
      </c>
      <c r="E924" s="7" t="n">
        <v>1</v>
      </c>
      <c r="F924" s="7" t="n">
        <v>9</v>
      </c>
      <c r="G924" s="7" t="n">
        <v>180</v>
      </c>
    </row>
    <row r="925" spans="1:10">
      <c r="A925" t="s">
        <v>4</v>
      </c>
      <c r="B925" s="4" t="s">
        <v>5</v>
      </c>
      <c r="C925" s="4" t="s">
        <v>16</v>
      </c>
    </row>
    <row r="926" spans="1:10">
      <c r="A926" t="n">
        <v>8704</v>
      </c>
      <c r="B926" s="22" t="n">
        <v>3</v>
      </c>
      <c r="C926" s="14" t="n">
        <f t="normal" ca="1">A930</f>
        <v>0</v>
      </c>
    </row>
    <row r="927" spans="1:10">
      <c r="A927" t="s">
        <v>4</v>
      </c>
      <c r="B927" s="4" t="s">
        <v>5</v>
      </c>
      <c r="C927" s="4" t="s">
        <v>11</v>
      </c>
      <c r="D927" s="4" t="s">
        <v>13</v>
      </c>
      <c r="E927" s="4" t="s">
        <v>13</v>
      </c>
      <c r="F927" s="4" t="s">
        <v>13</v>
      </c>
      <c r="G927" s="4" t="s">
        <v>13</v>
      </c>
    </row>
    <row r="928" spans="1:10">
      <c r="A928" t="n">
        <v>8709</v>
      </c>
      <c r="B928" s="40" t="n">
        <v>46</v>
      </c>
      <c r="C928" s="7" t="n">
        <v>65534</v>
      </c>
      <c r="D928" s="7" t="n">
        <v>3.60999989509583</v>
      </c>
      <c r="E928" s="7" t="n">
        <v>1</v>
      </c>
      <c r="F928" s="7" t="n">
        <v>6.8899998664856</v>
      </c>
      <c r="G928" s="7" t="n">
        <v>180</v>
      </c>
    </row>
    <row r="929" spans="1:7">
      <c r="A929" t="s">
        <v>4</v>
      </c>
      <c r="B929" s="4" t="s">
        <v>5</v>
      </c>
      <c r="C929" s="4" t="s">
        <v>16</v>
      </c>
    </row>
    <row r="930" spans="1:7">
      <c r="A930" t="n">
        <v>8728</v>
      </c>
      <c r="B930" s="22" t="n">
        <v>3</v>
      </c>
      <c r="C930" s="14" t="n">
        <f t="normal" ca="1">A932</f>
        <v>0</v>
      </c>
    </row>
    <row r="931" spans="1:7">
      <c r="A931" t="s">
        <v>4</v>
      </c>
      <c r="B931" s="4" t="s">
        <v>5</v>
      </c>
    </row>
    <row r="932" spans="1:7">
      <c r="A932" t="n">
        <v>8733</v>
      </c>
      <c r="B932" s="5" t="n">
        <v>1</v>
      </c>
    </row>
    <row r="933" spans="1:7" s="3" customFormat="1" customHeight="0">
      <c r="A933" s="3" t="s">
        <v>2</v>
      </c>
      <c r="B933" s="3" t="s">
        <v>74</v>
      </c>
    </row>
    <row r="934" spans="1:7">
      <c r="A934" t="s">
        <v>4</v>
      </c>
      <c r="B934" s="4" t="s">
        <v>5</v>
      </c>
      <c r="C934" s="4" t="s">
        <v>7</v>
      </c>
      <c r="D934" s="4" t="s">
        <v>11</v>
      </c>
      <c r="E934" s="4" t="s">
        <v>7</v>
      </c>
      <c r="F934" s="4" t="s">
        <v>7</v>
      </c>
      <c r="G934" s="4" t="s">
        <v>7</v>
      </c>
      <c r="H934" s="4" t="s">
        <v>11</v>
      </c>
      <c r="I934" s="4" t="s">
        <v>16</v>
      </c>
      <c r="J934" s="4" t="s">
        <v>16</v>
      </c>
    </row>
    <row r="935" spans="1:7">
      <c r="A935" t="n">
        <v>8736</v>
      </c>
      <c r="B935" s="46" t="n">
        <v>6</v>
      </c>
      <c r="C935" s="7" t="n">
        <v>33</v>
      </c>
      <c r="D935" s="7" t="n">
        <v>65534</v>
      </c>
      <c r="E935" s="7" t="n">
        <v>9</v>
      </c>
      <c r="F935" s="7" t="n">
        <v>1</v>
      </c>
      <c r="G935" s="7" t="n">
        <v>1</v>
      </c>
      <c r="H935" s="7" t="n">
        <v>200</v>
      </c>
      <c r="I935" s="14" t="n">
        <f t="normal" ca="1">A937</f>
        <v>0</v>
      </c>
      <c r="J935" s="14" t="n">
        <f t="normal" ca="1">A965</f>
        <v>0</v>
      </c>
    </row>
    <row r="936" spans="1:7">
      <c r="A936" t="s">
        <v>4</v>
      </c>
      <c r="B936" s="4" t="s">
        <v>5</v>
      </c>
      <c r="C936" s="4" t="s">
        <v>7</v>
      </c>
      <c r="D936" s="4" t="s">
        <v>11</v>
      </c>
      <c r="E936" s="4" t="s">
        <v>7</v>
      </c>
      <c r="F936" s="4" t="s">
        <v>16</v>
      </c>
    </row>
    <row r="937" spans="1:7">
      <c r="A937" t="n">
        <v>8753</v>
      </c>
      <c r="B937" s="13" t="n">
        <v>5</v>
      </c>
      <c r="C937" s="7" t="n">
        <v>30</v>
      </c>
      <c r="D937" s="7" t="n">
        <v>10948</v>
      </c>
      <c r="E937" s="7" t="n">
        <v>1</v>
      </c>
      <c r="F937" s="14" t="n">
        <f t="normal" ca="1">A943</f>
        <v>0</v>
      </c>
    </row>
    <row r="938" spans="1:7">
      <c r="A938" t="s">
        <v>4</v>
      </c>
      <c r="B938" s="4" t="s">
        <v>5</v>
      </c>
      <c r="C938" s="4" t="s">
        <v>11</v>
      </c>
      <c r="D938" s="4" t="s">
        <v>14</v>
      </c>
    </row>
    <row r="939" spans="1:7">
      <c r="A939" t="n">
        <v>8762</v>
      </c>
      <c r="B939" s="38" t="n">
        <v>43</v>
      </c>
      <c r="C939" s="7" t="n">
        <v>65534</v>
      </c>
      <c r="D939" s="7" t="n">
        <v>1</v>
      </c>
    </row>
    <row r="940" spans="1:7">
      <c r="A940" t="s">
        <v>4</v>
      </c>
      <c r="B940" s="4" t="s">
        <v>5</v>
      </c>
      <c r="C940" s="4" t="s">
        <v>16</v>
      </c>
    </row>
    <row r="941" spans="1:7">
      <c r="A941" t="n">
        <v>8769</v>
      </c>
      <c r="B941" s="22" t="n">
        <v>3</v>
      </c>
      <c r="C941" s="14" t="n">
        <f t="normal" ca="1">A963</f>
        <v>0</v>
      </c>
    </row>
    <row r="942" spans="1:7">
      <c r="A942" t="s">
        <v>4</v>
      </c>
      <c r="B942" s="4" t="s">
        <v>5</v>
      </c>
      <c r="C942" s="4" t="s">
        <v>7</v>
      </c>
      <c r="D942" s="4" t="s">
        <v>11</v>
      </c>
      <c r="E942" s="4" t="s">
        <v>7</v>
      </c>
      <c r="F942" s="4" t="s">
        <v>16</v>
      </c>
    </row>
    <row r="943" spans="1:7">
      <c r="A943" t="n">
        <v>8774</v>
      </c>
      <c r="B943" s="13" t="n">
        <v>5</v>
      </c>
      <c r="C943" s="7" t="n">
        <v>30</v>
      </c>
      <c r="D943" s="7" t="n">
        <v>10941</v>
      </c>
      <c r="E943" s="7" t="n">
        <v>1</v>
      </c>
      <c r="F943" s="14" t="n">
        <f t="normal" ca="1">A955</f>
        <v>0</v>
      </c>
    </row>
    <row r="944" spans="1:7">
      <c r="A944" t="s">
        <v>4</v>
      </c>
      <c r="B944" s="4" t="s">
        <v>5</v>
      </c>
      <c r="C944" s="4" t="s">
        <v>11</v>
      </c>
      <c r="D944" s="4" t="s">
        <v>13</v>
      </c>
      <c r="E944" s="4" t="s">
        <v>13</v>
      </c>
      <c r="F944" s="4" t="s">
        <v>13</v>
      </c>
      <c r="G944" s="4" t="s">
        <v>13</v>
      </c>
    </row>
    <row r="945" spans="1:10">
      <c r="A945" t="n">
        <v>8783</v>
      </c>
      <c r="B945" s="40" t="n">
        <v>46</v>
      </c>
      <c r="C945" s="7" t="n">
        <v>65534</v>
      </c>
      <c r="D945" s="7" t="n">
        <v>2.85999989509583</v>
      </c>
      <c r="E945" s="7" t="n">
        <v>1</v>
      </c>
      <c r="F945" s="7" t="n">
        <v>7.96999979019165</v>
      </c>
      <c r="G945" s="7" t="n">
        <v>180</v>
      </c>
    </row>
    <row r="946" spans="1:10">
      <c r="A946" t="s">
        <v>4</v>
      </c>
      <c r="B946" s="4" t="s">
        <v>5</v>
      </c>
      <c r="C946" s="4" t="s">
        <v>7</v>
      </c>
      <c r="D946" s="4" t="s">
        <v>11</v>
      </c>
      <c r="E946" s="4" t="s">
        <v>7</v>
      </c>
      <c r="F946" s="4" t="s">
        <v>8</v>
      </c>
      <c r="G946" s="4" t="s">
        <v>8</v>
      </c>
      <c r="H946" s="4" t="s">
        <v>8</v>
      </c>
      <c r="I946" s="4" t="s">
        <v>8</v>
      </c>
      <c r="J946" s="4" t="s">
        <v>8</v>
      </c>
      <c r="K946" s="4" t="s">
        <v>8</v>
      </c>
      <c r="L946" s="4" t="s">
        <v>8</v>
      </c>
      <c r="M946" s="4" t="s">
        <v>8</v>
      </c>
      <c r="N946" s="4" t="s">
        <v>8</v>
      </c>
      <c r="O946" s="4" t="s">
        <v>8</v>
      </c>
      <c r="P946" s="4" t="s">
        <v>8</v>
      </c>
      <c r="Q946" s="4" t="s">
        <v>8</v>
      </c>
      <c r="R946" s="4" t="s">
        <v>8</v>
      </c>
      <c r="S946" s="4" t="s">
        <v>8</v>
      </c>
      <c r="T946" s="4" t="s">
        <v>8</v>
      </c>
      <c r="U946" s="4" t="s">
        <v>8</v>
      </c>
    </row>
    <row r="947" spans="1:10">
      <c r="A947" t="n">
        <v>8802</v>
      </c>
      <c r="B947" s="42" t="n">
        <v>36</v>
      </c>
      <c r="C947" s="7" t="n">
        <v>8</v>
      </c>
      <c r="D947" s="7" t="n">
        <v>65534</v>
      </c>
      <c r="E947" s="7" t="n">
        <v>0</v>
      </c>
      <c r="F947" s="7" t="s">
        <v>72</v>
      </c>
      <c r="G947" s="7" t="s">
        <v>18</v>
      </c>
      <c r="H947" s="7" t="s">
        <v>18</v>
      </c>
      <c r="I947" s="7" t="s">
        <v>18</v>
      </c>
      <c r="J947" s="7" t="s">
        <v>18</v>
      </c>
      <c r="K947" s="7" t="s">
        <v>18</v>
      </c>
      <c r="L947" s="7" t="s">
        <v>18</v>
      </c>
      <c r="M947" s="7" t="s">
        <v>18</v>
      </c>
      <c r="N947" s="7" t="s">
        <v>18</v>
      </c>
      <c r="O947" s="7" t="s">
        <v>18</v>
      </c>
      <c r="P947" s="7" t="s">
        <v>18</v>
      </c>
      <c r="Q947" s="7" t="s">
        <v>18</v>
      </c>
      <c r="R947" s="7" t="s">
        <v>18</v>
      </c>
      <c r="S947" s="7" t="s">
        <v>18</v>
      </c>
      <c r="T947" s="7" t="s">
        <v>18</v>
      </c>
      <c r="U947" s="7" t="s">
        <v>18</v>
      </c>
    </row>
    <row r="948" spans="1:10">
      <c r="A948" t="s">
        <v>4</v>
      </c>
      <c r="B948" s="4" t="s">
        <v>5</v>
      </c>
      <c r="C948" s="4" t="s">
        <v>11</v>
      </c>
      <c r="D948" s="4" t="s">
        <v>7</v>
      </c>
      <c r="E948" s="4" t="s">
        <v>8</v>
      </c>
      <c r="F948" s="4" t="s">
        <v>13</v>
      </c>
      <c r="G948" s="4" t="s">
        <v>13</v>
      </c>
      <c r="H948" s="4" t="s">
        <v>13</v>
      </c>
    </row>
    <row r="949" spans="1:10">
      <c r="A949" t="n">
        <v>8834</v>
      </c>
      <c r="B949" s="47" t="n">
        <v>48</v>
      </c>
      <c r="C949" s="7" t="n">
        <v>65534</v>
      </c>
      <c r="D949" s="7" t="n">
        <v>0</v>
      </c>
      <c r="E949" s="7" t="s">
        <v>72</v>
      </c>
      <c r="F949" s="7" t="n">
        <v>0</v>
      </c>
      <c r="G949" s="7" t="n">
        <v>1</v>
      </c>
      <c r="H949" s="7" t="n">
        <v>1.40129846432482e-45</v>
      </c>
    </row>
    <row r="950" spans="1:10">
      <c r="A950" t="s">
        <v>4</v>
      </c>
      <c r="B950" s="4" t="s">
        <v>5</v>
      </c>
      <c r="C950" s="4" t="s">
        <v>11</v>
      </c>
      <c r="D950" s="4" t="s">
        <v>14</v>
      </c>
    </row>
    <row r="951" spans="1:10">
      <c r="A951" t="n">
        <v>8862</v>
      </c>
      <c r="B951" s="38" t="n">
        <v>43</v>
      </c>
      <c r="C951" s="7" t="n">
        <v>65534</v>
      </c>
      <c r="D951" s="7" t="n">
        <v>64</v>
      </c>
    </row>
    <row r="952" spans="1:10">
      <c r="A952" t="s">
        <v>4</v>
      </c>
      <c r="B952" s="4" t="s">
        <v>5</v>
      </c>
      <c r="C952" s="4" t="s">
        <v>16</v>
      </c>
    </row>
    <row r="953" spans="1:10">
      <c r="A953" t="n">
        <v>8869</v>
      </c>
      <c r="B953" s="22" t="n">
        <v>3</v>
      </c>
      <c r="C953" s="14" t="n">
        <f t="normal" ca="1">A963</f>
        <v>0</v>
      </c>
    </row>
    <row r="954" spans="1:10">
      <c r="A954" t="s">
        <v>4</v>
      </c>
      <c r="B954" s="4" t="s">
        <v>5</v>
      </c>
      <c r="C954" s="4" t="s">
        <v>11</v>
      </c>
      <c r="D954" s="4" t="s">
        <v>13</v>
      </c>
      <c r="E954" s="4" t="s">
        <v>13</v>
      </c>
      <c r="F954" s="4" t="s">
        <v>13</v>
      </c>
      <c r="G954" s="4" t="s">
        <v>13</v>
      </c>
    </row>
    <row r="955" spans="1:10">
      <c r="A955" t="n">
        <v>8874</v>
      </c>
      <c r="B955" s="40" t="n">
        <v>46</v>
      </c>
      <c r="C955" s="7" t="n">
        <v>65534</v>
      </c>
      <c r="D955" s="7" t="n">
        <v>2.85999989509583</v>
      </c>
      <c r="E955" s="7" t="n">
        <v>1</v>
      </c>
      <c r="F955" s="7" t="n">
        <v>7.96999979019165</v>
      </c>
      <c r="G955" s="7" t="n">
        <v>180</v>
      </c>
    </row>
    <row r="956" spans="1:10">
      <c r="A956" t="s">
        <v>4</v>
      </c>
      <c r="B956" s="4" t="s">
        <v>5</v>
      </c>
      <c r="C956" s="4" t="s">
        <v>7</v>
      </c>
      <c r="D956" s="4" t="s">
        <v>11</v>
      </c>
      <c r="E956" s="4" t="s">
        <v>7</v>
      </c>
      <c r="F956" s="4" t="s">
        <v>8</v>
      </c>
      <c r="G956" s="4" t="s">
        <v>8</v>
      </c>
      <c r="H956" s="4" t="s">
        <v>8</v>
      </c>
      <c r="I956" s="4" t="s">
        <v>8</v>
      </c>
      <c r="J956" s="4" t="s">
        <v>8</v>
      </c>
      <c r="K956" s="4" t="s">
        <v>8</v>
      </c>
      <c r="L956" s="4" t="s">
        <v>8</v>
      </c>
      <c r="M956" s="4" t="s">
        <v>8</v>
      </c>
      <c r="N956" s="4" t="s">
        <v>8</v>
      </c>
      <c r="O956" s="4" t="s">
        <v>8</v>
      </c>
      <c r="P956" s="4" t="s">
        <v>8</v>
      </c>
      <c r="Q956" s="4" t="s">
        <v>8</v>
      </c>
      <c r="R956" s="4" t="s">
        <v>8</v>
      </c>
      <c r="S956" s="4" t="s">
        <v>8</v>
      </c>
      <c r="T956" s="4" t="s">
        <v>8</v>
      </c>
      <c r="U956" s="4" t="s">
        <v>8</v>
      </c>
    </row>
    <row r="957" spans="1:10">
      <c r="A957" t="n">
        <v>8893</v>
      </c>
      <c r="B957" s="42" t="n">
        <v>36</v>
      </c>
      <c r="C957" s="7" t="n">
        <v>8</v>
      </c>
      <c r="D957" s="7" t="n">
        <v>65534</v>
      </c>
      <c r="E957" s="7" t="n">
        <v>0</v>
      </c>
      <c r="F957" s="7" t="s">
        <v>72</v>
      </c>
      <c r="G957" s="7" t="s">
        <v>18</v>
      </c>
      <c r="H957" s="7" t="s">
        <v>18</v>
      </c>
      <c r="I957" s="7" t="s">
        <v>18</v>
      </c>
      <c r="J957" s="7" t="s">
        <v>18</v>
      </c>
      <c r="K957" s="7" t="s">
        <v>18</v>
      </c>
      <c r="L957" s="7" t="s">
        <v>18</v>
      </c>
      <c r="M957" s="7" t="s">
        <v>18</v>
      </c>
      <c r="N957" s="7" t="s">
        <v>18</v>
      </c>
      <c r="O957" s="7" t="s">
        <v>18</v>
      </c>
      <c r="P957" s="7" t="s">
        <v>18</v>
      </c>
      <c r="Q957" s="7" t="s">
        <v>18</v>
      </c>
      <c r="R957" s="7" t="s">
        <v>18</v>
      </c>
      <c r="S957" s="7" t="s">
        <v>18</v>
      </c>
      <c r="T957" s="7" t="s">
        <v>18</v>
      </c>
      <c r="U957" s="7" t="s">
        <v>18</v>
      </c>
    </row>
    <row r="958" spans="1:10">
      <c r="A958" t="s">
        <v>4</v>
      </c>
      <c r="B958" s="4" t="s">
        <v>5</v>
      </c>
      <c r="C958" s="4" t="s">
        <v>11</v>
      </c>
      <c r="D958" s="4" t="s">
        <v>7</v>
      </c>
      <c r="E958" s="4" t="s">
        <v>8</v>
      </c>
      <c r="F958" s="4" t="s">
        <v>13</v>
      </c>
      <c r="G958" s="4" t="s">
        <v>13</v>
      </c>
      <c r="H958" s="4" t="s">
        <v>13</v>
      </c>
    </row>
    <row r="959" spans="1:10">
      <c r="A959" t="n">
        <v>8925</v>
      </c>
      <c r="B959" s="47" t="n">
        <v>48</v>
      </c>
      <c r="C959" s="7" t="n">
        <v>65534</v>
      </c>
      <c r="D959" s="7" t="n">
        <v>0</v>
      </c>
      <c r="E959" s="7" t="s">
        <v>72</v>
      </c>
      <c r="F959" s="7" t="n">
        <v>0</v>
      </c>
      <c r="G959" s="7" t="n">
        <v>1</v>
      </c>
      <c r="H959" s="7" t="n">
        <v>1.40129846432482e-45</v>
      </c>
    </row>
    <row r="960" spans="1:10">
      <c r="A960" t="s">
        <v>4</v>
      </c>
      <c r="B960" s="4" t="s">
        <v>5</v>
      </c>
      <c r="C960" s="4" t="s">
        <v>11</v>
      </c>
      <c r="D960" s="4" t="s">
        <v>14</v>
      </c>
    </row>
    <row r="961" spans="1:21">
      <c r="A961" t="n">
        <v>8953</v>
      </c>
      <c r="B961" s="38" t="n">
        <v>43</v>
      </c>
      <c r="C961" s="7" t="n">
        <v>65534</v>
      </c>
      <c r="D961" s="7" t="n">
        <v>64</v>
      </c>
    </row>
    <row r="962" spans="1:21">
      <c r="A962" t="s">
        <v>4</v>
      </c>
      <c r="B962" s="4" t="s">
        <v>5</v>
      </c>
      <c r="C962" s="4" t="s">
        <v>16</v>
      </c>
    </row>
    <row r="963" spans="1:21">
      <c r="A963" t="n">
        <v>8960</v>
      </c>
      <c r="B963" s="22" t="n">
        <v>3</v>
      </c>
      <c r="C963" s="14" t="n">
        <f t="normal" ca="1">A965</f>
        <v>0</v>
      </c>
    </row>
    <row r="964" spans="1:21">
      <c r="A964" t="s">
        <v>4</v>
      </c>
      <c r="B964" s="4" t="s">
        <v>5</v>
      </c>
    </row>
    <row r="965" spans="1:21">
      <c r="A965" t="n">
        <v>8965</v>
      </c>
      <c r="B965" s="5" t="n">
        <v>1</v>
      </c>
    </row>
    <row r="966" spans="1:21" s="3" customFormat="1" customHeight="0">
      <c r="A966" s="3" t="s">
        <v>2</v>
      </c>
      <c r="B966" s="3" t="s">
        <v>75</v>
      </c>
    </row>
    <row r="967" spans="1:21">
      <c r="A967" t="s">
        <v>4</v>
      </c>
      <c r="B967" s="4" t="s">
        <v>5</v>
      </c>
      <c r="C967" s="4" t="s">
        <v>7</v>
      </c>
      <c r="D967" s="4" t="s">
        <v>11</v>
      </c>
      <c r="E967" s="4" t="s">
        <v>7</v>
      </c>
      <c r="F967" s="4" t="s">
        <v>7</v>
      </c>
      <c r="G967" s="4" t="s">
        <v>7</v>
      </c>
      <c r="H967" s="4" t="s">
        <v>11</v>
      </c>
      <c r="I967" s="4" t="s">
        <v>16</v>
      </c>
      <c r="J967" s="4" t="s">
        <v>11</v>
      </c>
      <c r="K967" s="4" t="s">
        <v>16</v>
      </c>
      <c r="L967" s="4" t="s">
        <v>16</v>
      </c>
    </row>
    <row r="968" spans="1:21">
      <c r="A968" t="n">
        <v>8968</v>
      </c>
      <c r="B968" s="46" t="n">
        <v>6</v>
      </c>
      <c r="C968" s="7" t="n">
        <v>33</v>
      </c>
      <c r="D968" s="7" t="n">
        <v>65534</v>
      </c>
      <c r="E968" s="7" t="n">
        <v>9</v>
      </c>
      <c r="F968" s="7" t="n">
        <v>1</v>
      </c>
      <c r="G968" s="7" t="n">
        <v>2</v>
      </c>
      <c r="H968" s="7" t="n">
        <v>200</v>
      </c>
      <c r="I968" s="14" t="n">
        <f t="normal" ca="1">A970</f>
        <v>0</v>
      </c>
      <c r="J968" s="7" t="n">
        <v>44</v>
      </c>
      <c r="K968" s="14" t="n">
        <f t="normal" ca="1">A1008</f>
        <v>0</v>
      </c>
      <c r="L968" s="14" t="n">
        <f t="normal" ca="1">A1056</f>
        <v>0</v>
      </c>
    </row>
    <row r="969" spans="1:21">
      <c r="A969" t="s">
        <v>4</v>
      </c>
      <c r="B969" s="4" t="s">
        <v>5</v>
      </c>
      <c r="C969" s="4" t="s">
        <v>7</v>
      </c>
      <c r="D969" s="4" t="s">
        <v>11</v>
      </c>
      <c r="E969" s="4" t="s">
        <v>7</v>
      </c>
      <c r="F969" s="4" t="s">
        <v>16</v>
      </c>
    </row>
    <row r="970" spans="1:21">
      <c r="A970" t="n">
        <v>8991</v>
      </c>
      <c r="B970" s="13" t="n">
        <v>5</v>
      </c>
      <c r="C970" s="7" t="n">
        <v>30</v>
      </c>
      <c r="D970" s="7" t="n">
        <v>10936</v>
      </c>
      <c r="E970" s="7" t="n">
        <v>1</v>
      </c>
      <c r="F970" s="14" t="n">
        <f t="normal" ca="1">A986</f>
        <v>0</v>
      </c>
    </row>
    <row r="971" spans="1:21">
      <c r="A971" t="s">
        <v>4</v>
      </c>
      <c r="B971" s="4" t="s">
        <v>5</v>
      </c>
      <c r="C971" s="4" t="s">
        <v>11</v>
      </c>
      <c r="D971" s="4" t="s">
        <v>13</v>
      </c>
      <c r="E971" s="4" t="s">
        <v>13</v>
      </c>
      <c r="F971" s="4" t="s">
        <v>13</v>
      </c>
      <c r="G971" s="4" t="s">
        <v>13</v>
      </c>
    </row>
    <row r="972" spans="1:21">
      <c r="A972" t="n">
        <v>9000</v>
      </c>
      <c r="B972" s="40" t="n">
        <v>46</v>
      </c>
      <c r="C972" s="7" t="n">
        <v>65534</v>
      </c>
      <c r="D972" s="7" t="n">
        <v>-5.32000017166138</v>
      </c>
      <c r="E972" s="7" t="n">
        <v>0</v>
      </c>
      <c r="F972" s="7" t="n">
        <v>-25.2700004577637</v>
      </c>
      <c r="G972" s="7" t="n">
        <v>228.300003051758</v>
      </c>
    </row>
    <row r="973" spans="1:21">
      <c r="A973" t="s">
        <v>4</v>
      </c>
      <c r="B973" s="4" t="s">
        <v>5</v>
      </c>
      <c r="C973" s="4" t="s">
        <v>11</v>
      </c>
    </row>
    <row r="974" spans="1:21">
      <c r="A974" t="n">
        <v>9019</v>
      </c>
      <c r="B974" s="29" t="n">
        <v>16</v>
      </c>
      <c r="C974" s="7" t="n">
        <v>0</v>
      </c>
    </row>
    <row r="975" spans="1:21">
      <c r="A975" t="s">
        <v>4</v>
      </c>
      <c r="B975" s="4" t="s">
        <v>5</v>
      </c>
      <c r="C975" s="4" t="s">
        <v>11</v>
      </c>
      <c r="D975" s="4" t="s">
        <v>13</v>
      </c>
      <c r="E975" s="4" t="s">
        <v>13</v>
      </c>
      <c r="F975" s="4" t="s">
        <v>13</v>
      </c>
      <c r="G975" s="4" t="s">
        <v>11</v>
      </c>
      <c r="H975" s="4" t="s">
        <v>11</v>
      </c>
    </row>
    <row r="976" spans="1:21">
      <c r="A976" t="n">
        <v>9022</v>
      </c>
      <c r="B976" s="31" t="n">
        <v>60</v>
      </c>
      <c r="C976" s="7" t="n">
        <v>65534</v>
      </c>
      <c r="D976" s="7" t="n">
        <v>0</v>
      </c>
      <c r="E976" s="7" t="n">
        <v>25</v>
      </c>
      <c r="F976" s="7" t="n">
        <v>0</v>
      </c>
      <c r="G976" s="7" t="n">
        <v>0</v>
      </c>
      <c r="H976" s="7" t="n">
        <v>0</v>
      </c>
    </row>
    <row r="977" spans="1:12">
      <c r="A977" t="s">
        <v>4</v>
      </c>
      <c r="B977" s="4" t="s">
        <v>5</v>
      </c>
      <c r="C977" s="4" t="s">
        <v>7</v>
      </c>
      <c r="D977" s="4" t="s">
        <v>11</v>
      </c>
      <c r="E977" s="4" t="s">
        <v>7</v>
      </c>
      <c r="F977" s="4" t="s">
        <v>8</v>
      </c>
      <c r="G977" s="4" t="s">
        <v>8</v>
      </c>
      <c r="H977" s="4" t="s">
        <v>8</v>
      </c>
      <c r="I977" s="4" t="s">
        <v>8</v>
      </c>
      <c r="J977" s="4" t="s">
        <v>8</v>
      </c>
      <c r="K977" s="4" t="s">
        <v>8</v>
      </c>
      <c r="L977" s="4" t="s">
        <v>8</v>
      </c>
      <c r="M977" s="4" t="s">
        <v>8</v>
      </c>
      <c r="N977" s="4" t="s">
        <v>8</v>
      </c>
      <c r="O977" s="4" t="s">
        <v>8</v>
      </c>
      <c r="P977" s="4" t="s">
        <v>8</v>
      </c>
      <c r="Q977" s="4" t="s">
        <v>8</v>
      </c>
      <c r="R977" s="4" t="s">
        <v>8</v>
      </c>
      <c r="S977" s="4" t="s">
        <v>8</v>
      </c>
      <c r="T977" s="4" t="s">
        <v>8</v>
      </c>
      <c r="U977" s="4" t="s">
        <v>8</v>
      </c>
    </row>
    <row r="978" spans="1:12">
      <c r="A978" t="n">
        <v>9041</v>
      </c>
      <c r="B978" s="42" t="n">
        <v>36</v>
      </c>
      <c r="C978" s="7" t="n">
        <v>8</v>
      </c>
      <c r="D978" s="7" t="n">
        <v>65534</v>
      </c>
      <c r="E978" s="7" t="n">
        <v>0</v>
      </c>
      <c r="F978" s="7" t="s">
        <v>76</v>
      </c>
      <c r="G978" s="7" t="s">
        <v>18</v>
      </c>
      <c r="H978" s="7" t="s">
        <v>18</v>
      </c>
      <c r="I978" s="7" t="s">
        <v>18</v>
      </c>
      <c r="J978" s="7" t="s">
        <v>18</v>
      </c>
      <c r="K978" s="7" t="s">
        <v>18</v>
      </c>
      <c r="L978" s="7" t="s">
        <v>18</v>
      </c>
      <c r="M978" s="7" t="s">
        <v>18</v>
      </c>
      <c r="N978" s="7" t="s">
        <v>18</v>
      </c>
      <c r="O978" s="7" t="s">
        <v>18</v>
      </c>
      <c r="P978" s="7" t="s">
        <v>18</v>
      </c>
      <c r="Q978" s="7" t="s">
        <v>18</v>
      </c>
      <c r="R978" s="7" t="s">
        <v>18</v>
      </c>
      <c r="S978" s="7" t="s">
        <v>18</v>
      </c>
      <c r="T978" s="7" t="s">
        <v>18</v>
      </c>
      <c r="U978" s="7" t="s">
        <v>18</v>
      </c>
    </row>
    <row r="979" spans="1:12">
      <c r="A979" t="s">
        <v>4</v>
      </c>
      <c r="B979" s="4" t="s">
        <v>5</v>
      </c>
      <c r="C979" s="4" t="s">
        <v>11</v>
      </c>
      <c r="D979" s="4" t="s">
        <v>7</v>
      </c>
      <c r="E979" s="4" t="s">
        <v>8</v>
      </c>
      <c r="F979" s="4" t="s">
        <v>13</v>
      </c>
      <c r="G979" s="4" t="s">
        <v>13</v>
      </c>
      <c r="H979" s="4" t="s">
        <v>13</v>
      </c>
    </row>
    <row r="980" spans="1:12">
      <c r="A980" t="n">
        <v>9076</v>
      </c>
      <c r="B980" s="47" t="n">
        <v>48</v>
      </c>
      <c r="C980" s="7" t="n">
        <v>65534</v>
      </c>
      <c r="D980" s="7" t="n">
        <v>0</v>
      </c>
      <c r="E980" s="7" t="s">
        <v>76</v>
      </c>
      <c r="F980" s="7" t="n">
        <v>0</v>
      </c>
      <c r="G980" s="7" t="n">
        <v>1</v>
      </c>
      <c r="H980" s="7" t="n">
        <v>1.40129846432482e-45</v>
      </c>
    </row>
    <row r="981" spans="1:12">
      <c r="A981" t="s">
        <v>4</v>
      </c>
      <c r="B981" s="4" t="s">
        <v>5</v>
      </c>
      <c r="C981" s="4" t="s">
        <v>11</v>
      </c>
      <c r="D981" s="4" t="s">
        <v>14</v>
      </c>
    </row>
    <row r="982" spans="1:12">
      <c r="A982" t="n">
        <v>9107</v>
      </c>
      <c r="B982" s="38" t="n">
        <v>43</v>
      </c>
      <c r="C982" s="7" t="n">
        <v>65534</v>
      </c>
      <c r="D982" s="7" t="n">
        <v>64</v>
      </c>
    </row>
    <row r="983" spans="1:12">
      <c r="A983" t="s">
        <v>4</v>
      </c>
      <c r="B983" s="4" t="s">
        <v>5</v>
      </c>
      <c r="C983" s="4" t="s">
        <v>16</v>
      </c>
    </row>
    <row r="984" spans="1:12">
      <c r="A984" t="n">
        <v>9114</v>
      </c>
      <c r="B984" s="22" t="n">
        <v>3</v>
      </c>
      <c r="C984" s="14" t="n">
        <f t="normal" ca="1">A1006</f>
        <v>0</v>
      </c>
    </row>
    <row r="985" spans="1:12">
      <c r="A985" t="s">
        <v>4</v>
      </c>
      <c r="B985" s="4" t="s">
        <v>5</v>
      </c>
      <c r="C985" s="4" t="s">
        <v>7</v>
      </c>
      <c r="D985" s="19" t="s">
        <v>28</v>
      </c>
      <c r="E985" s="4" t="s">
        <v>5</v>
      </c>
      <c r="F985" s="4" t="s">
        <v>11</v>
      </c>
      <c r="G985" s="4" t="s">
        <v>7</v>
      </c>
      <c r="H985" s="4" t="s">
        <v>7</v>
      </c>
      <c r="I985" s="4" t="s">
        <v>7</v>
      </c>
      <c r="J985" s="19" t="s">
        <v>29</v>
      </c>
      <c r="K985" s="4" t="s">
        <v>7</v>
      </c>
      <c r="L985" s="4" t="s">
        <v>16</v>
      </c>
    </row>
    <row r="986" spans="1:12">
      <c r="A986" t="n">
        <v>9119</v>
      </c>
      <c r="B986" s="13" t="n">
        <v>5</v>
      </c>
      <c r="C986" s="7" t="n">
        <v>28</v>
      </c>
      <c r="D986" s="19" t="s">
        <v>3</v>
      </c>
      <c r="E986" s="20" t="n">
        <v>105</v>
      </c>
      <c r="F986" s="7" t="n">
        <v>36</v>
      </c>
      <c r="G986" s="7" t="n">
        <v>0</v>
      </c>
      <c r="H986" s="7" t="n">
        <v>1</v>
      </c>
      <c r="I986" s="7" t="n">
        <v>1</v>
      </c>
      <c r="J986" s="19" t="s">
        <v>3</v>
      </c>
      <c r="K986" s="7" t="n">
        <v>1</v>
      </c>
      <c r="L986" s="14" t="n">
        <f t="normal" ca="1">A1004</f>
        <v>0</v>
      </c>
    </row>
    <row r="987" spans="1:12">
      <c r="A987" t="s">
        <v>4</v>
      </c>
      <c r="B987" s="4" t="s">
        <v>5</v>
      </c>
      <c r="C987" s="4" t="s">
        <v>7</v>
      </c>
      <c r="D987" s="4" t="s">
        <v>11</v>
      </c>
      <c r="E987" s="4" t="s">
        <v>7</v>
      </c>
      <c r="F987" s="4" t="s">
        <v>16</v>
      </c>
    </row>
    <row r="988" spans="1:12">
      <c r="A988" t="n">
        <v>9132</v>
      </c>
      <c r="B988" s="13" t="n">
        <v>5</v>
      </c>
      <c r="C988" s="7" t="n">
        <v>30</v>
      </c>
      <c r="D988" s="7" t="n">
        <v>10935</v>
      </c>
      <c r="E988" s="7" t="n">
        <v>1</v>
      </c>
      <c r="F988" s="14" t="n">
        <f t="normal" ca="1">A994</f>
        <v>0</v>
      </c>
    </row>
    <row r="989" spans="1:12">
      <c r="A989" t="s">
        <v>4</v>
      </c>
      <c r="B989" s="4" t="s">
        <v>5</v>
      </c>
      <c r="C989" s="4" t="s">
        <v>11</v>
      </c>
      <c r="D989" s="4" t="s">
        <v>13</v>
      </c>
      <c r="E989" s="4" t="s">
        <v>13</v>
      </c>
      <c r="F989" s="4" t="s">
        <v>13</v>
      </c>
      <c r="G989" s="4" t="s">
        <v>13</v>
      </c>
    </row>
    <row r="990" spans="1:12">
      <c r="A990" t="n">
        <v>9141</v>
      </c>
      <c r="B990" s="40" t="n">
        <v>46</v>
      </c>
      <c r="C990" s="7" t="n">
        <v>65534</v>
      </c>
      <c r="D990" s="7" t="n">
        <v>9.60000038146973</v>
      </c>
      <c r="E990" s="7" t="n">
        <v>2</v>
      </c>
      <c r="F990" s="7" t="n">
        <v>-47.7599983215332</v>
      </c>
      <c r="G990" s="7" t="n">
        <v>73.1999969482422</v>
      </c>
    </row>
    <row r="991" spans="1:12">
      <c r="A991" t="s">
        <v>4</v>
      </c>
      <c r="B991" s="4" t="s">
        <v>5</v>
      </c>
      <c r="C991" s="4" t="s">
        <v>16</v>
      </c>
    </row>
    <row r="992" spans="1:12">
      <c r="A992" t="n">
        <v>9160</v>
      </c>
      <c r="B992" s="22" t="n">
        <v>3</v>
      </c>
      <c r="C992" s="14" t="n">
        <f t="normal" ca="1">A1002</f>
        <v>0</v>
      </c>
    </row>
    <row r="993" spans="1:21">
      <c r="A993" t="s">
        <v>4</v>
      </c>
      <c r="B993" s="4" t="s">
        <v>5</v>
      </c>
      <c r="C993" s="4" t="s">
        <v>7</v>
      </c>
      <c r="D993" s="4" t="s">
        <v>11</v>
      </c>
      <c r="E993" s="4" t="s">
        <v>7</v>
      </c>
      <c r="F993" s="4" t="s">
        <v>16</v>
      </c>
    </row>
    <row r="994" spans="1:21">
      <c r="A994" t="n">
        <v>9165</v>
      </c>
      <c r="B994" s="13" t="n">
        <v>5</v>
      </c>
      <c r="C994" s="7" t="n">
        <v>30</v>
      </c>
      <c r="D994" s="7" t="n">
        <v>10934</v>
      </c>
      <c r="E994" s="7" t="n">
        <v>1</v>
      </c>
      <c r="F994" s="14" t="n">
        <f t="normal" ca="1">A1000</f>
        <v>0</v>
      </c>
    </row>
    <row r="995" spans="1:21">
      <c r="A995" t="s">
        <v>4</v>
      </c>
      <c r="B995" s="4" t="s">
        <v>5</v>
      </c>
      <c r="C995" s="4" t="s">
        <v>11</v>
      </c>
      <c r="D995" s="4" t="s">
        <v>13</v>
      </c>
      <c r="E995" s="4" t="s">
        <v>13</v>
      </c>
      <c r="F995" s="4" t="s">
        <v>13</v>
      </c>
      <c r="G995" s="4" t="s">
        <v>13</v>
      </c>
    </row>
    <row r="996" spans="1:21">
      <c r="A996" t="n">
        <v>9174</v>
      </c>
      <c r="B996" s="40" t="n">
        <v>46</v>
      </c>
      <c r="C996" s="7" t="n">
        <v>65534</v>
      </c>
      <c r="D996" s="7" t="n">
        <v>9.60000038146973</v>
      </c>
      <c r="E996" s="7" t="n">
        <v>2</v>
      </c>
      <c r="F996" s="7" t="n">
        <v>-47.7599983215332</v>
      </c>
      <c r="G996" s="7" t="n">
        <v>73.1999969482422</v>
      </c>
    </row>
    <row r="997" spans="1:21">
      <c r="A997" t="s">
        <v>4</v>
      </c>
      <c r="B997" s="4" t="s">
        <v>5</v>
      </c>
      <c r="C997" s="4" t="s">
        <v>16</v>
      </c>
    </row>
    <row r="998" spans="1:21">
      <c r="A998" t="n">
        <v>9193</v>
      </c>
      <c r="B998" s="22" t="n">
        <v>3</v>
      </c>
      <c r="C998" s="14" t="n">
        <f t="normal" ca="1">A1002</f>
        <v>0</v>
      </c>
    </row>
    <row r="999" spans="1:21">
      <c r="A999" t="s">
        <v>4</v>
      </c>
      <c r="B999" s="4" t="s">
        <v>5</v>
      </c>
      <c r="C999" s="4" t="s">
        <v>11</v>
      </c>
      <c r="D999" s="4" t="s">
        <v>14</v>
      </c>
    </row>
    <row r="1000" spans="1:21">
      <c r="A1000" t="n">
        <v>9198</v>
      </c>
      <c r="B1000" s="38" t="n">
        <v>43</v>
      </c>
      <c r="C1000" s="7" t="n">
        <v>65534</v>
      </c>
      <c r="D1000" s="7" t="n">
        <v>1</v>
      </c>
    </row>
    <row r="1001" spans="1:21">
      <c r="A1001" t="s">
        <v>4</v>
      </c>
      <c r="B1001" s="4" t="s">
        <v>5</v>
      </c>
      <c r="C1001" s="4" t="s">
        <v>16</v>
      </c>
    </row>
    <row r="1002" spans="1:21">
      <c r="A1002" t="n">
        <v>9205</v>
      </c>
      <c r="B1002" s="22" t="n">
        <v>3</v>
      </c>
      <c r="C1002" s="14" t="n">
        <f t="normal" ca="1">A1006</f>
        <v>0</v>
      </c>
    </row>
    <row r="1003" spans="1:21">
      <c r="A1003" t="s">
        <v>4</v>
      </c>
      <c r="B1003" s="4" t="s">
        <v>5</v>
      </c>
      <c r="C1003" s="4" t="s">
        <v>11</v>
      </c>
      <c r="D1003" s="4" t="s">
        <v>14</v>
      </c>
    </row>
    <row r="1004" spans="1:21">
      <c r="A1004" t="n">
        <v>9210</v>
      </c>
      <c r="B1004" s="38" t="n">
        <v>43</v>
      </c>
      <c r="C1004" s="7" t="n">
        <v>65534</v>
      </c>
      <c r="D1004" s="7" t="n">
        <v>1</v>
      </c>
    </row>
    <row r="1005" spans="1:21">
      <c r="A1005" t="s">
        <v>4</v>
      </c>
      <c r="B1005" s="4" t="s">
        <v>5</v>
      </c>
      <c r="C1005" s="4" t="s">
        <v>16</v>
      </c>
    </row>
    <row r="1006" spans="1:21">
      <c r="A1006" t="n">
        <v>9217</v>
      </c>
      <c r="B1006" s="22" t="n">
        <v>3</v>
      </c>
      <c r="C1006" s="14" t="n">
        <f t="normal" ca="1">A1056</f>
        <v>0</v>
      </c>
    </row>
    <row r="1007" spans="1:21">
      <c r="A1007" t="s">
        <v>4</v>
      </c>
      <c r="B1007" s="4" t="s">
        <v>5</v>
      </c>
      <c r="C1007" s="4" t="s">
        <v>7</v>
      </c>
      <c r="D1007" s="4" t="s">
        <v>11</v>
      </c>
      <c r="E1007" s="4" t="s">
        <v>7</v>
      </c>
      <c r="F1007" s="4" t="s">
        <v>16</v>
      </c>
    </row>
    <row r="1008" spans="1:21">
      <c r="A1008" t="n">
        <v>9222</v>
      </c>
      <c r="B1008" s="13" t="n">
        <v>5</v>
      </c>
      <c r="C1008" s="7" t="n">
        <v>30</v>
      </c>
      <c r="D1008" s="7" t="n">
        <v>10936</v>
      </c>
      <c r="E1008" s="7" t="n">
        <v>1</v>
      </c>
      <c r="F1008" s="14" t="n">
        <f t="normal" ca="1">A1044</f>
        <v>0</v>
      </c>
    </row>
    <row r="1009" spans="1:7">
      <c r="A1009" t="s">
        <v>4</v>
      </c>
      <c r="B1009" s="4" t="s">
        <v>5</v>
      </c>
      <c r="C1009" s="4" t="s">
        <v>11</v>
      </c>
      <c r="D1009" s="4" t="s">
        <v>13</v>
      </c>
      <c r="E1009" s="4" t="s">
        <v>13</v>
      </c>
      <c r="F1009" s="4" t="s">
        <v>13</v>
      </c>
      <c r="G1009" s="4" t="s">
        <v>13</v>
      </c>
    </row>
    <row r="1010" spans="1:7">
      <c r="A1010" t="n">
        <v>9231</v>
      </c>
      <c r="B1010" s="40" t="n">
        <v>46</v>
      </c>
      <c r="C1010" s="7" t="n">
        <v>65534</v>
      </c>
      <c r="D1010" s="7" t="n">
        <v>23.5300006866455</v>
      </c>
      <c r="E1010" s="7" t="n">
        <v>-1.08000004291534</v>
      </c>
      <c r="F1010" s="7" t="n">
        <v>-42.4000015258789</v>
      </c>
      <c r="G1010" s="7" t="n">
        <v>358.700012207031</v>
      </c>
    </row>
    <row r="1011" spans="1:7">
      <c r="A1011" t="s">
        <v>4</v>
      </c>
      <c r="B1011" s="4" t="s">
        <v>5</v>
      </c>
      <c r="C1011" s="4" t="s">
        <v>7</v>
      </c>
      <c r="D1011" s="4" t="s">
        <v>11</v>
      </c>
      <c r="E1011" s="4" t="s">
        <v>7</v>
      </c>
      <c r="F1011" s="4" t="s">
        <v>8</v>
      </c>
      <c r="G1011" s="4" t="s">
        <v>8</v>
      </c>
      <c r="H1011" s="4" t="s">
        <v>8</v>
      </c>
      <c r="I1011" s="4" t="s">
        <v>8</v>
      </c>
      <c r="J1011" s="4" t="s">
        <v>8</v>
      </c>
      <c r="K1011" s="4" t="s">
        <v>8</v>
      </c>
      <c r="L1011" s="4" t="s">
        <v>8</v>
      </c>
      <c r="M1011" s="4" t="s">
        <v>8</v>
      </c>
      <c r="N1011" s="4" t="s">
        <v>8</v>
      </c>
      <c r="O1011" s="4" t="s">
        <v>8</v>
      </c>
      <c r="P1011" s="4" t="s">
        <v>8</v>
      </c>
      <c r="Q1011" s="4" t="s">
        <v>8</v>
      </c>
      <c r="R1011" s="4" t="s">
        <v>8</v>
      </c>
      <c r="S1011" s="4" t="s">
        <v>8</v>
      </c>
      <c r="T1011" s="4" t="s">
        <v>8</v>
      </c>
      <c r="U1011" s="4" t="s">
        <v>8</v>
      </c>
    </row>
    <row r="1012" spans="1:7">
      <c r="A1012" t="n">
        <v>9250</v>
      </c>
      <c r="B1012" s="42" t="n">
        <v>36</v>
      </c>
      <c r="C1012" s="7" t="n">
        <v>8</v>
      </c>
      <c r="D1012" s="7" t="n">
        <v>65534</v>
      </c>
      <c r="E1012" s="7" t="n">
        <v>0</v>
      </c>
      <c r="F1012" s="7" t="s">
        <v>41</v>
      </c>
      <c r="G1012" s="7" t="s">
        <v>18</v>
      </c>
      <c r="H1012" s="7" t="s">
        <v>18</v>
      </c>
      <c r="I1012" s="7" t="s">
        <v>18</v>
      </c>
      <c r="J1012" s="7" t="s">
        <v>18</v>
      </c>
      <c r="K1012" s="7" t="s">
        <v>18</v>
      </c>
      <c r="L1012" s="7" t="s">
        <v>18</v>
      </c>
      <c r="M1012" s="7" t="s">
        <v>18</v>
      </c>
      <c r="N1012" s="7" t="s">
        <v>18</v>
      </c>
      <c r="O1012" s="7" t="s">
        <v>18</v>
      </c>
      <c r="P1012" s="7" t="s">
        <v>18</v>
      </c>
      <c r="Q1012" s="7" t="s">
        <v>18</v>
      </c>
      <c r="R1012" s="7" t="s">
        <v>18</v>
      </c>
      <c r="S1012" s="7" t="s">
        <v>18</v>
      </c>
      <c r="T1012" s="7" t="s">
        <v>18</v>
      </c>
      <c r="U1012" s="7" t="s">
        <v>18</v>
      </c>
    </row>
    <row r="1013" spans="1:7">
      <c r="A1013" t="s">
        <v>4</v>
      </c>
      <c r="B1013" s="4" t="s">
        <v>5</v>
      </c>
      <c r="C1013" s="4" t="s">
        <v>11</v>
      </c>
      <c r="D1013" s="4" t="s">
        <v>7</v>
      </c>
      <c r="E1013" s="4" t="s">
        <v>7</v>
      </c>
      <c r="F1013" s="4" t="s">
        <v>8</v>
      </c>
    </row>
    <row r="1014" spans="1:7">
      <c r="A1014" t="n">
        <v>9280</v>
      </c>
      <c r="B1014" s="43" t="n">
        <v>47</v>
      </c>
      <c r="C1014" s="7" t="n">
        <v>65534</v>
      </c>
      <c r="D1014" s="7" t="n">
        <v>0</v>
      </c>
      <c r="E1014" s="7" t="n">
        <v>0</v>
      </c>
      <c r="F1014" s="7" t="s">
        <v>77</v>
      </c>
    </row>
    <row r="1015" spans="1:7">
      <c r="A1015" t="s">
        <v>4</v>
      </c>
      <c r="B1015" s="4" t="s">
        <v>5</v>
      </c>
      <c r="C1015" s="4" t="s">
        <v>11</v>
      </c>
      <c r="D1015" s="4" t="s">
        <v>7</v>
      </c>
      <c r="E1015" s="4" t="s">
        <v>8</v>
      </c>
      <c r="F1015" s="4" t="s">
        <v>13</v>
      </c>
      <c r="G1015" s="4" t="s">
        <v>13</v>
      </c>
      <c r="H1015" s="4" t="s">
        <v>13</v>
      </c>
    </row>
    <row r="1016" spans="1:7">
      <c r="A1016" t="n">
        <v>9301</v>
      </c>
      <c r="B1016" s="47" t="n">
        <v>48</v>
      </c>
      <c r="C1016" s="7" t="n">
        <v>65534</v>
      </c>
      <c r="D1016" s="7" t="n">
        <v>0</v>
      </c>
      <c r="E1016" s="7" t="s">
        <v>41</v>
      </c>
      <c r="F1016" s="7" t="n">
        <v>0</v>
      </c>
      <c r="G1016" s="7" t="n">
        <v>1</v>
      </c>
      <c r="H1016" s="7" t="n">
        <v>0</v>
      </c>
    </row>
    <row r="1017" spans="1:7">
      <c r="A1017" t="s">
        <v>4</v>
      </c>
      <c r="B1017" s="4" t="s">
        <v>5</v>
      </c>
      <c r="C1017" s="4" t="s">
        <v>11</v>
      </c>
      <c r="D1017" s="4" t="s">
        <v>14</v>
      </c>
    </row>
    <row r="1018" spans="1:7">
      <c r="A1018" t="n">
        <v>9327</v>
      </c>
      <c r="B1018" s="38" t="n">
        <v>43</v>
      </c>
      <c r="C1018" s="7" t="n">
        <v>65534</v>
      </c>
      <c r="D1018" s="7" t="n">
        <v>64</v>
      </c>
    </row>
    <row r="1019" spans="1:7">
      <c r="A1019" t="s">
        <v>4</v>
      </c>
      <c r="B1019" s="4" t="s">
        <v>5</v>
      </c>
      <c r="C1019" s="4" t="s">
        <v>7</v>
      </c>
      <c r="D1019" s="4" t="s">
        <v>8</v>
      </c>
      <c r="E1019" s="4" t="s">
        <v>11</v>
      </c>
    </row>
    <row r="1020" spans="1:7">
      <c r="A1020" t="n">
        <v>9334</v>
      </c>
      <c r="B1020" s="18" t="n">
        <v>94</v>
      </c>
      <c r="C1020" s="7" t="n">
        <v>11</v>
      </c>
      <c r="D1020" s="7" t="s">
        <v>24</v>
      </c>
      <c r="E1020" s="7" t="n">
        <v>65534</v>
      </c>
    </row>
    <row r="1021" spans="1:7">
      <c r="A1021" t="s">
        <v>4</v>
      </c>
      <c r="B1021" s="4" t="s">
        <v>5</v>
      </c>
      <c r="C1021" s="4" t="s">
        <v>7</v>
      </c>
      <c r="D1021" s="4" t="s">
        <v>8</v>
      </c>
      <c r="E1021" s="4" t="s">
        <v>11</v>
      </c>
    </row>
    <row r="1022" spans="1:7">
      <c r="A1022" t="n">
        <v>9346</v>
      </c>
      <c r="B1022" s="18" t="n">
        <v>94</v>
      </c>
      <c r="C1022" s="7" t="n">
        <v>0</v>
      </c>
      <c r="D1022" s="7" t="s">
        <v>24</v>
      </c>
      <c r="E1022" s="7" t="n">
        <v>1</v>
      </c>
    </row>
    <row r="1023" spans="1:7">
      <c r="A1023" t="s">
        <v>4</v>
      </c>
      <c r="B1023" s="4" t="s">
        <v>5</v>
      </c>
      <c r="C1023" s="4" t="s">
        <v>7</v>
      </c>
      <c r="D1023" s="4" t="s">
        <v>8</v>
      </c>
      <c r="E1023" s="4" t="s">
        <v>11</v>
      </c>
    </row>
    <row r="1024" spans="1:7">
      <c r="A1024" t="n">
        <v>9358</v>
      </c>
      <c r="B1024" s="18" t="n">
        <v>94</v>
      </c>
      <c r="C1024" s="7" t="n">
        <v>0</v>
      </c>
      <c r="D1024" s="7" t="s">
        <v>24</v>
      </c>
      <c r="E1024" s="7" t="n">
        <v>2</v>
      </c>
    </row>
    <row r="1025" spans="1:21">
      <c r="A1025" t="s">
        <v>4</v>
      </c>
      <c r="B1025" s="4" t="s">
        <v>5</v>
      </c>
      <c r="C1025" s="4" t="s">
        <v>7</v>
      </c>
      <c r="D1025" s="4" t="s">
        <v>8</v>
      </c>
      <c r="E1025" s="4" t="s">
        <v>11</v>
      </c>
    </row>
    <row r="1026" spans="1:21">
      <c r="A1026" t="n">
        <v>9370</v>
      </c>
      <c r="B1026" s="18" t="n">
        <v>94</v>
      </c>
      <c r="C1026" s="7" t="n">
        <v>1</v>
      </c>
      <c r="D1026" s="7" t="s">
        <v>24</v>
      </c>
      <c r="E1026" s="7" t="n">
        <v>4</v>
      </c>
    </row>
    <row r="1027" spans="1:21">
      <c r="A1027" t="s">
        <v>4</v>
      </c>
      <c r="B1027" s="4" t="s">
        <v>5</v>
      </c>
      <c r="C1027" s="4" t="s">
        <v>7</v>
      </c>
      <c r="D1027" s="4" t="s">
        <v>8</v>
      </c>
    </row>
    <row r="1028" spans="1:21">
      <c r="A1028" t="n">
        <v>9382</v>
      </c>
      <c r="B1028" s="18" t="n">
        <v>94</v>
      </c>
      <c r="C1028" s="7" t="n">
        <v>5</v>
      </c>
      <c r="D1028" s="7" t="s">
        <v>24</v>
      </c>
    </row>
    <row r="1029" spans="1:21">
      <c r="A1029" t="s">
        <v>4</v>
      </c>
      <c r="B1029" s="4" t="s">
        <v>5</v>
      </c>
      <c r="C1029" s="4" t="s">
        <v>7</v>
      </c>
      <c r="D1029" s="4" t="s">
        <v>8</v>
      </c>
      <c r="E1029" s="4" t="s">
        <v>11</v>
      </c>
    </row>
    <row r="1030" spans="1:21">
      <c r="A1030" t="n">
        <v>9392</v>
      </c>
      <c r="B1030" s="18" t="n">
        <v>94</v>
      </c>
      <c r="C1030" s="7" t="n">
        <v>0</v>
      </c>
      <c r="D1030" s="7" t="s">
        <v>24</v>
      </c>
      <c r="E1030" s="7" t="n">
        <v>4</v>
      </c>
    </row>
    <row r="1031" spans="1:21">
      <c r="A1031" t="s">
        <v>4</v>
      </c>
      <c r="B1031" s="4" t="s">
        <v>5</v>
      </c>
      <c r="C1031" s="4" t="s">
        <v>7</v>
      </c>
      <c r="D1031" s="4" t="s">
        <v>8</v>
      </c>
      <c r="E1031" s="4" t="s">
        <v>11</v>
      </c>
    </row>
    <row r="1032" spans="1:21">
      <c r="A1032" t="n">
        <v>9404</v>
      </c>
      <c r="B1032" s="18" t="n">
        <v>94</v>
      </c>
      <c r="C1032" s="7" t="n">
        <v>0</v>
      </c>
      <c r="D1032" s="7" t="s">
        <v>27</v>
      </c>
      <c r="E1032" s="7" t="n">
        <v>1</v>
      </c>
    </row>
    <row r="1033" spans="1:21">
      <c r="A1033" t="s">
        <v>4</v>
      </c>
      <c r="B1033" s="4" t="s">
        <v>5</v>
      </c>
      <c r="C1033" s="4" t="s">
        <v>7</v>
      </c>
      <c r="D1033" s="4" t="s">
        <v>8</v>
      </c>
      <c r="E1033" s="4" t="s">
        <v>11</v>
      </c>
    </row>
    <row r="1034" spans="1:21">
      <c r="A1034" t="n">
        <v>9421</v>
      </c>
      <c r="B1034" s="18" t="n">
        <v>94</v>
      </c>
      <c r="C1034" s="7" t="n">
        <v>0</v>
      </c>
      <c r="D1034" s="7" t="s">
        <v>27</v>
      </c>
      <c r="E1034" s="7" t="n">
        <v>2</v>
      </c>
    </row>
    <row r="1035" spans="1:21">
      <c r="A1035" t="s">
        <v>4</v>
      </c>
      <c r="B1035" s="4" t="s">
        <v>5</v>
      </c>
      <c r="C1035" s="4" t="s">
        <v>7</v>
      </c>
      <c r="D1035" s="4" t="s">
        <v>8</v>
      </c>
      <c r="E1035" s="4" t="s">
        <v>11</v>
      </c>
    </row>
    <row r="1036" spans="1:21">
      <c r="A1036" t="n">
        <v>9438</v>
      </c>
      <c r="B1036" s="18" t="n">
        <v>94</v>
      </c>
      <c r="C1036" s="7" t="n">
        <v>1</v>
      </c>
      <c r="D1036" s="7" t="s">
        <v>27</v>
      </c>
      <c r="E1036" s="7" t="n">
        <v>4</v>
      </c>
    </row>
    <row r="1037" spans="1:21">
      <c r="A1037" t="s">
        <v>4</v>
      </c>
      <c r="B1037" s="4" t="s">
        <v>5</v>
      </c>
      <c r="C1037" s="4" t="s">
        <v>7</v>
      </c>
      <c r="D1037" s="4" t="s">
        <v>8</v>
      </c>
    </row>
    <row r="1038" spans="1:21">
      <c r="A1038" t="n">
        <v>9455</v>
      </c>
      <c r="B1038" s="18" t="n">
        <v>94</v>
      </c>
      <c r="C1038" s="7" t="n">
        <v>5</v>
      </c>
      <c r="D1038" s="7" t="s">
        <v>27</v>
      </c>
    </row>
    <row r="1039" spans="1:21">
      <c r="A1039" t="s">
        <v>4</v>
      </c>
      <c r="B1039" s="4" t="s">
        <v>5</v>
      </c>
      <c r="C1039" s="4" t="s">
        <v>7</v>
      </c>
      <c r="D1039" s="4" t="s">
        <v>8</v>
      </c>
      <c r="E1039" s="4" t="s">
        <v>13</v>
      </c>
      <c r="F1039" s="4" t="s">
        <v>13</v>
      </c>
      <c r="G1039" s="4" t="s">
        <v>13</v>
      </c>
    </row>
    <row r="1040" spans="1:21">
      <c r="A1040" t="n">
        <v>9470</v>
      </c>
      <c r="B1040" s="18" t="n">
        <v>94</v>
      </c>
      <c r="C1040" s="7" t="n">
        <v>2</v>
      </c>
      <c r="D1040" s="7" t="s">
        <v>27</v>
      </c>
      <c r="E1040" s="7" t="n">
        <v>23.9899997711182</v>
      </c>
      <c r="F1040" s="7" t="n">
        <v>-1.08000004291534</v>
      </c>
      <c r="G1040" s="7" t="n">
        <v>-42.6500015258789</v>
      </c>
    </row>
    <row r="1041" spans="1:7">
      <c r="A1041" t="s">
        <v>4</v>
      </c>
      <c r="B1041" s="4" t="s">
        <v>5</v>
      </c>
      <c r="C1041" s="4" t="s">
        <v>16</v>
      </c>
    </row>
    <row r="1042" spans="1:7">
      <c r="A1042" t="n">
        <v>9497</v>
      </c>
      <c r="B1042" s="22" t="n">
        <v>3</v>
      </c>
      <c r="C1042" s="14" t="n">
        <f t="normal" ca="1">A1054</f>
        <v>0</v>
      </c>
    </row>
    <row r="1043" spans="1:7">
      <c r="A1043" t="s">
        <v>4</v>
      </c>
      <c r="B1043" s="4" t="s">
        <v>5</v>
      </c>
      <c r="C1043" s="4" t="s">
        <v>11</v>
      </c>
      <c r="D1043" s="4" t="s">
        <v>13</v>
      </c>
      <c r="E1043" s="4" t="s">
        <v>13</v>
      </c>
      <c r="F1043" s="4" t="s">
        <v>13</v>
      </c>
      <c r="G1043" s="4" t="s">
        <v>13</v>
      </c>
    </row>
    <row r="1044" spans="1:7">
      <c r="A1044" t="n">
        <v>9502</v>
      </c>
      <c r="B1044" s="40" t="n">
        <v>46</v>
      </c>
      <c r="C1044" s="7" t="n">
        <v>65534</v>
      </c>
      <c r="D1044" s="7" t="n">
        <v>41.5999984741211</v>
      </c>
      <c r="E1044" s="7" t="n">
        <v>-4</v>
      </c>
      <c r="F1044" s="7" t="n">
        <v>-13.7399997711182</v>
      </c>
      <c r="G1044" s="7" t="n">
        <v>51.5</v>
      </c>
    </row>
    <row r="1045" spans="1:7">
      <c r="A1045" t="s">
        <v>4</v>
      </c>
      <c r="B1045" s="4" t="s">
        <v>5</v>
      </c>
      <c r="C1045" s="4" t="s">
        <v>7</v>
      </c>
      <c r="D1045" s="4" t="s">
        <v>11</v>
      </c>
      <c r="E1045" s="4" t="s">
        <v>7</v>
      </c>
      <c r="F1045" s="4" t="s">
        <v>8</v>
      </c>
      <c r="G1045" s="4" t="s">
        <v>8</v>
      </c>
      <c r="H1045" s="4" t="s">
        <v>8</v>
      </c>
      <c r="I1045" s="4" t="s">
        <v>8</v>
      </c>
      <c r="J1045" s="4" t="s">
        <v>8</v>
      </c>
      <c r="K1045" s="4" t="s">
        <v>8</v>
      </c>
      <c r="L1045" s="4" t="s">
        <v>8</v>
      </c>
      <c r="M1045" s="4" t="s">
        <v>8</v>
      </c>
      <c r="N1045" s="4" t="s">
        <v>8</v>
      </c>
      <c r="O1045" s="4" t="s">
        <v>8</v>
      </c>
      <c r="P1045" s="4" t="s">
        <v>8</v>
      </c>
      <c r="Q1045" s="4" t="s">
        <v>8</v>
      </c>
      <c r="R1045" s="4" t="s">
        <v>8</v>
      </c>
      <c r="S1045" s="4" t="s">
        <v>8</v>
      </c>
      <c r="T1045" s="4" t="s">
        <v>8</v>
      </c>
      <c r="U1045" s="4" t="s">
        <v>8</v>
      </c>
    </row>
    <row r="1046" spans="1:7">
      <c r="A1046" t="n">
        <v>9521</v>
      </c>
      <c r="B1046" s="42" t="n">
        <v>36</v>
      </c>
      <c r="C1046" s="7" t="n">
        <v>8</v>
      </c>
      <c r="D1046" s="7" t="n">
        <v>65534</v>
      </c>
      <c r="E1046" s="7" t="n">
        <v>0</v>
      </c>
      <c r="F1046" s="7" t="s">
        <v>76</v>
      </c>
      <c r="G1046" s="7" t="s">
        <v>18</v>
      </c>
      <c r="H1046" s="7" t="s">
        <v>18</v>
      </c>
      <c r="I1046" s="7" t="s">
        <v>18</v>
      </c>
      <c r="J1046" s="7" t="s">
        <v>18</v>
      </c>
      <c r="K1046" s="7" t="s">
        <v>18</v>
      </c>
      <c r="L1046" s="7" t="s">
        <v>18</v>
      </c>
      <c r="M1046" s="7" t="s">
        <v>18</v>
      </c>
      <c r="N1046" s="7" t="s">
        <v>18</v>
      </c>
      <c r="O1046" s="7" t="s">
        <v>18</v>
      </c>
      <c r="P1046" s="7" t="s">
        <v>18</v>
      </c>
      <c r="Q1046" s="7" t="s">
        <v>18</v>
      </c>
      <c r="R1046" s="7" t="s">
        <v>18</v>
      </c>
      <c r="S1046" s="7" t="s">
        <v>18</v>
      </c>
      <c r="T1046" s="7" t="s">
        <v>18</v>
      </c>
      <c r="U1046" s="7" t="s">
        <v>18</v>
      </c>
    </row>
    <row r="1047" spans="1:7">
      <c r="A1047" t="s">
        <v>4</v>
      </c>
      <c r="B1047" s="4" t="s">
        <v>5</v>
      </c>
      <c r="C1047" s="4" t="s">
        <v>11</v>
      </c>
      <c r="D1047" s="4" t="s">
        <v>7</v>
      </c>
      <c r="E1047" s="4" t="s">
        <v>8</v>
      </c>
      <c r="F1047" s="4" t="s">
        <v>13</v>
      </c>
      <c r="G1047" s="4" t="s">
        <v>13</v>
      </c>
      <c r="H1047" s="4" t="s">
        <v>13</v>
      </c>
    </row>
    <row r="1048" spans="1:7">
      <c r="A1048" t="n">
        <v>9556</v>
      </c>
      <c r="B1048" s="47" t="n">
        <v>48</v>
      </c>
      <c r="C1048" s="7" t="n">
        <v>65534</v>
      </c>
      <c r="D1048" s="7" t="n">
        <v>0</v>
      </c>
      <c r="E1048" s="7" t="s">
        <v>76</v>
      </c>
      <c r="F1048" s="7" t="n">
        <v>0</v>
      </c>
      <c r="G1048" s="7" t="n">
        <v>1</v>
      </c>
      <c r="H1048" s="7" t="n">
        <v>1.40129846432482e-45</v>
      </c>
    </row>
    <row r="1049" spans="1:7">
      <c r="A1049" t="s">
        <v>4</v>
      </c>
      <c r="B1049" s="4" t="s">
        <v>5</v>
      </c>
      <c r="C1049" s="4" t="s">
        <v>11</v>
      </c>
      <c r="D1049" s="4" t="s">
        <v>14</v>
      </c>
    </row>
    <row r="1050" spans="1:7">
      <c r="A1050" t="n">
        <v>9587</v>
      </c>
      <c r="B1050" s="38" t="n">
        <v>43</v>
      </c>
      <c r="C1050" s="7" t="n">
        <v>65534</v>
      </c>
      <c r="D1050" s="7" t="n">
        <v>64</v>
      </c>
    </row>
    <row r="1051" spans="1:7">
      <c r="A1051" t="s">
        <v>4</v>
      </c>
      <c r="B1051" s="4" t="s">
        <v>5</v>
      </c>
      <c r="C1051" s="4" t="s">
        <v>7</v>
      </c>
      <c r="D1051" s="4" t="s">
        <v>8</v>
      </c>
    </row>
    <row r="1052" spans="1:7">
      <c r="A1052" t="n">
        <v>9594</v>
      </c>
      <c r="B1052" s="6" t="n">
        <v>2</v>
      </c>
      <c r="C1052" s="7" t="n">
        <v>11</v>
      </c>
      <c r="D1052" s="7" t="s">
        <v>78</v>
      </c>
    </row>
    <row r="1053" spans="1:7">
      <c r="A1053" t="s">
        <v>4</v>
      </c>
      <c r="B1053" s="4" t="s">
        <v>5</v>
      </c>
      <c r="C1053" s="4" t="s">
        <v>16</v>
      </c>
    </row>
    <row r="1054" spans="1:7">
      <c r="A1054" t="n">
        <v>9608</v>
      </c>
      <c r="B1054" s="22" t="n">
        <v>3</v>
      </c>
      <c r="C1054" s="14" t="n">
        <f t="normal" ca="1">A1056</f>
        <v>0</v>
      </c>
    </row>
    <row r="1055" spans="1:7">
      <c r="A1055" t="s">
        <v>4</v>
      </c>
      <c r="B1055" s="4" t="s">
        <v>5</v>
      </c>
    </row>
    <row r="1056" spans="1:7">
      <c r="A1056" t="n">
        <v>9613</v>
      </c>
      <c r="B1056" s="5" t="n">
        <v>1</v>
      </c>
    </row>
    <row r="1057" spans="1:21" s="3" customFormat="1" customHeight="0">
      <c r="A1057" s="3" t="s">
        <v>2</v>
      </c>
      <c r="B1057" s="3" t="s">
        <v>79</v>
      </c>
    </row>
    <row r="1058" spans="1:21">
      <c r="A1058" t="s">
        <v>4</v>
      </c>
      <c r="B1058" s="4" t="s">
        <v>5</v>
      </c>
      <c r="C1058" s="4" t="s">
        <v>7</v>
      </c>
      <c r="D1058" s="4" t="s">
        <v>11</v>
      </c>
      <c r="E1058" s="4" t="s">
        <v>7</v>
      </c>
      <c r="F1058" s="4" t="s">
        <v>16</v>
      </c>
    </row>
    <row r="1059" spans="1:21">
      <c r="A1059" t="n">
        <v>9616</v>
      </c>
      <c r="B1059" s="13" t="n">
        <v>5</v>
      </c>
      <c r="C1059" s="7" t="n">
        <v>30</v>
      </c>
      <c r="D1059" s="7" t="n">
        <v>10995</v>
      </c>
      <c r="E1059" s="7" t="n">
        <v>1</v>
      </c>
      <c r="F1059" s="14" t="n">
        <f t="normal" ca="1">A1097</f>
        <v>0</v>
      </c>
    </row>
    <row r="1060" spans="1:21">
      <c r="A1060" t="s">
        <v>4</v>
      </c>
      <c r="B1060" s="4" t="s">
        <v>5</v>
      </c>
      <c r="C1060" s="4" t="s">
        <v>7</v>
      </c>
      <c r="D1060" s="4" t="s">
        <v>11</v>
      </c>
      <c r="E1060" s="4" t="s">
        <v>7</v>
      </c>
      <c r="F1060" s="4" t="s">
        <v>16</v>
      </c>
    </row>
    <row r="1061" spans="1:21">
      <c r="A1061" t="n">
        <v>9625</v>
      </c>
      <c r="B1061" s="13" t="n">
        <v>5</v>
      </c>
      <c r="C1061" s="7" t="n">
        <v>30</v>
      </c>
      <c r="D1061" s="7" t="n">
        <v>10936</v>
      </c>
      <c r="E1061" s="7" t="n">
        <v>1</v>
      </c>
      <c r="F1061" s="14" t="n">
        <f t="normal" ca="1">A1093</f>
        <v>0</v>
      </c>
    </row>
    <row r="1062" spans="1:21">
      <c r="A1062" t="s">
        <v>4</v>
      </c>
      <c r="B1062" s="4" t="s">
        <v>5</v>
      </c>
      <c r="C1062" s="4" t="s">
        <v>11</v>
      </c>
      <c r="D1062" s="4" t="s">
        <v>7</v>
      </c>
      <c r="E1062" s="4" t="s">
        <v>7</v>
      </c>
      <c r="F1062" s="4" t="s">
        <v>8</v>
      </c>
    </row>
    <row r="1063" spans="1:21">
      <c r="A1063" t="n">
        <v>9634</v>
      </c>
      <c r="B1063" s="50" t="n">
        <v>20</v>
      </c>
      <c r="C1063" s="7" t="n">
        <v>65534</v>
      </c>
      <c r="D1063" s="7" t="n">
        <v>3</v>
      </c>
      <c r="E1063" s="7" t="n">
        <v>10</v>
      </c>
      <c r="F1063" s="7" t="s">
        <v>80</v>
      </c>
    </row>
    <row r="1064" spans="1:21">
      <c r="A1064" t="s">
        <v>4</v>
      </c>
      <c r="B1064" s="4" t="s">
        <v>5</v>
      </c>
      <c r="C1064" s="4" t="s">
        <v>11</v>
      </c>
    </row>
    <row r="1065" spans="1:21">
      <c r="A1065" t="n">
        <v>9655</v>
      </c>
      <c r="B1065" s="29" t="n">
        <v>16</v>
      </c>
      <c r="C1065" s="7" t="n">
        <v>0</v>
      </c>
    </row>
    <row r="1066" spans="1:21">
      <c r="A1066" t="s">
        <v>4</v>
      </c>
      <c r="B1066" s="4" t="s">
        <v>5</v>
      </c>
      <c r="C1066" s="4" t="s">
        <v>7</v>
      </c>
      <c r="D1066" s="4" t="s">
        <v>11</v>
      </c>
    </row>
    <row r="1067" spans="1:21">
      <c r="A1067" t="n">
        <v>9658</v>
      </c>
      <c r="B1067" s="24" t="n">
        <v>22</v>
      </c>
      <c r="C1067" s="7" t="n">
        <v>10</v>
      </c>
      <c r="D1067" s="7" t="n">
        <v>0</v>
      </c>
    </row>
    <row r="1068" spans="1:21">
      <c r="A1068" t="s">
        <v>4</v>
      </c>
      <c r="B1068" s="4" t="s">
        <v>5</v>
      </c>
      <c r="C1068" s="4" t="s">
        <v>7</v>
      </c>
      <c r="D1068" s="4" t="s">
        <v>11</v>
      </c>
      <c r="E1068" s="4" t="s">
        <v>7</v>
      </c>
      <c r="F1068" s="4" t="s">
        <v>7</v>
      </c>
      <c r="G1068" s="4" t="s">
        <v>16</v>
      </c>
    </row>
    <row r="1069" spans="1:21">
      <c r="A1069" t="n">
        <v>9662</v>
      </c>
      <c r="B1069" s="13" t="n">
        <v>5</v>
      </c>
      <c r="C1069" s="7" t="n">
        <v>30</v>
      </c>
      <c r="D1069" s="7" t="n">
        <v>12</v>
      </c>
      <c r="E1069" s="7" t="n">
        <v>8</v>
      </c>
      <c r="F1069" s="7" t="n">
        <v>1</v>
      </c>
      <c r="G1069" s="14" t="n">
        <f t="normal" ca="1">A1083</f>
        <v>0</v>
      </c>
    </row>
    <row r="1070" spans="1:21">
      <c r="A1070" t="s">
        <v>4</v>
      </c>
      <c r="B1070" s="4" t="s">
        <v>5</v>
      </c>
      <c r="C1070" s="4" t="s">
        <v>7</v>
      </c>
      <c r="D1070" s="4" t="s">
        <v>11</v>
      </c>
      <c r="E1070" s="4" t="s">
        <v>8</v>
      </c>
    </row>
    <row r="1071" spans="1:21">
      <c r="A1071" t="n">
        <v>9672</v>
      </c>
      <c r="B1071" s="49" t="n">
        <v>51</v>
      </c>
      <c r="C1071" s="7" t="n">
        <v>4</v>
      </c>
      <c r="D1071" s="7" t="n">
        <v>65534</v>
      </c>
      <c r="E1071" s="7" t="s">
        <v>81</v>
      </c>
    </row>
    <row r="1072" spans="1:21">
      <c r="A1072" t="s">
        <v>4</v>
      </c>
      <c r="B1072" s="4" t="s">
        <v>5</v>
      </c>
      <c r="C1072" s="4" t="s">
        <v>11</v>
      </c>
    </row>
    <row r="1073" spans="1:7">
      <c r="A1073" t="n">
        <v>9685</v>
      </c>
      <c r="B1073" s="29" t="n">
        <v>16</v>
      </c>
      <c r="C1073" s="7" t="n">
        <v>0</v>
      </c>
    </row>
    <row r="1074" spans="1:7">
      <c r="A1074" t="s">
        <v>4</v>
      </c>
      <c r="B1074" s="4" t="s">
        <v>5</v>
      </c>
      <c r="C1074" s="4" t="s">
        <v>11</v>
      </c>
      <c r="D1074" s="4" t="s">
        <v>34</v>
      </c>
      <c r="E1074" s="4" t="s">
        <v>7</v>
      </c>
      <c r="F1074" s="4" t="s">
        <v>7</v>
      </c>
      <c r="G1074" s="4" t="s">
        <v>34</v>
      </c>
      <c r="H1074" s="4" t="s">
        <v>7</v>
      </c>
      <c r="I1074" s="4" t="s">
        <v>7</v>
      </c>
    </row>
    <row r="1075" spans="1:7">
      <c r="A1075" t="n">
        <v>9688</v>
      </c>
      <c r="B1075" s="51" t="n">
        <v>26</v>
      </c>
      <c r="C1075" s="7" t="n">
        <v>65534</v>
      </c>
      <c r="D1075" s="7" t="s">
        <v>82</v>
      </c>
      <c r="E1075" s="7" t="n">
        <v>2</v>
      </c>
      <c r="F1075" s="7" t="n">
        <v>3</v>
      </c>
      <c r="G1075" s="7" t="s">
        <v>83</v>
      </c>
      <c r="H1075" s="7" t="n">
        <v>2</v>
      </c>
      <c r="I1075" s="7" t="n">
        <v>0</v>
      </c>
    </row>
    <row r="1076" spans="1:7">
      <c r="A1076" t="s">
        <v>4</v>
      </c>
      <c r="B1076" s="4" t="s">
        <v>5</v>
      </c>
    </row>
    <row r="1077" spans="1:7">
      <c r="A1077" t="n">
        <v>9795</v>
      </c>
      <c r="B1077" s="27" t="n">
        <v>28</v>
      </c>
    </row>
    <row r="1078" spans="1:7">
      <c r="A1078" t="s">
        <v>4</v>
      </c>
      <c r="B1078" s="4" t="s">
        <v>5</v>
      </c>
      <c r="C1078" s="4" t="s">
        <v>11</v>
      </c>
    </row>
    <row r="1079" spans="1:7">
      <c r="A1079" t="n">
        <v>9796</v>
      </c>
      <c r="B1079" s="39" t="n">
        <v>12</v>
      </c>
      <c r="C1079" s="7" t="n">
        <v>12</v>
      </c>
    </row>
    <row r="1080" spans="1:7">
      <c r="A1080" t="s">
        <v>4</v>
      </c>
      <c r="B1080" s="4" t="s">
        <v>5</v>
      </c>
      <c r="C1080" s="4" t="s">
        <v>16</v>
      </c>
    </row>
    <row r="1081" spans="1:7">
      <c r="A1081" t="n">
        <v>9799</v>
      </c>
      <c r="B1081" s="22" t="n">
        <v>3</v>
      </c>
      <c r="C1081" s="14" t="n">
        <f t="normal" ca="1">A1091</f>
        <v>0</v>
      </c>
    </row>
    <row r="1082" spans="1:7">
      <c r="A1082" t="s">
        <v>4</v>
      </c>
      <c r="B1082" s="4" t="s">
        <v>5</v>
      </c>
      <c r="C1082" s="4" t="s">
        <v>7</v>
      </c>
      <c r="D1082" s="4" t="s">
        <v>11</v>
      </c>
      <c r="E1082" s="4" t="s">
        <v>8</v>
      </c>
    </row>
    <row r="1083" spans="1:7">
      <c r="A1083" t="n">
        <v>9804</v>
      </c>
      <c r="B1083" s="49" t="n">
        <v>51</v>
      </c>
      <c r="C1083" s="7" t="n">
        <v>4</v>
      </c>
      <c r="D1083" s="7" t="n">
        <v>65534</v>
      </c>
      <c r="E1083" s="7" t="s">
        <v>81</v>
      </c>
    </row>
    <row r="1084" spans="1:7">
      <c r="A1084" t="s">
        <v>4</v>
      </c>
      <c r="B1084" s="4" t="s">
        <v>5</v>
      </c>
      <c r="C1084" s="4" t="s">
        <v>11</v>
      </c>
    </row>
    <row r="1085" spans="1:7">
      <c r="A1085" t="n">
        <v>9817</v>
      </c>
      <c r="B1085" s="29" t="n">
        <v>16</v>
      </c>
      <c r="C1085" s="7" t="n">
        <v>0</v>
      </c>
    </row>
    <row r="1086" spans="1:7">
      <c r="A1086" t="s">
        <v>4</v>
      </c>
      <c r="B1086" s="4" t="s">
        <v>5</v>
      </c>
      <c r="C1086" s="4" t="s">
        <v>11</v>
      </c>
      <c r="D1086" s="4" t="s">
        <v>34</v>
      </c>
      <c r="E1086" s="4" t="s">
        <v>7</v>
      </c>
      <c r="F1086" s="4" t="s">
        <v>7</v>
      </c>
      <c r="G1086" s="4" t="s">
        <v>34</v>
      </c>
      <c r="H1086" s="4" t="s">
        <v>7</v>
      </c>
      <c r="I1086" s="4" t="s">
        <v>7</v>
      </c>
    </row>
    <row r="1087" spans="1:7">
      <c r="A1087" t="n">
        <v>9820</v>
      </c>
      <c r="B1087" s="51" t="n">
        <v>26</v>
      </c>
      <c r="C1087" s="7" t="n">
        <v>65534</v>
      </c>
      <c r="D1087" s="7" t="s">
        <v>84</v>
      </c>
      <c r="E1087" s="7" t="n">
        <v>2</v>
      </c>
      <c r="F1087" s="7" t="n">
        <v>3</v>
      </c>
      <c r="G1087" s="7" t="s">
        <v>85</v>
      </c>
      <c r="H1087" s="7" t="n">
        <v>2</v>
      </c>
      <c r="I1087" s="7" t="n">
        <v>0</v>
      </c>
    </row>
    <row r="1088" spans="1:7">
      <c r="A1088" t="s">
        <v>4</v>
      </c>
      <c r="B1088" s="4" t="s">
        <v>5</v>
      </c>
    </row>
    <row r="1089" spans="1:9">
      <c r="A1089" t="n">
        <v>9952</v>
      </c>
      <c r="B1089" s="27" t="n">
        <v>28</v>
      </c>
    </row>
    <row r="1090" spans="1:9">
      <c r="A1090" t="s">
        <v>4</v>
      </c>
      <c r="B1090" s="4" t="s">
        <v>5</v>
      </c>
      <c r="C1090" s="4" t="s">
        <v>16</v>
      </c>
    </row>
    <row r="1091" spans="1:9">
      <c r="A1091" t="n">
        <v>9953</v>
      </c>
      <c r="B1091" s="22" t="n">
        <v>3</v>
      </c>
      <c r="C1091" s="14" t="n">
        <f t="normal" ca="1">A1095</f>
        <v>0</v>
      </c>
    </row>
    <row r="1092" spans="1:9">
      <c r="A1092" t="s">
        <v>4</v>
      </c>
      <c r="B1092" s="4" t="s">
        <v>5</v>
      </c>
      <c r="C1092" s="4" t="s">
        <v>7</v>
      </c>
      <c r="D1092" s="4" t="s">
        <v>8</v>
      </c>
    </row>
    <row r="1093" spans="1:9">
      <c r="A1093" t="n">
        <v>9958</v>
      </c>
      <c r="B1093" s="6" t="n">
        <v>2</v>
      </c>
      <c r="C1093" s="7" t="n">
        <v>11</v>
      </c>
      <c r="D1093" s="7" t="s">
        <v>86</v>
      </c>
    </row>
    <row r="1094" spans="1:9">
      <c r="A1094" t="s">
        <v>4</v>
      </c>
      <c r="B1094" s="4" t="s">
        <v>5</v>
      </c>
      <c r="C1094" s="4" t="s">
        <v>16</v>
      </c>
    </row>
    <row r="1095" spans="1:9">
      <c r="A1095" t="n">
        <v>9978</v>
      </c>
      <c r="B1095" s="22" t="n">
        <v>3</v>
      </c>
      <c r="C1095" s="14" t="n">
        <f t="normal" ca="1">A1221</f>
        <v>0</v>
      </c>
    </row>
    <row r="1096" spans="1:9">
      <c r="A1096" t="s">
        <v>4</v>
      </c>
      <c r="B1096" s="4" t="s">
        <v>5</v>
      </c>
      <c r="C1096" s="4" t="s">
        <v>7</v>
      </c>
      <c r="D1096" s="4" t="s">
        <v>11</v>
      </c>
      <c r="E1096" s="4" t="s">
        <v>7</v>
      </c>
      <c r="F1096" s="4" t="s">
        <v>16</v>
      </c>
    </row>
    <row r="1097" spans="1:9">
      <c r="A1097" t="n">
        <v>9983</v>
      </c>
      <c r="B1097" s="13" t="n">
        <v>5</v>
      </c>
      <c r="C1097" s="7" t="n">
        <v>30</v>
      </c>
      <c r="D1097" s="7" t="n">
        <v>10994</v>
      </c>
      <c r="E1097" s="7" t="n">
        <v>1</v>
      </c>
      <c r="F1097" s="14" t="n">
        <f t="normal" ca="1">A1211</f>
        <v>0</v>
      </c>
    </row>
    <row r="1098" spans="1:9">
      <c r="A1098" t="s">
        <v>4</v>
      </c>
      <c r="B1098" s="4" t="s">
        <v>5</v>
      </c>
      <c r="C1098" s="4" t="s">
        <v>7</v>
      </c>
      <c r="D1098" s="4" t="s">
        <v>11</v>
      </c>
      <c r="E1098" s="4" t="s">
        <v>7</v>
      </c>
      <c r="F1098" s="4" t="s">
        <v>16</v>
      </c>
    </row>
    <row r="1099" spans="1:9">
      <c r="A1099" t="n">
        <v>9992</v>
      </c>
      <c r="B1099" s="13" t="n">
        <v>5</v>
      </c>
      <c r="C1099" s="7" t="n">
        <v>30</v>
      </c>
      <c r="D1099" s="7" t="n">
        <v>10936</v>
      </c>
      <c r="E1099" s="7" t="n">
        <v>1</v>
      </c>
      <c r="F1099" s="14" t="n">
        <f t="normal" ca="1">A1123</f>
        <v>0</v>
      </c>
    </row>
    <row r="1100" spans="1:9">
      <c r="A1100" t="s">
        <v>4</v>
      </c>
      <c r="B1100" s="4" t="s">
        <v>5</v>
      </c>
      <c r="C1100" s="4" t="s">
        <v>7</v>
      </c>
      <c r="D1100" s="4" t="s">
        <v>11</v>
      </c>
      <c r="E1100" s="4" t="s">
        <v>7</v>
      </c>
      <c r="F1100" s="4" t="s">
        <v>7</v>
      </c>
      <c r="G1100" s="4" t="s">
        <v>16</v>
      </c>
    </row>
    <row r="1101" spans="1:9">
      <c r="A1101" t="n">
        <v>10001</v>
      </c>
      <c r="B1101" s="13" t="n">
        <v>5</v>
      </c>
      <c r="C1101" s="7" t="n">
        <v>30</v>
      </c>
      <c r="D1101" s="7" t="n">
        <v>10963</v>
      </c>
      <c r="E1101" s="7" t="n">
        <v>8</v>
      </c>
      <c r="F1101" s="7" t="n">
        <v>1</v>
      </c>
      <c r="G1101" s="14" t="n">
        <f t="normal" ca="1">A1107</f>
        <v>0</v>
      </c>
    </row>
    <row r="1102" spans="1:9">
      <c r="A1102" t="s">
        <v>4</v>
      </c>
      <c r="B1102" s="4" t="s">
        <v>5</v>
      </c>
      <c r="C1102" s="4" t="s">
        <v>7</v>
      </c>
      <c r="D1102" s="4" t="s">
        <v>8</v>
      </c>
    </row>
    <row r="1103" spans="1:9">
      <c r="A1103" t="n">
        <v>10011</v>
      </c>
      <c r="B1103" s="52" t="n">
        <v>4</v>
      </c>
      <c r="C1103" s="7" t="n">
        <v>11</v>
      </c>
      <c r="D1103" s="7" t="s">
        <v>87</v>
      </c>
    </row>
    <row r="1104" spans="1:9">
      <c r="A1104" t="s">
        <v>4</v>
      </c>
      <c r="B1104" s="4" t="s">
        <v>5</v>
      </c>
      <c r="C1104" s="4" t="s">
        <v>16</v>
      </c>
    </row>
    <row r="1105" spans="1:7">
      <c r="A1105" t="n">
        <v>10043</v>
      </c>
      <c r="B1105" s="22" t="n">
        <v>3</v>
      </c>
      <c r="C1105" s="14" t="n">
        <f t="normal" ca="1">A1121</f>
        <v>0</v>
      </c>
    </row>
    <row r="1106" spans="1:7">
      <c r="A1106" t="s">
        <v>4</v>
      </c>
      <c r="B1106" s="4" t="s">
        <v>5</v>
      </c>
      <c r="C1106" s="4" t="s">
        <v>11</v>
      </c>
      <c r="D1106" s="4" t="s">
        <v>7</v>
      </c>
      <c r="E1106" s="4" t="s">
        <v>7</v>
      </c>
      <c r="F1106" s="4" t="s">
        <v>8</v>
      </c>
    </row>
    <row r="1107" spans="1:7">
      <c r="A1107" t="n">
        <v>10048</v>
      </c>
      <c r="B1107" s="50" t="n">
        <v>20</v>
      </c>
      <c r="C1107" s="7" t="n">
        <v>65534</v>
      </c>
      <c r="D1107" s="7" t="n">
        <v>3</v>
      </c>
      <c r="E1107" s="7" t="n">
        <v>10</v>
      </c>
      <c r="F1107" s="7" t="s">
        <v>80</v>
      </c>
    </row>
    <row r="1108" spans="1:7">
      <c r="A1108" t="s">
        <v>4</v>
      </c>
      <c r="B1108" s="4" t="s">
        <v>5</v>
      </c>
      <c r="C1108" s="4" t="s">
        <v>11</v>
      </c>
    </row>
    <row r="1109" spans="1:7">
      <c r="A1109" t="n">
        <v>10069</v>
      </c>
      <c r="B1109" s="29" t="n">
        <v>16</v>
      </c>
      <c r="C1109" s="7" t="n">
        <v>0</v>
      </c>
    </row>
    <row r="1110" spans="1:7">
      <c r="A1110" t="s">
        <v>4</v>
      </c>
      <c r="B1110" s="4" t="s">
        <v>5</v>
      </c>
      <c r="C1110" s="4" t="s">
        <v>7</v>
      </c>
      <c r="D1110" s="4" t="s">
        <v>11</v>
      </c>
    </row>
    <row r="1111" spans="1:7">
      <c r="A1111" t="n">
        <v>10072</v>
      </c>
      <c r="B1111" s="24" t="n">
        <v>22</v>
      </c>
      <c r="C1111" s="7" t="n">
        <v>10</v>
      </c>
      <c r="D1111" s="7" t="n">
        <v>0</v>
      </c>
    </row>
    <row r="1112" spans="1:7">
      <c r="A1112" t="s">
        <v>4</v>
      </c>
      <c r="B1112" s="4" t="s">
        <v>5</v>
      </c>
      <c r="C1112" s="4" t="s">
        <v>7</v>
      </c>
      <c r="D1112" s="4" t="s">
        <v>11</v>
      </c>
      <c r="E1112" s="4" t="s">
        <v>8</v>
      </c>
    </row>
    <row r="1113" spans="1:7">
      <c r="A1113" t="n">
        <v>10076</v>
      </c>
      <c r="B1113" s="49" t="n">
        <v>51</v>
      </c>
      <c r="C1113" s="7" t="n">
        <v>4</v>
      </c>
      <c r="D1113" s="7" t="n">
        <v>65534</v>
      </c>
      <c r="E1113" s="7" t="s">
        <v>81</v>
      </c>
    </row>
    <row r="1114" spans="1:7">
      <c r="A1114" t="s">
        <v>4</v>
      </c>
      <c r="B1114" s="4" t="s">
        <v>5</v>
      </c>
      <c r="C1114" s="4" t="s">
        <v>11</v>
      </c>
    </row>
    <row r="1115" spans="1:7">
      <c r="A1115" t="n">
        <v>10089</v>
      </c>
      <c r="B1115" s="29" t="n">
        <v>16</v>
      </c>
      <c r="C1115" s="7" t="n">
        <v>0</v>
      </c>
    </row>
    <row r="1116" spans="1:7">
      <c r="A1116" t="s">
        <v>4</v>
      </c>
      <c r="B1116" s="4" t="s">
        <v>5</v>
      </c>
      <c r="C1116" s="4" t="s">
        <v>11</v>
      </c>
      <c r="D1116" s="4" t="s">
        <v>34</v>
      </c>
      <c r="E1116" s="4" t="s">
        <v>7</v>
      </c>
      <c r="F1116" s="4" t="s">
        <v>7</v>
      </c>
      <c r="G1116" s="4" t="s">
        <v>34</v>
      </c>
      <c r="H1116" s="4" t="s">
        <v>7</v>
      </c>
      <c r="I1116" s="4" t="s">
        <v>7</v>
      </c>
    </row>
    <row r="1117" spans="1:7">
      <c r="A1117" t="n">
        <v>10092</v>
      </c>
      <c r="B1117" s="51" t="n">
        <v>26</v>
      </c>
      <c r="C1117" s="7" t="n">
        <v>65534</v>
      </c>
      <c r="D1117" s="7" t="s">
        <v>88</v>
      </c>
      <c r="E1117" s="7" t="n">
        <v>2</v>
      </c>
      <c r="F1117" s="7" t="n">
        <v>3</v>
      </c>
      <c r="G1117" s="7" t="s">
        <v>89</v>
      </c>
      <c r="H1117" s="7" t="n">
        <v>2</v>
      </c>
      <c r="I1117" s="7" t="n">
        <v>0</v>
      </c>
    </row>
    <row r="1118" spans="1:7">
      <c r="A1118" t="s">
        <v>4</v>
      </c>
      <c r="B1118" s="4" t="s">
        <v>5</v>
      </c>
    </row>
    <row r="1119" spans="1:7">
      <c r="A1119" t="n">
        <v>10187</v>
      </c>
      <c r="B1119" s="27" t="n">
        <v>28</v>
      </c>
    </row>
    <row r="1120" spans="1:7">
      <c r="A1120" t="s">
        <v>4</v>
      </c>
      <c r="B1120" s="4" t="s">
        <v>5</v>
      </c>
      <c r="C1120" s="4" t="s">
        <v>16</v>
      </c>
    </row>
    <row r="1121" spans="1:9">
      <c r="A1121" t="n">
        <v>10188</v>
      </c>
      <c r="B1121" s="22" t="n">
        <v>3</v>
      </c>
      <c r="C1121" s="14" t="n">
        <f t="normal" ca="1">A1209</f>
        <v>0</v>
      </c>
    </row>
    <row r="1122" spans="1:9">
      <c r="A1122" t="s">
        <v>4</v>
      </c>
      <c r="B1122" s="4" t="s">
        <v>5</v>
      </c>
      <c r="C1122" s="4" t="s">
        <v>7</v>
      </c>
      <c r="D1122" s="4" t="s">
        <v>11</v>
      </c>
      <c r="E1122" s="4" t="s">
        <v>7</v>
      </c>
      <c r="F1122" s="4" t="s">
        <v>16</v>
      </c>
    </row>
    <row r="1123" spans="1:9">
      <c r="A1123" t="n">
        <v>10193</v>
      </c>
      <c r="B1123" s="13" t="n">
        <v>5</v>
      </c>
      <c r="C1123" s="7" t="n">
        <v>30</v>
      </c>
      <c r="D1123" s="7" t="n">
        <v>10935</v>
      </c>
      <c r="E1123" s="7" t="n">
        <v>1</v>
      </c>
      <c r="F1123" s="14" t="n">
        <f t="normal" ca="1">A1141</f>
        <v>0</v>
      </c>
    </row>
    <row r="1124" spans="1:9">
      <c r="A1124" t="s">
        <v>4</v>
      </c>
      <c r="B1124" s="4" t="s">
        <v>5</v>
      </c>
      <c r="C1124" s="4" t="s">
        <v>11</v>
      </c>
      <c r="D1124" s="4" t="s">
        <v>7</v>
      </c>
      <c r="E1124" s="4" t="s">
        <v>7</v>
      </c>
      <c r="F1124" s="4" t="s">
        <v>8</v>
      </c>
    </row>
    <row r="1125" spans="1:9">
      <c r="A1125" t="n">
        <v>10202</v>
      </c>
      <c r="B1125" s="50" t="n">
        <v>20</v>
      </c>
      <c r="C1125" s="7" t="n">
        <v>65534</v>
      </c>
      <c r="D1125" s="7" t="n">
        <v>3</v>
      </c>
      <c r="E1125" s="7" t="n">
        <v>10</v>
      </c>
      <c r="F1125" s="7" t="s">
        <v>80</v>
      </c>
    </row>
    <row r="1126" spans="1:9">
      <c r="A1126" t="s">
        <v>4</v>
      </c>
      <c r="B1126" s="4" t="s">
        <v>5</v>
      </c>
      <c r="C1126" s="4" t="s">
        <v>11</v>
      </c>
    </row>
    <row r="1127" spans="1:9">
      <c r="A1127" t="n">
        <v>10223</v>
      </c>
      <c r="B1127" s="29" t="n">
        <v>16</v>
      </c>
      <c r="C1127" s="7" t="n">
        <v>0</v>
      </c>
    </row>
    <row r="1128" spans="1:9">
      <c r="A1128" t="s">
        <v>4</v>
      </c>
      <c r="B1128" s="4" t="s">
        <v>5</v>
      </c>
      <c r="C1128" s="4" t="s">
        <v>7</v>
      </c>
      <c r="D1128" s="4" t="s">
        <v>11</v>
      </c>
    </row>
    <row r="1129" spans="1:9">
      <c r="A1129" t="n">
        <v>10226</v>
      </c>
      <c r="B1129" s="24" t="n">
        <v>22</v>
      </c>
      <c r="C1129" s="7" t="n">
        <v>10</v>
      </c>
      <c r="D1129" s="7" t="n">
        <v>0</v>
      </c>
    </row>
    <row r="1130" spans="1:9">
      <c r="A1130" t="s">
        <v>4</v>
      </c>
      <c r="B1130" s="4" t="s">
        <v>5</v>
      </c>
      <c r="C1130" s="4" t="s">
        <v>7</v>
      </c>
      <c r="D1130" s="4" t="s">
        <v>11</v>
      </c>
      <c r="E1130" s="4" t="s">
        <v>8</v>
      </c>
    </row>
    <row r="1131" spans="1:9">
      <c r="A1131" t="n">
        <v>10230</v>
      </c>
      <c r="B1131" s="49" t="n">
        <v>51</v>
      </c>
      <c r="C1131" s="7" t="n">
        <v>4</v>
      </c>
      <c r="D1131" s="7" t="n">
        <v>65534</v>
      </c>
      <c r="E1131" s="7" t="s">
        <v>81</v>
      </c>
    </row>
    <row r="1132" spans="1:9">
      <c r="A1132" t="s">
        <v>4</v>
      </c>
      <c r="B1132" s="4" t="s">
        <v>5</v>
      </c>
      <c r="C1132" s="4" t="s">
        <v>11</v>
      </c>
    </row>
    <row r="1133" spans="1:9">
      <c r="A1133" t="n">
        <v>10243</v>
      </c>
      <c r="B1133" s="29" t="n">
        <v>16</v>
      </c>
      <c r="C1133" s="7" t="n">
        <v>0</v>
      </c>
    </row>
    <row r="1134" spans="1:9">
      <c r="A1134" t="s">
        <v>4</v>
      </c>
      <c r="B1134" s="4" t="s">
        <v>5</v>
      </c>
      <c r="C1134" s="4" t="s">
        <v>11</v>
      </c>
      <c r="D1134" s="4" t="s">
        <v>34</v>
      </c>
      <c r="E1134" s="4" t="s">
        <v>7</v>
      </c>
      <c r="F1134" s="4" t="s">
        <v>7</v>
      </c>
      <c r="G1134" s="4" t="s">
        <v>34</v>
      </c>
      <c r="H1134" s="4" t="s">
        <v>7</v>
      </c>
      <c r="I1134" s="4" t="s">
        <v>7</v>
      </c>
      <c r="J1134" s="4" t="s">
        <v>34</v>
      </c>
      <c r="K1134" s="4" t="s">
        <v>7</v>
      </c>
      <c r="L1134" s="4" t="s">
        <v>7</v>
      </c>
      <c r="M1134" s="4" t="s">
        <v>34</v>
      </c>
      <c r="N1134" s="4" t="s">
        <v>7</v>
      </c>
      <c r="O1134" s="4" t="s">
        <v>7</v>
      </c>
    </row>
    <row r="1135" spans="1:9">
      <c r="A1135" t="n">
        <v>10246</v>
      </c>
      <c r="B1135" s="51" t="n">
        <v>26</v>
      </c>
      <c r="C1135" s="7" t="n">
        <v>65534</v>
      </c>
      <c r="D1135" s="7" t="s">
        <v>90</v>
      </c>
      <c r="E1135" s="7" t="n">
        <v>2</v>
      </c>
      <c r="F1135" s="7" t="n">
        <v>3</v>
      </c>
      <c r="G1135" s="7" t="s">
        <v>91</v>
      </c>
      <c r="H1135" s="7" t="n">
        <v>2</v>
      </c>
      <c r="I1135" s="7" t="n">
        <v>3</v>
      </c>
      <c r="J1135" s="7" t="s">
        <v>92</v>
      </c>
      <c r="K1135" s="7" t="n">
        <v>2</v>
      </c>
      <c r="L1135" s="7" t="n">
        <v>3</v>
      </c>
      <c r="M1135" s="7" t="s">
        <v>93</v>
      </c>
      <c r="N1135" s="7" t="n">
        <v>2</v>
      </c>
      <c r="O1135" s="7" t="n">
        <v>0</v>
      </c>
    </row>
    <row r="1136" spans="1:9">
      <c r="A1136" t="s">
        <v>4</v>
      </c>
      <c r="B1136" s="4" t="s">
        <v>5</v>
      </c>
    </row>
    <row r="1137" spans="1:15">
      <c r="A1137" t="n">
        <v>10390</v>
      </c>
      <c r="B1137" s="27" t="n">
        <v>28</v>
      </c>
    </row>
    <row r="1138" spans="1:15">
      <c r="A1138" t="s">
        <v>4</v>
      </c>
      <c r="B1138" s="4" t="s">
        <v>5</v>
      </c>
      <c r="C1138" s="4" t="s">
        <v>16</v>
      </c>
    </row>
    <row r="1139" spans="1:15">
      <c r="A1139" t="n">
        <v>10391</v>
      </c>
      <c r="B1139" s="22" t="n">
        <v>3</v>
      </c>
      <c r="C1139" s="14" t="n">
        <f t="normal" ca="1">A1209</f>
        <v>0</v>
      </c>
    </row>
    <row r="1140" spans="1:15">
      <c r="A1140" t="s">
        <v>4</v>
      </c>
      <c r="B1140" s="4" t="s">
        <v>5</v>
      </c>
      <c r="C1140" s="4" t="s">
        <v>7</v>
      </c>
      <c r="D1140" s="4" t="s">
        <v>11</v>
      </c>
      <c r="E1140" s="4" t="s">
        <v>7</v>
      </c>
      <c r="F1140" s="4" t="s">
        <v>16</v>
      </c>
    </row>
    <row r="1141" spans="1:15">
      <c r="A1141" t="n">
        <v>10396</v>
      </c>
      <c r="B1141" s="13" t="n">
        <v>5</v>
      </c>
      <c r="C1141" s="7" t="n">
        <v>30</v>
      </c>
      <c r="D1141" s="7" t="n">
        <v>10934</v>
      </c>
      <c r="E1141" s="7" t="n">
        <v>1</v>
      </c>
      <c r="F1141" s="14" t="n">
        <f t="normal" ca="1">A1203</f>
        <v>0</v>
      </c>
    </row>
    <row r="1142" spans="1:15">
      <c r="A1142" t="s">
        <v>4</v>
      </c>
      <c r="B1142" s="4" t="s">
        <v>5</v>
      </c>
      <c r="C1142" s="4" t="s">
        <v>7</v>
      </c>
      <c r="D1142" s="4" t="s">
        <v>11</v>
      </c>
      <c r="E1142" s="4" t="s">
        <v>7</v>
      </c>
      <c r="F1142" s="4" t="s">
        <v>7</v>
      </c>
      <c r="G1142" s="4" t="s">
        <v>16</v>
      </c>
    </row>
    <row r="1143" spans="1:15">
      <c r="A1143" t="n">
        <v>10405</v>
      </c>
      <c r="B1143" s="13" t="n">
        <v>5</v>
      </c>
      <c r="C1143" s="7" t="n">
        <v>30</v>
      </c>
      <c r="D1143" s="7" t="n">
        <v>12</v>
      </c>
      <c r="E1143" s="7" t="n">
        <v>8</v>
      </c>
      <c r="F1143" s="7" t="n">
        <v>1</v>
      </c>
      <c r="G1143" s="14" t="n">
        <f t="normal" ca="1">A1179</f>
        <v>0</v>
      </c>
    </row>
    <row r="1144" spans="1:15">
      <c r="A1144" t="s">
        <v>4</v>
      </c>
      <c r="B1144" s="4" t="s">
        <v>5</v>
      </c>
      <c r="C1144" s="4" t="s">
        <v>11</v>
      </c>
      <c r="D1144" s="4" t="s">
        <v>7</v>
      </c>
      <c r="E1144" s="4" t="s">
        <v>7</v>
      </c>
      <c r="F1144" s="4" t="s">
        <v>8</v>
      </c>
    </row>
    <row r="1145" spans="1:15">
      <c r="A1145" t="n">
        <v>10415</v>
      </c>
      <c r="B1145" s="50" t="n">
        <v>20</v>
      </c>
      <c r="C1145" s="7" t="n">
        <v>65534</v>
      </c>
      <c r="D1145" s="7" t="n">
        <v>3</v>
      </c>
      <c r="E1145" s="7" t="n">
        <v>10</v>
      </c>
      <c r="F1145" s="7" t="s">
        <v>80</v>
      </c>
    </row>
    <row r="1146" spans="1:15">
      <c r="A1146" t="s">
        <v>4</v>
      </c>
      <c r="B1146" s="4" t="s">
        <v>5</v>
      </c>
      <c r="C1146" s="4" t="s">
        <v>11</v>
      </c>
    </row>
    <row r="1147" spans="1:15">
      <c r="A1147" t="n">
        <v>10436</v>
      </c>
      <c r="B1147" s="29" t="n">
        <v>16</v>
      </c>
      <c r="C1147" s="7" t="n">
        <v>0</v>
      </c>
    </row>
    <row r="1148" spans="1:15">
      <c r="A1148" t="s">
        <v>4</v>
      </c>
      <c r="B1148" s="4" t="s">
        <v>5</v>
      </c>
      <c r="C1148" s="4" t="s">
        <v>7</v>
      </c>
      <c r="D1148" s="4" t="s">
        <v>11</v>
      </c>
    </row>
    <row r="1149" spans="1:15">
      <c r="A1149" t="n">
        <v>10439</v>
      </c>
      <c r="B1149" s="24" t="n">
        <v>22</v>
      </c>
      <c r="C1149" s="7" t="n">
        <v>10</v>
      </c>
      <c r="D1149" s="7" t="n">
        <v>0</v>
      </c>
    </row>
    <row r="1150" spans="1:15">
      <c r="A1150" t="s">
        <v>4</v>
      </c>
      <c r="B1150" s="4" t="s">
        <v>5</v>
      </c>
      <c r="C1150" s="4" t="s">
        <v>7</v>
      </c>
      <c r="D1150" s="4" t="s">
        <v>11</v>
      </c>
      <c r="E1150" s="4" t="s">
        <v>8</v>
      </c>
    </row>
    <row r="1151" spans="1:15">
      <c r="A1151" t="n">
        <v>10443</v>
      </c>
      <c r="B1151" s="49" t="n">
        <v>51</v>
      </c>
      <c r="C1151" s="7" t="n">
        <v>4</v>
      </c>
      <c r="D1151" s="7" t="n">
        <v>65534</v>
      </c>
      <c r="E1151" s="7" t="s">
        <v>81</v>
      </c>
    </row>
    <row r="1152" spans="1:15">
      <c r="A1152" t="s">
        <v>4</v>
      </c>
      <c r="B1152" s="4" t="s">
        <v>5</v>
      </c>
      <c r="C1152" s="4" t="s">
        <v>11</v>
      </c>
    </row>
    <row r="1153" spans="1:7">
      <c r="A1153" t="n">
        <v>10456</v>
      </c>
      <c r="B1153" s="29" t="n">
        <v>16</v>
      </c>
      <c r="C1153" s="7" t="n">
        <v>0</v>
      </c>
    </row>
    <row r="1154" spans="1:7">
      <c r="A1154" t="s">
        <v>4</v>
      </c>
      <c r="B1154" s="4" t="s">
        <v>5</v>
      </c>
      <c r="C1154" s="4" t="s">
        <v>11</v>
      </c>
      <c r="D1154" s="4" t="s">
        <v>34</v>
      </c>
      <c r="E1154" s="4" t="s">
        <v>7</v>
      </c>
      <c r="F1154" s="4" t="s">
        <v>7</v>
      </c>
      <c r="G1154" s="4" t="s">
        <v>34</v>
      </c>
      <c r="H1154" s="4" t="s">
        <v>7</v>
      </c>
      <c r="I1154" s="4" t="s">
        <v>7</v>
      </c>
    </row>
    <row r="1155" spans="1:7">
      <c r="A1155" t="n">
        <v>10459</v>
      </c>
      <c r="B1155" s="51" t="n">
        <v>26</v>
      </c>
      <c r="C1155" s="7" t="n">
        <v>65534</v>
      </c>
      <c r="D1155" s="7" t="s">
        <v>94</v>
      </c>
      <c r="E1155" s="7" t="n">
        <v>2</v>
      </c>
      <c r="F1155" s="7" t="n">
        <v>3</v>
      </c>
      <c r="G1155" s="7" t="s">
        <v>95</v>
      </c>
      <c r="H1155" s="7" t="n">
        <v>2</v>
      </c>
      <c r="I1155" s="7" t="n">
        <v>0</v>
      </c>
    </row>
    <row r="1156" spans="1:7">
      <c r="A1156" t="s">
        <v>4</v>
      </c>
      <c r="B1156" s="4" t="s">
        <v>5</v>
      </c>
    </row>
    <row r="1157" spans="1:7">
      <c r="A1157" t="n">
        <v>10529</v>
      </c>
      <c r="B1157" s="27" t="n">
        <v>28</v>
      </c>
    </row>
    <row r="1158" spans="1:7">
      <c r="A1158" t="s">
        <v>4</v>
      </c>
      <c r="B1158" s="4" t="s">
        <v>5</v>
      </c>
      <c r="C1158" s="4" t="s">
        <v>7</v>
      </c>
      <c r="D1158" s="4" t="s">
        <v>11</v>
      </c>
      <c r="E1158" s="4" t="s">
        <v>8</v>
      </c>
    </row>
    <row r="1159" spans="1:7">
      <c r="A1159" t="n">
        <v>10530</v>
      </c>
      <c r="B1159" s="49" t="n">
        <v>51</v>
      </c>
      <c r="C1159" s="7" t="n">
        <v>4</v>
      </c>
      <c r="D1159" s="7" t="n">
        <v>0</v>
      </c>
      <c r="E1159" s="7" t="s">
        <v>96</v>
      </c>
    </row>
    <row r="1160" spans="1:7">
      <c r="A1160" t="s">
        <v>4</v>
      </c>
      <c r="B1160" s="4" t="s">
        <v>5</v>
      </c>
      <c r="C1160" s="4" t="s">
        <v>11</v>
      </c>
    </row>
    <row r="1161" spans="1:7">
      <c r="A1161" t="n">
        <v>10544</v>
      </c>
      <c r="B1161" s="29" t="n">
        <v>16</v>
      </c>
      <c r="C1161" s="7" t="n">
        <v>0</v>
      </c>
    </row>
    <row r="1162" spans="1:7">
      <c r="A1162" t="s">
        <v>4</v>
      </c>
      <c r="B1162" s="4" t="s">
        <v>5</v>
      </c>
      <c r="C1162" s="4" t="s">
        <v>11</v>
      </c>
      <c r="D1162" s="4" t="s">
        <v>34</v>
      </c>
      <c r="E1162" s="4" t="s">
        <v>7</v>
      </c>
      <c r="F1162" s="4" t="s">
        <v>7</v>
      </c>
    </row>
    <row r="1163" spans="1:7">
      <c r="A1163" t="n">
        <v>10547</v>
      </c>
      <c r="B1163" s="51" t="n">
        <v>26</v>
      </c>
      <c r="C1163" s="7" t="n">
        <v>0</v>
      </c>
      <c r="D1163" s="7" t="s">
        <v>97</v>
      </c>
      <c r="E1163" s="7" t="n">
        <v>2</v>
      </c>
      <c r="F1163" s="7" t="n">
        <v>0</v>
      </c>
    </row>
    <row r="1164" spans="1:7">
      <c r="A1164" t="s">
        <v>4</v>
      </c>
      <c r="B1164" s="4" t="s">
        <v>5</v>
      </c>
    </row>
    <row r="1165" spans="1:7">
      <c r="A1165" t="n">
        <v>10670</v>
      </c>
      <c r="B1165" s="27" t="n">
        <v>28</v>
      </c>
    </row>
    <row r="1166" spans="1:7">
      <c r="A1166" t="s">
        <v>4</v>
      </c>
      <c r="B1166" s="4" t="s">
        <v>5</v>
      </c>
      <c r="C1166" s="4" t="s">
        <v>7</v>
      </c>
      <c r="D1166" s="4" t="s">
        <v>11</v>
      </c>
      <c r="E1166" s="4" t="s">
        <v>8</v>
      </c>
    </row>
    <row r="1167" spans="1:7">
      <c r="A1167" t="n">
        <v>10671</v>
      </c>
      <c r="B1167" s="49" t="n">
        <v>51</v>
      </c>
      <c r="C1167" s="7" t="n">
        <v>4</v>
      </c>
      <c r="D1167" s="7" t="n">
        <v>65534</v>
      </c>
      <c r="E1167" s="7" t="s">
        <v>81</v>
      </c>
    </row>
    <row r="1168" spans="1:7">
      <c r="A1168" t="s">
        <v>4</v>
      </c>
      <c r="B1168" s="4" t="s">
        <v>5</v>
      </c>
      <c r="C1168" s="4" t="s">
        <v>11</v>
      </c>
    </row>
    <row r="1169" spans="1:9">
      <c r="A1169" t="n">
        <v>10684</v>
      </c>
      <c r="B1169" s="29" t="n">
        <v>16</v>
      </c>
      <c r="C1169" s="7" t="n">
        <v>0</v>
      </c>
    </row>
    <row r="1170" spans="1:9">
      <c r="A1170" t="s">
        <v>4</v>
      </c>
      <c r="B1170" s="4" t="s">
        <v>5</v>
      </c>
      <c r="C1170" s="4" t="s">
        <v>11</v>
      </c>
      <c r="D1170" s="4" t="s">
        <v>34</v>
      </c>
      <c r="E1170" s="4" t="s">
        <v>7</v>
      </c>
      <c r="F1170" s="4" t="s">
        <v>7</v>
      </c>
      <c r="G1170" s="4" t="s">
        <v>34</v>
      </c>
      <c r="H1170" s="4" t="s">
        <v>7</v>
      </c>
      <c r="I1170" s="4" t="s">
        <v>7</v>
      </c>
    </row>
    <row r="1171" spans="1:9">
      <c r="A1171" t="n">
        <v>10687</v>
      </c>
      <c r="B1171" s="51" t="n">
        <v>26</v>
      </c>
      <c r="C1171" s="7" t="n">
        <v>65534</v>
      </c>
      <c r="D1171" s="7" t="s">
        <v>98</v>
      </c>
      <c r="E1171" s="7" t="n">
        <v>2</v>
      </c>
      <c r="F1171" s="7" t="n">
        <v>3</v>
      </c>
      <c r="G1171" s="7" t="s">
        <v>99</v>
      </c>
      <c r="H1171" s="7" t="n">
        <v>2</v>
      </c>
      <c r="I1171" s="7" t="n">
        <v>0</v>
      </c>
    </row>
    <row r="1172" spans="1:9">
      <c r="A1172" t="s">
        <v>4</v>
      </c>
      <c r="B1172" s="4" t="s">
        <v>5</v>
      </c>
    </row>
    <row r="1173" spans="1:9">
      <c r="A1173" t="n">
        <v>10749</v>
      </c>
      <c r="B1173" s="27" t="n">
        <v>28</v>
      </c>
    </row>
    <row r="1174" spans="1:9">
      <c r="A1174" t="s">
        <v>4</v>
      </c>
      <c r="B1174" s="4" t="s">
        <v>5</v>
      </c>
      <c r="C1174" s="4" t="s">
        <v>11</v>
      </c>
    </row>
    <row r="1175" spans="1:9">
      <c r="A1175" t="n">
        <v>10750</v>
      </c>
      <c r="B1175" s="39" t="n">
        <v>12</v>
      </c>
      <c r="C1175" s="7" t="n">
        <v>12</v>
      </c>
    </row>
    <row r="1176" spans="1:9">
      <c r="A1176" t="s">
        <v>4</v>
      </c>
      <c r="B1176" s="4" t="s">
        <v>5</v>
      </c>
      <c r="C1176" s="4" t="s">
        <v>16</v>
      </c>
    </row>
    <row r="1177" spans="1:9">
      <c r="A1177" t="n">
        <v>10753</v>
      </c>
      <c r="B1177" s="22" t="n">
        <v>3</v>
      </c>
      <c r="C1177" s="14" t="n">
        <f t="normal" ca="1">A1201</f>
        <v>0</v>
      </c>
    </row>
    <row r="1178" spans="1:9">
      <c r="A1178" t="s">
        <v>4</v>
      </c>
      <c r="B1178" s="4" t="s">
        <v>5</v>
      </c>
      <c r="C1178" s="4" t="s">
        <v>11</v>
      </c>
      <c r="D1178" s="4" t="s">
        <v>7</v>
      </c>
      <c r="E1178" s="4" t="s">
        <v>7</v>
      </c>
      <c r="F1178" s="4" t="s">
        <v>8</v>
      </c>
    </row>
    <row r="1179" spans="1:9">
      <c r="A1179" t="n">
        <v>10758</v>
      </c>
      <c r="B1179" s="50" t="n">
        <v>20</v>
      </c>
      <c r="C1179" s="7" t="n">
        <v>65534</v>
      </c>
      <c r="D1179" s="7" t="n">
        <v>3</v>
      </c>
      <c r="E1179" s="7" t="n">
        <v>10</v>
      </c>
      <c r="F1179" s="7" t="s">
        <v>80</v>
      </c>
    </row>
    <row r="1180" spans="1:9">
      <c r="A1180" t="s">
        <v>4</v>
      </c>
      <c r="B1180" s="4" t="s">
        <v>5</v>
      </c>
      <c r="C1180" s="4" t="s">
        <v>11</v>
      </c>
    </row>
    <row r="1181" spans="1:9">
      <c r="A1181" t="n">
        <v>10779</v>
      </c>
      <c r="B1181" s="29" t="n">
        <v>16</v>
      </c>
      <c r="C1181" s="7" t="n">
        <v>0</v>
      </c>
    </row>
    <row r="1182" spans="1:9">
      <c r="A1182" t="s">
        <v>4</v>
      </c>
      <c r="B1182" s="4" t="s">
        <v>5</v>
      </c>
      <c r="C1182" s="4" t="s">
        <v>7</v>
      </c>
      <c r="D1182" s="4" t="s">
        <v>11</v>
      </c>
    </row>
    <row r="1183" spans="1:9">
      <c r="A1183" t="n">
        <v>10782</v>
      </c>
      <c r="B1183" s="24" t="n">
        <v>22</v>
      </c>
      <c r="C1183" s="7" t="n">
        <v>10</v>
      </c>
      <c r="D1183" s="7" t="n">
        <v>0</v>
      </c>
    </row>
    <row r="1184" spans="1:9">
      <c r="A1184" t="s">
        <v>4</v>
      </c>
      <c r="B1184" s="4" t="s">
        <v>5</v>
      </c>
      <c r="C1184" s="4" t="s">
        <v>7</v>
      </c>
      <c r="D1184" s="4" t="s">
        <v>11</v>
      </c>
      <c r="E1184" s="4" t="s">
        <v>8</v>
      </c>
    </row>
    <row r="1185" spans="1:9">
      <c r="A1185" t="n">
        <v>10786</v>
      </c>
      <c r="B1185" s="49" t="n">
        <v>51</v>
      </c>
      <c r="C1185" s="7" t="n">
        <v>4</v>
      </c>
      <c r="D1185" s="7" t="n">
        <v>65534</v>
      </c>
      <c r="E1185" s="7" t="s">
        <v>81</v>
      </c>
    </row>
    <row r="1186" spans="1:9">
      <c r="A1186" t="s">
        <v>4</v>
      </c>
      <c r="B1186" s="4" t="s">
        <v>5</v>
      </c>
      <c r="C1186" s="4" t="s">
        <v>11</v>
      </c>
    </row>
    <row r="1187" spans="1:9">
      <c r="A1187" t="n">
        <v>10799</v>
      </c>
      <c r="B1187" s="29" t="n">
        <v>16</v>
      </c>
      <c r="C1187" s="7" t="n">
        <v>0</v>
      </c>
    </row>
    <row r="1188" spans="1:9">
      <c r="A1188" t="s">
        <v>4</v>
      </c>
      <c r="B1188" s="4" t="s">
        <v>5</v>
      </c>
      <c r="C1188" s="4" t="s">
        <v>11</v>
      </c>
      <c r="D1188" s="4" t="s">
        <v>34</v>
      </c>
      <c r="E1188" s="4" t="s">
        <v>7</v>
      </c>
      <c r="F1188" s="4" t="s">
        <v>7</v>
      </c>
    </row>
    <row r="1189" spans="1:9">
      <c r="A1189" t="n">
        <v>10802</v>
      </c>
      <c r="B1189" s="51" t="n">
        <v>26</v>
      </c>
      <c r="C1189" s="7" t="n">
        <v>65534</v>
      </c>
      <c r="D1189" s="7" t="s">
        <v>100</v>
      </c>
      <c r="E1189" s="7" t="n">
        <v>2</v>
      </c>
      <c r="F1189" s="7" t="n">
        <v>0</v>
      </c>
    </row>
    <row r="1190" spans="1:9">
      <c r="A1190" t="s">
        <v>4</v>
      </c>
      <c r="B1190" s="4" t="s">
        <v>5</v>
      </c>
    </row>
    <row r="1191" spans="1:9">
      <c r="A1191" t="n">
        <v>10838</v>
      </c>
      <c r="B1191" s="27" t="n">
        <v>28</v>
      </c>
    </row>
    <row r="1192" spans="1:9">
      <c r="A1192" t="s">
        <v>4</v>
      </c>
      <c r="B1192" s="4" t="s">
        <v>5</v>
      </c>
      <c r="C1192" s="4" t="s">
        <v>7</v>
      </c>
      <c r="D1192" s="4" t="s">
        <v>11</v>
      </c>
      <c r="E1192" s="4" t="s">
        <v>8</v>
      </c>
    </row>
    <row r="1193" spans="1:9">
      <c r="A1193" t="n">
        <v>10839</v>
      </c>
      <c r="B1193" s="49" t="n">
        <v>51</v>
      </c>
      <c r="C1193" s="7" t="n">
        <v>4</v>
      </c>
      <c r="D1193" s="7" t="n">
        <v>0</v>
      </c>
      <c r="E1193" s="7" t="s">
        <v>101</v>
      </c>
    </row>
    <row r="1194" spans="1:9">
      <c r="A1194" t="s">
        <v>4</v>
      </c>
      <c r="B1194" s="4" t="s">
        <v>5</v>
      </c>
      <c r="C1194" s="4" t="s">
        <v>11</v>
      </c>
    </row>
    <row r="1195" spans="1:9">
      <c r="A1195" t="n">
        <v>10852</v>
      </c>
      <c r="B1195" s="29" t="n">
        <v>16</v>
      </c>
      <c r="C1195" s="7" t="n">
        <v>0</v>
      </c>
    </row>
    <row r="1196" spans="1:9">
      <c r="A1196" t="s">
        <v>4</v>
      </c>
      <c r="B1196" s="4" t="s">
        <v>5</v>
      </c>
      <c r="C1196" s="4" t="s">
        <v>11</v>
      </c>
      <c r="D1196" s="4" t="s">
        <v>34</v>
      </c>
      <c r="E1196" s="4" t="s">
        <v>7</v>
      </c>
      <c r="F1196" s="4" t="s">
        <v>7</v>
      </c>
    </row>
    <row r="1197" spans="1:9">
      <c r="A1197" t="n">
        <v>10855</v>
      </c>
      <c r="B1197" s="51" t="n">
        <v>26</v>
      </c>
      <c r="C1197" s="7" t="n">
        <v>0</v>
      </c>
      <c r="D1197" s="7" t="s">
        <v>102</v>
      </c>
      <c r="E1197" s="7" t="n">
        <v>2</v>
      </c>
      <c r="F1197" s="7" t="n">
        <v>0</v>
      </c>
    </row>
    <row r="1198" spans="1:9">
      <c r="A1198" t="s">
        <v>4</v>
      </c>
      <c r="B1198" s="4" t="s">
        <v>5</v>
      </c>
    </row>
    <row r="1199" spans="1:9">
      <c r="A1199" t="n">
        <v>10904</v>
      </c>
      <c r="B1199" s="27" t="n">
        <v>28</v>
      </c>
    </row>
    <row r="1200" spans="1:9">
      <c r="A1200" t="s">
        <v>4</v>
      </c>
      <c r="B1200" s="4" t="s">
        <v>5</v>
      </c>
      <c r="C1200" s="4" t="s">
        <v>16</v>
      </c>
    </row>
    <row r="1201" spans="1:6">
      <c r="A1201" t="n">
        <v>10905</v>
      </c>
      <c r="B1201" s="22" t="n">
        <v>3</v>
      </c>
      <c r="C1201" s="14" t="n">
        <f t="normal" ca="1">A1209</f>
        <v>0</v>
      </c>
    </row>
    <row r="1202" spans="1:6">
      <c r="A1202" t="s">
        <v>4</v>
      </c>
      <c r="B1202" s="4" t="s">
        <v>5</v>
      </c>
      <c r="C1202" s="4" t="s">
        <v>11</v>
      </c>
      <c r="D1202" s="4" t="s">
        <v>7</v>
      </c>
      <c r="E1202" s="4" t="s">
        <v>7</v>
      </c>
      <c r="F1202" s="4" t="s">
        <v>8</v>
      </c>
    </row>
    <row r="1203" spans="1:6">
      <c r="A1203" t="n">
        <v>10910</v>
      </c>
      <c r="B1203" s="50" t="n">
        <v>20</v>
      </c>
      <c r="C1203" s="7" t="n">
        <v>65534</v>
      </c>
      <c r="D1203" s="7" t="n">
        <v>3</v>
      </c>
      <c r="E1203" s="7" t="n">
        <v>10</v>
      </c>
      <c r="F1203" s="7" t="s">
        <v>80</v>
      </c>
    </row>
    <row r="1204" spans="1:6">
      <c r="A1204" t="s">
        <v>4</v>
      </c>
      <c r="B1204" s="4" t="s">
        <v>5</v>
      </c>
      <c r="C1204" s="4" t="s">
        <v>11</v>
      </c>
    </row>
    <row r="1205" spans="1:6">
      <c r="A1205" t="n">
        <v>10931</v>
      </c>
      <c r="B1205" s="29" t="n">
        <v>16</v>
      </c>
      <c r="C1205" s="7" t="n">
        <v>0</v>
      </c>
    </row>
    <row r="1206" spans="1:6">
      <c r="A1206" t="s">
        <v>4</v>
      </c>
      <c r="B1206" s="4" t="s">
        <v>5</v>
      </c>
      <c r="C1206" s="4" t="s">
        <v>7</v>
      </c>
      <c r="D1206" s="4" t="s">
        <v>11</v>
      </c>
    </row>
    <row r="1207" spans="1:6">
      <c r="A1207" t="n">
        <v>10934</v>
      </c>
      <c r="B1207" s="24" t="n">
        <v>22</v>
      </c>
      <c r="C1207" s="7" t="n">
        <v>10</v>
      </c>
      <c r="D1207" s="7" t="n">
        <v>0</v>
      </c>
    </row>
    <row r="1208" spans="1:6">
      <c r="A1208" t="s">
        <v>4</v>
      </c>
      <c r="B1208" s="4" t="s">
        <v>5</v>
      </c>
      <c r="C1208" s="4" t="s">
        <v>16</v>
      </c>
    </row>
    <row r="1209" spans="1:6">
      <c r="A1209" t="n">
        <v>10938</v>
      </c>
      <c r="B1209" s="22" t="n">
        <v>3</v>
      </c>
      <c r="C1209" s="14" t="n">
        <f t="normal" ca="1">A1221</f>
        <v>0</v>
      </c>
    </row>
    <row r="1210" spans="1:6">
      <c r="A1210" t="s">
        <v>4</v>
      </c>
      <c r="B1210" s="4" t="s">
        <v>5</v>
      </c>
      <c r="C1210" s="4" t="s">
        <v>7</v>
      </c>
      <c r="D1210" s="4" t="s">
        <v>11</v>
      </c>
      <c r="E1210" s="4" t="s">
        <v>7</v>
      </c>
      <c r="F1210" s="4" t="s">
        <v>16</v>
      </c>
    </row>
    <row r="1211" spans="1:6">
      <c r="A1211" t="n">
        <v>10943</v>
      </c>
      <c r="B1211" s="13" t="n">
        <v>5</v>
      </c>
      <c r="C1211" s="7" t="n">
        <v>30</v>
      </c>
      <c r="D1211" s="7" t="n">
        <v>10225</v>
      </c>
      <c r="E1211" s="7" t="n">
        <v>1</v>
      </c>
      <c r="F1211" s="14" t="n">
        <f t="normal" ca="1">A1215</f>
        <v>0</v>
      </c>
    </row>
    <row r="1212" spans="1:6">
      <c r="A1212" t="s">
        <v>4</v>
      </c>
      <c r="B1212" s="4" t="s">
        <v>5</v>
      </c>
      <c r="C1212" s="4" t="s">
        <v>16</v>
      </c>
    </row>
    <row r="1213" spans="1:6">
      <c r="A1213" t="n">
        <v>10952</v>
      </c>
      <c r="B1213" s="22" t="n">
        <v>3</v>
      </c>
      <c r="C1213" s="14" t="n">
        <f t="normal" ca="1">A1221</f>
        <v>0</v>
      </c>
    </row>
    <row r="1214" spans="1:6">
      <c r="A1214" t="s">
        <v>4</v>
      </c>
      <c r="B1214" s="4" t="s">
        <v>5</v>
      </c>
      <c r="C1214" s="4" t="s">
        <v>7</v>
      </c>
      <c r="D1214" s="4" t="s">
        <v>11</v>
      </c>
      <c r="E1214" s="4" t="s">
        <v>7</v>
      </c>
      <c r="F1214" s="4" t="s">
        <v>16</v>
      </c>
    </row>
    <row r="1215" spans="1:6">
      <c r="A1215" t="n">
        <v>10957</v>
      </c>
      <c r="B1215" s="13" t="n">
        <v>5</v>
      </c>
      <c r="C1215" s="7" t="n">
        <v>30</v>
      </c>
      <c r="D1215" s="7" t="n">
        <v>10224</v>
      </c>
      <c r="E1215" s="7" t="n">
        <v>1</v>
      </c>
      <c r="F1215" s="14" t="n">
        <f t="normal" ca="1">A1219</f>
        <v>0</v>
      </c>
    </row>
    <row r="1216" spans="1:6">
      <c r="A1216" t="s">
        <v>4</v>
      </c>
      <c r="B1216" s="4" t="s">
        <v>5</v>
      </c>
      <c r="C1216" s="4" t="s">
        <v>16</v>
      </c>
    </row>
    <row r="1217" spans="1:6">
      <c r="A1217" t="n">
        <v>10966</v>
      </c>
      <c r="B1217" s="22" t="n">
        <v>3</v>
      </c>
      <c r="C1217" s="14" t="n">
        <f t="normal" ca="1">A1221</f>
        <v>0</v>
      </c>
    </row>
    <row r="1218" spans="1:6">
      <c r="A1218" t="s">
        <v>4</v>
      </c>
      <c r="B1218" s="4" t="s">
        <v>5</v>
      </c>
      <c r="C1218" s="4" t="s">
        <v>7</v>
      </c>
      <c r="D1218" s="4" t="s">
        <v>11</v>
      </c>
      <c r="E1218" s="4" t="s">
        <v>7</v>
      </c>
      <c r="F1218" s="4" t="s">
        <v>16</v>
      </c>
    </row>
    <row r="1219" spans="1:6">
      <c r="A1219" t="n">
        <v>10971</v>
      </c>
      <c r="B1219" s="13" t="n">
        <v>5</v>
      </c>
      <c r="C1219" s="7" t="n">
        <v>30</v>
      </c>
      <c r="D1219" s="7" t="n">
        <v>9726</v>
      </c>
      <c r="E1219" s="7" t="n">
        <v>1</v>
      </c>
      <c r="F1219" s="14" t="n">
        <f t="normal" ca="1">A1221</f>
        <v>0</v>
      </c>
    </row>
    <row r="1220" spans="1:6">
      <c r="A1220" t="s">
        <v>4</v>
      </c>
      <c r="B1220" s="4" t="s">
        <v>5</v>
      </c>
      <c r="C1220" s="4" t="s">
        <v>7</v>
      </c>
    </row>
    <row r="1221" spans="1:6">
      <c r="A1221" t="n">
        <v>10980</v>
      </c>
      <c r="B1221" s="30" t="n">
        <v>23</v>
      </c>
      <c r="C1221" s="7" t="n">
        <v>10</v>
      </c>
    </row>
    <row r="1222" spans="1:6">
      <c r="A1222" t="s">
        <v>4</v>
      </c>
      <c r="B1222" s="4" t="s">
        <v>5</v>
      </c>
      <c r="C1222" s="4" t="s">
        <v>7</v>
      </c>
      <c r="D1222" s="4" t="s">
        <v>8</v>
      </c>
    </row>
    <row r="1223" spans="1:6">
      <c r="A1223" t="n">
        <v>10982</v>
      </c>
      <c r="B1223" s="6" t="n">
        <v>2</v>
      </c>
      <c r="C1223" s="7" t="n">
        <v>10</v>
      </c>
      <c r="D1223" s="7" t="s">
        <v>37</v>
      </c>
    </row>
    <row r="1224" spans="1:6">
      <c r="A1224" t="s">
        <v>4</v>
      </c>
      <c r="B1224" s="4" t="s">
        <v>5</v>
      </c>
      <c r="C1224" s="4" t="s">
        <v>7</v>
      </c>
    </row>
    <row r="1225" spans="1:6">
      <c r="A1225" t="n">
        <v>11005</v>
      </c>
      <c r="B1225" s="11" t="n">
        <v>74</v>
      </c>
      <c r="C1225" s="7" t="n">
        <v>46</v>
      </c>
    </row>
    <row r="1226" spans="1:6">
      <c r="A1226" t="s">
        <v>4</v>
      </c>
      <c r="B1226" s="4" t="s">
        <v>5</v>
      </c>
      <c r="C1226" s="4" t="s">
        <v>7</v>
      </c>
    </row>
    <row r="1227" spans="1:6">
      <c r="A1227" t="n">
        <v>11007</v>
      </c>
      <c r="B1227" s="11" t="n">
        <v>74</v>
      </c>
      <c r="C1227" s="7" t="n">
        <v>54</v>
      </c>
    </row>
    <row r="1228" spans="1:6">
      <c r="A1228" t="s">
        <v>4</v>
      </c>
      <c r="B1228" s="4" t="s">
        <v>5</v>
      </c>
    </row>
    <row r="1229" spans="1:6">
      <c r="A1229" t="n">
        <v>11009</v>
      </c>
      <c r="B1229" s="5" t="n">
        <v>1</v>
      </c>
    </row>
    <row r="1230" spans="1:6" s="3" customFormat="1" customHeight="0">
      <c r="A1230" s="3" t="s">
        <v>2</v>
      </c>
      <c r="B1230" s="3" t="s">
        <v>103</v>
      </c>
    </row>
    <row r="1231" spans="1:6">
      <c r="A1231" t="s">
        <v>4</v>
      </c>
      <c r="B1231" s="4" t="s">
        <v>5</v>
      </c>
      <c r="C1231" s="4" t="s">
        <v>7</v>
      </c>
      <c r="D1231" s="4" t="s">
        <v>14</v>
      </c>
      <c r="E1231" s="4" t="s">
        <v>7</v>
      </c>
      <c r="F1231" s="4" t="s">
        <v>16</v>
      </c>
    </row>
    <row r="1232" spans="1:6">
      <c r="A1232" t="n">
        <v>11012</v>
      </c>
      <c r="B1232" s="13" t="n">
        <v>5</v>
      </c>
      <c r="C1232" s="7" t="n">
        <v>0</v>
      </c>
      <c r="D1232" s="7" t="n">
        <v>1</v>
      </c>
      <c r="E1232" s="7" t="n">
        <v>1</v>
      </c>
      <c r="F1232" s="14" t="n">
        <f t="normal" ca="1">A1242</f>
        <v>0</v>
      </c>
    </row>
    <row r="1233" spans="1:6">
      <c r="A1233" t="s">
        <v>4</v>
      </c>
      <c r="B1233" s="4" t="s">
        <v>5</v>
      </c>
      <c r="C1233" s="4" t="s">
        <v>11</v>
      </c>
      <c r="D1233" s="4" t="s">
        <v>7</v>
      </c>
      <c r="E1233" s="4" t="s">
        <v>13</v>
      </c>
      <c r="F1233" s="4" t="s">
        <v>11</v>
      </c>
    </row>
    <row r="1234" spans="1:6">
      <c r="A1234" t="n">
        <v>11023</v>
      </c>
      <c r="B1234" s="53" t="n">
        <v>59</v>
      </c>
      <c r="C1234" s="7" t="n">
        <v>65534</v>
      </c>
      <c r="D1234" s="7" t="n">
        <v>12</v>
      </c>
      <c r="E1234" s="7" t="n">
        <v>0.150000005960464</v>
      </c>
      <c r="F1234" s="7" t="n">
        <v>8</v>
      </c>
    </row>
    <row r="1235" spans="1:6">
      <c r="A1235" t="s">
        <v>4</v>
      </c>
      <c r="B1235" s="4" t="s">
        <v>5</v>
      </c>
      <c r="C1235" s="4" t="s">
        <v>11</v>
      </c>
    </row>
    <row r="1236" spans="1:6">
      <c r="A1236" t="n">
        <v>11033</v>
      </c>
      <c r="B1236" s="29" t="n">
        <v>16</v>
      </c>
      <c r="C1236" s="7" t="n">
        <v>1300</v>
      </c>
    </row>
    <row r="1237" spans="1:6">
      <c r="A1237" t="s">
        <v>4</v>
      </c>
      <c r="B1237" s="4" t="s">
        <v>5</v>
      </c>
      <c r="C1237" s="4" t="s">
        <v>11</v>
      </c>
    </row>
    <row r="1238" spans="1:6">
      <c r="A1238" t="n">
        <v>11036</v>
      </c>
      <c r="B1238" s="29" t="n">
        <v>16</v>
      </c>
      <c r="C1238" s="7" t="n">
        <v>1500</v>
      </c>
    </row>
    <row r="1239" spans="1:6">
      <c r="A1239" t="s">
        <v>4</v>
      </c>
      <c r="B1239" s="4" t="s">
        <v>5</v>
      </c>
      <c r="C1239" s="4" t="s">
        <v>16</v>
      </c>
    </row>
    <row r="1240" spans="1:6">
      <c r="A1240" t="n">
        <v>11039</v>
      </c>
      <c r="B1240" s="22" t="n">
        <v>3</v>
      </c>
      <c r="C1240" s="14" t="n">
        <f t="normal" ca="1">A1232</f>
        <v>0</v>
      </c>
    </row>
    <row r="1241" spans="1:6">
      <c r="A1241" t="s">
        <v>4</v>
      </c>
      <c r="B1241" s="4" t="s">
        <v>5</v>
      </c>
    </row>
    <row r="1242" spans="1:6">
      <c r="A1242" t="n">
        <v>11044</v>
      </c>
      <c r="B1242" s="5" t="n">
        <v>1</v>
      </c>
    </row>
    <row r="1243" spans="1:6" s="3" customFormat="1" customHeight="0">
      <c r="A1243" s="3" t="s">
        <v>2</v>
      </c>
      <c r="B1243" s="3" t="s">
        <v>104</v>
      </c>
    </row>
    <row r="1244" spans="1:6">
      <c r="A1244" t="s">
        <v>4</v>
      </c>
      <c r="B1244" s="4" t="s">
        <v>5</v>
      </c>
      <c r="C1244" s="4" t="s">
        <v>11</v>
      </c>
      <c r="D1244" s="4" t="s">
        <v>7</v>
      </c>
      <c r="E1244" s="4" t="s">
        <v>7</v>
      </c>
      <c r="F1244" s="4" t="s">
        <v>8</v>
      </c>
    </row>
    <row r="1245" spans="1:6">
      <c r="A1245" t="n">
        <v>11048</v>
      </c>
      <c r="B1245" s="50" t="n">
        <v>20</v>
      </c>
      <c r="C1245" s="7" t="n">
        <v>5003</v>
      </c>
      <c r="D1245" s="7" t="n">
        <v>3</v>
      </c>
      <c r="E1245" s="7" t="n">
        <v>10</v>
      </c>
      <c r="F1245" s="7" t="s">
        <v>80</v>
      </c>
    </row>
    <row r="1246" spans="1:6">
      <c r="A1246" t="s">
        <v>4</v>
      </c>
      <c r="B1246" s="4" t="s">
        <v>5</v>
      </c>
      <c r="C1246" s="4" t="s">
        <v>11</v>
      </c>
    </row>
    <row r="1247" spans="1:6">
      <c r="A1247" t="n">
        <v>11069</v>
      </c>
      <c r="B1247" s="29" t="n">
        <v>16</v>
      </c>
      <c r="C1247" s="7" t="n">
        <v>0</v>
      </c>
    </row>
    <row r="1248" spans="1:6">
      <c r="A1248" t="s">
        <v>4</v>
      </c>
      <c r="B1248" s="4" t="s">
        <v>5</v>
      </c>
      <c r="C1248" s="4" t="s">
        <v>11</v>
      </c>
      <c r="D1248" s="4" t="s">
        <v>14</v>
      </c>
    </row>
    <row r="1249" spans="1:6">
      <c r="A1249" t="n">
        <v>11072</v>
      </c>
      <c r="B1249" s="38" t="n">
        <v>43</v>
      </c>
      <c r="C1249" s="7" t="n">
        <v>5003</v>
      </c>
      <c r="D1249" s="7" t="n">
        <v>1088</v>
      </c>
    </row>
    <row r="1250" spans="1:6">
      <c r="A1250" t="s">
        <v>4</v>
      </c>
      <c r="B1250" s="4" t="s">
        <v>5</v>
      </c>
      <c r="C1250" s="4" t="s">
        <v>11</v>
      </c>
      <c r="D1250" s="4" t="s">
        <v>7</v>
      </c>
      <c r="E1250" s="4" t="s">
        <v>7</v>
      </c>
      <c r="F1250" s="4" t="s">
        <v>8</v>
      </c>
    </row>
    <row r="1251" spans="1:6">
      <c r="A1251" t="n">
        <v>11079</v>
      </c>
      <c r="B1251" s="50" t="n">
        <v>20</v>
      </c>
      <c r="C1251" s="7" t="n">
        <v>6308</v>
      </c>
      <c r="D1251" s="7" t="n">
        <v>3</v>
      </c>
      <c r="E1251" s="7" t="n">
        <v>10</v>
      </c>
      <c r="F1251" s="7" t="s">
        <v>80</v>
      </c>
    </row>
    <row r="1252" spans="1:6">
      <c r="A1252" t="s">
        <v>4</v>
      </c>
      <c r="B1252" s="4" t="s">
        <v>5</v>
      </c>
      <c r="C1252" s="4" t="s">
        <v>11</v>
      </c>
    </row>
    <row r="1253" spans="1:6">
      <c r="A1253" t="n">
        <v>11100</v>
      </c>
      <c r="B1253" s="29" t="n">
        <v>16</v>
      </c>
      <c r="C1253" s="7" t="n">
        <v>0</v>
      </c>
    </row>
    <row r="1254" spans="1:6">
      <c r="A1254" t="s">
        <v>4</v>
      </c>
      <c r="B1254" s="4" t="s">
        <v>5</v>
      </c>
      <c r="C1254" s="4" t="s">
        <v>11</v>
      </c>
      <c r="D1254" s="4" t="s">
        <v>14</v>
      </c>
    </row>
    <row r="1255" spans="1:6">
      <c r="A1255" t="n">
        <v>11103</v>
      </c>
      <c r="B1255" s="38" t="n">
        <v>43</v>
      </c>
      <c r="C1255" s="7" t="n">
        <v>6308</v>
      </c>
      <c r="D1255" s="7" t="n">
        <v>1088</v>
      </c>
    </row>
    <row r="1256" spans="1:6">
      <c r="A1256" t="s">
        <v>4</v>
      </c>
      <c r="B1256" s="4" t="s">
        <v>5</v>
      </c>
      <c r="C1256" s="4" t="s">
        <v>11</v>
      </c>
      <c r="D1256" s="4" t="s">
        <v>7</v>
      </c>
      <c r="E1256" s="4" t="s">
        <v>7</v>
      </c>
      <c r="F1256" s="4" t="s">
        <v>8</v>
      </c>
    </row>
    <row r="1257" spans="1:6">
      <c r="A1257" t="n">
        <v>11110</v>
      </c>
      <c r="B1257" s="50" t="n">
        <v>20</v>
      </c>
      <c r="C1257" s="7" t="n">
        <v>6309</v>
      </c>
      <c r="D1257" s="7" t="n">
        <v>3</v>
      </c>
      <c r="E1257" s="7" t="n">
        <v>10</v>
      </c>
      <c r="F1257" s="7" t="s">
        <v>80</v>
      </c>
    </row>
    <row r="1258" spans="1:6">
      <c r="A1258" t="s">
        <v>4</v>
      </c>
      <c r="B1258" s="4" t="s">
        <v>5</v>
      </c>
      <c r="C1258" s="4" t="s">
        <v>11</v>
      </c>
    </row>
    <row r="1259" spans="1:6">
      <c r="A1259" t="n">
        <v>11131</v>
      </c>
      <c r="B1259" s="29" t="n">
        <v>16</v>
      </c>
      <c r="C1259" s="7" t="n">
        <v>0</v>
      </c>
    </row>
    <row r="1260" spans="1:6">
      <c r="A1260" t="s">
        <v>4</v>
      </c>
      <c r="B1260" s="4" t="s">
        <v>5</v>
      </c>
      <c r="C1260" s="4" t="s">
        <v>11</v>
      </c>
      <c r="D1260" s="4" t="s">
        <v>14</v>
      </c>
    </row>
    <row r="1261" spans="1:6">
      <c r="A1261" t="n">
        <v>11134</v>
      </c>
      <c r="B1261" s="38" t="n">
        <v>43</v>
      </c>
      <c r="C1261" s="7" t="n">
        <v>6309</v>
      </c>
      <c r="D1261" s="7" t="n">
        <v>1088</v>
      </c>
    </row>
    <row r="1262" spans="1:6">
      <c r="A1262" t="s">
        <v>4</v>
      </c>
      <c r="B1262" s="4" t="s">
        <v>5</v>
      </c>
      <c r="C1262" s="4" t="s">
        <v>7</v>
      </c>
      <c r="D1262" s="4" t="s">
        <v>11</v>
      </c>
    </row>
    <row r="1263" spans="1:6">
      <c r="A1263" t="n">
        <v>11141</v>
      </c>
      <c r="B1263" s="24" t="n">
        <v>22</v>
      </c>
      <c r="C1263" s="7" t="n">
        <v>11</v>
      </c>
      <c r="D1263" s="7" t="n">
        <v>0</v>
      </c>
    </row>
    <row r="1264" spans="1:6">
      <c r="A1264" t="s">
        <v>4</v>
      </c>
      <c r="B1264" s="4" t="s">
        <v>5</v>
      </c>
      <c r="C1264" s="4" t="s">
        <v>7</v>
      </c>
      <c r="D1264" s="4" t="s">
        <v>11</v>
      </c>
      <c r="E1264" s="4" t="s">
        <v>8</v>
      </c>
    </row>
    <row r="1265" spans="1:6">
      <c r="A1265" t="n">
        <v>11145</v>
      </c>
      <c r="B1265" s="49" t="n">
        <v>51</v>
      </c>
      <c r="C1265" s="7" t="n">
        <v>4</v>
      </c>
      <c r="D1265" s="7" t="n">
        <v>5003</v>
      </c>
      <c r="E1265" s="7" t="s">
        <v>81</v>
      </c>
    </row>
    <row r="1266" spans="1:6">
      <c r="A1266" t="s">
        <v>4</v>
      </c>
      <c r="B1266" s="4" t="s">
        <v>5</v>
      </c>
      <c r="C1266" s="4" t="s">
        <v>11</v>
      </c>
    </row>
    <row r="1267" spans="1:6">
      <c r="A1267" t="n">
        <v>11158</v>
      </c>
      <c r="B1267" s="29" t="n">
        <v>16</v>
      </c>
      <c r="C1267" s="7" t="n">
        <v>0</v>
      </c>
    </row>
    <row r="1268" spans="1:6">
      <c r="A1268" t="s">
        <v>4</v>
      </c>
      <c r="B1268" s="4" t="s">
        <v>5</v>
      </c>
      <c r="C1268" s="4" t="s">
        <v>11</v>
      </c>
      <c r="D1268" s="4" t="s">
        <v>34</v>
      </c>
      <c r="E1268" s="4" t="s">
        <v>7</v>
      </c>
      <c r="F1268" s="4" t="s">
        <v>7</v>
      </c>
    </row>
    <row r="1269" spans="1:6">
      <c r="A1269" t="n">
        <v>11161</v>
      </c>
      <c r="B1269" s="51" t="n">
        <v>26</v>
      </c>
      <c r="C1269" s="7" t="n">
        <v>5003</v>
      </c>
      <c r="D1269" s="7" t="s">
        <v>105</v>
      </c>
      <c r="E1269" s="7" t="n">
        <v>2</v>
      </c>
      <c r="F1269" s="7" t="n">
        <v>0</v>
      </c>
    </row>
    <row r="1270" spans="1:6">
      <c r="A1270" t="s">
        <v>4</v>
      </c>
      <c r="B1270" s="4" t="s">
        <v>5</v>
      </c>
    </row>
    <row r="1271" spans="1:6">
      <c r="A1271" t="n">
        <v>11208</v>
      </c>
      <c r="B1271" s="27" t="n">
        <v>28</v>
      </c>
    </row>
    <row r="1272" spans="1:6">
      <c r="A1272" t="s">
        <v>4</v>
      </c>
      <c r="B1272" s="4" t="s">
        <v>5</v>
      </c>
      <c r="C1272" s="4" t="s">
        <v>7</v>
      </c>
      <c r="D1272" s="4" t="s">
        <v>11</v>
      </c>
      <c r="E1272" s="4" t="s">
        <v>8</v>
      </c>
    </row>
    <row r="1273" spans="1:6">
      <c r="A1273" t="n">
        <v>11209</v>
      </c>
      <c r="B1273" s="49" t="n">
        <v>51</v>
      </c>
      <c r="C1273" s="7" t="n">
        <v>4</v>
      </c>
      <c r="D1273" s="7" t="n">
        <v>6308</v>
      </c>
      <c r="E1273" s="7" t="s">
        <v>81</v>
      </c>
    </row>
    <row r="1274" spans="1:6">
      <c r="A1274" t="s">
        <v>4</v>
      </c>
      <c r="B1274" s="4" t="s">
        <v>5</v>
      </c>
      <c r="C1274" s="4" t="s">
        <v>11</v>
      </c>
    </row>
    <row r="1275" spans="1:6">
      <c r="A1275" t="n">
        <v>11222</v>
      </c>
      <c r="B1275" s="29" t="n">
        <v>16</v>
      </c>
      <c r="C1275" s="7" t="n">
        <v>0</v>
      </c>
    </row>
    <row r="1276" spans="1:6">
      <c r="A1276" t="s">
        <v>4</v>
      </c>
      <c r="B1276" s="4" t="s">
        <v>5</v>
      </c>
      <c r="C1276" s="4" t="s">
        <v>11</v>
      </c>
      <c r="D1276" s="4" t="s">
        <v>34</v>
      </c>
      <c r="E1276" s="4" t="s">
        <v>7</v>
      </c>
      <c r="F1276" s="4" t="s">
        <v>7</v>
      </c>
      <c r="G1276" s="4" t="s">
        <v>34</v>
      </c>
      <c r="H1276" s="4" t="s">
        <v>7</v>
      </c>
      <c r="I1276" s="4" t="s">
        <v>7</v>
      </c>
      <c r="J1276" s="4" t="s">
        <v>34</v>
      </c>
      <c r="K1276" s="4" t="s">
        <v>7</v>
      </c>
      <c r="L1276" s="4" t="s">
        <v>7</v>
      </c>
    </row>
    <row r="1277" spans="1:6">
      <c r="A1277" t="n">
        <v>11225</v>
      </c>
      <c r="B1277" s="51" t="n">
        <v>26</v>
      </c>
      <c r="C1277" s="7" t="n">
        <v>6308</v>
      </c>
      <c r="D1277" s="7" t="s">
        <v>106</v>
      </c>
      <c r="E1277" s="7" t="n">
        <v>2</v>
      </c>
      <c r="F1277" s="7" t="n">
        <v>3</v>
      </c>
      <c r="G1277" s="7" t="s">
        <v>107</v>
      </c>
      <c r="H1277" s="7" t="n">
        <v>2</v>
      </c>
      <c r="I1277" s="7" t="n">
        <v>3</v>
      </c>
      <c r="J1277" s="7" t="s">
        <v>108</v>
      </c>
      <c r="K1277" s="7" t="n">
        <v>2</v>
      </c>
      <c r="L1277" s="7" t="n">
        <v>0</v>
      </c>
    </row>
    <row r="1278" spans="1:6">
      <c r="A1278" t="s">
        <v>4</v>
      </c>
      <c r="B1278" s="4" t="s">
        <v>5</v>
      </c>
    </row>
    <row r="1279" spans="1:6">
      <c r="A1279" t="n">
        <v>11511</v>
      </c>
      <c r="B1279" s="27" t="n">
        <v>28</v>
      </c>
    </row>
    <row r="1280" spans="1:6">
      <c r="A1280" t="s">
        <v>4</v>
      </c>
      <c r="B1280" s="4" t="s">
        <v>5</v>
      </c>
      <c r="C1280" s="4" t="s">
        <v>7</v>
      </c>
      <c r="D1280" s="4" t="s">
        <v>11</v>
      </c>
      <c r="E1280" s="4" t="s">
        <v>8</v>
      </c>
    </row>
    <row r="1281" spans="1:12">
      <c r="A1281" t="n">
        <v>11512</v>
      </c>
      <c r="B1281" s="49" t="n">
        <v>51</v>
      </c>
      <c r="C1281" s="7" t="n">
        <v>4</v>
      </c>
      <c r="D1281" s="7" t="n">
        <v>5003</v>
      </c>
      <c r="E1281" s="7" t="s">
        <v>81</v>
      </c>
    </row>
    <row r="1282" spans="1:12">
      <c r="A1282" t="s">
        <v>4</v>
      </c>
      <c r="B1282" s="4" t="s">
        <v>5</v>
      </c>
      <c r="C1282" s="4" t="s">
        <v>11</v>
      </c>
    </row>
    <row r="1283" spans="1:12">
      <c r="A1283" t="n">
        <v>11525</v>
      </c>
      <c r="B1283" s="29" t="n">
        <v>16</v>
      </c>
      <c r="C1283" s="7" t="n">
        <v>0</v>
      </c>
    </row>
    <row r="1284" spans="1:12">
      <c r="A1284" t="s">
        <v>4</v>
      </c>
      <c r="B1284" s="4" t="s">
        <v>5</v>
      </c>
      <c r="C1284" s="4" t="s">
        <v>11</v>
      </c>
      <c r="D1284" s="4" t="s">
        <v>34</v>
      </c>
      <c r="E1284" s="4" t="s">
        <v>7</v>
      </c>
      <c r="F1284" s="4" t="s">
        <v>7</v>
      </c>
      <c r="G1284" s="4" t="s">
        <v>34</v>
      </c>
      <c r="H1284" s="4" t="s">
        <v>7</v>
      </c>
      <c r="I1284" s="4" t="s">
        <v>7</v>
      </c>
    </row>
    <row r="1285" spans="1:12">
      <c r="A1285" t="n">
        <v>11528</v>
      </c>
      <c r="B1285" s="51" t="n">
        <v>26</v>
      </c>
      <c r="C1285" s="7" t="n">
        <v>5003</v>
      </c>
      <c r="D1285" s="7" t="s">
        <v>109</v>
      </c>
      <c r="E1285" s="7" t="n">
        <v>2</v>
      </c>
      <c r="F1285" s="7" t="n">
        <v>3</v>
      </c>
      <c r="G1285" s="7" t="s">
        <v>110</v>
      </c>
      <c r="H1285" s="7" t="n">
        <v>2</v>
      </c>
      <c r="I1285" s="7" t="n">
        <v>0</v>
      </c>
    </row>
    <row r="1286" spans="1:12">
      <c r="A1286" t="s">
        <v>4</v>
      </c>
      <c r="B1286" s="4" t="s">
        <v>5</v>
      </c>
    </row>
    <row r="1287" spans="1:12">
      <c r="A1287" t="n">
        <v>11567</v>
      </c>
      <c r="B1287" s="27" t="n">
        <v>28</v>
      </c>
    </row>
    <row r="1288" spans="1:12">
      <c r="A1288" t="s">
        <v>4</v>
      </c>
      <c r="B1288" s="4" t="s">
        <v>5</v>
      </c>
      <c r="C1288" s="4" t="s">
        <v>11</v>
      </c>
      <c r="D1288" s="4" t="s">
        <v>7</v>
      </c>
      <c r="E1288" s="4" t="s">
        <v>13</v>
      </c>
      <c r="F1288" s="4" t="s">
        <v>11</v>
      </c>
    </row>
    <row r="1289" spans="1:12">
      <c r="A1289" t="n">
        <v>11568</v>
      </c>
      <c r="B1289" s="53" t="n">
        <v>59</v>
      </c>
      <c r="C1289" s="7" t="n">
        <v>6308</v>
      </c>
      <c r="D1289" s="7" t="n">
        <v>6</v>
      </c>
      <c r="E1289" s="7" t="n">
        <v>0</v>
      </c>
      <c r="F1289" s="7" t="n">
        <v>0</v>
      </c>
    </row>
    <row r="1290" spans="1:12">
      <c r="A1290" t="s">
        <v>4</v>
      </c>
      <c r="B1290" s="4" t="s">
        <v>5</v>
      </c>
      <c r="C1290" s="4" t="s">
        <v>11</v>
      </c>
    </row>
    <row r="1291" spans="1:12">
      <c r="A1291" t="n">
        <v>11578</v>
      </c>
      <c r="B1291" s="29" t="n">
        <v>16</v>
      </c>
      <c r="C1291" s="7" t="n">
        <v>100</v>
      </c>
    </row>
    <row r="1292" spans="1:12">
      <c r="A1292" t="s">
        <v>4</v>
      </c>
      <c r="B1292" s="4" t="s">
        <v>5</v>
      </c>
      <c r="C1292" s="4" t="s">
        <v>11</v>
      </c>
      <c r="D1292" s="4" t="s">
        <v>7</v>
      </c>
      <c r="E1292" s="4" t="s">
        <v>13</v>
      </c>
      <c r="F1292" s="4" t="s">
        <v>11</v>
      </c>
    </row>
    <row r="1293" spans="1:12">
      <c r="A1293" t="n">
        <v>11581</v>
      </c>
      <c r="B1293" s="53" t="n">
        <v>59</v>
      </c>
      <c r="C1293" s="7" t="n">
        <v>6309</v>
      </c>
      <c r="D1293" s="7" t="n">
        <v>6</v>
      </c>
      <c r="E1293" s="7" t="n">
        <v>0</v>
      </c>
      <c r="F1293" s="7" t="n">
        <v>0</v>
      </c>
    </row>
    <row r="1294" spans="1:12">
      <c r="A1294" t="s">
        <v>4</v>
      </c>
      <c r="B1294" s="4" t="s">
        <v>5</v>
      </c>
      <c r="C1294" s="4" t="s">
        <v>11</v>
      </c>
    </row>
    <row r="1295" spans="1:12">
      <c r="A1295" t="n">
        <v>11591</v>
      </c>
      <c r="B1295" s="29" t="n">
        <v>16</v>
      </c>
      <c r="C1295" s="7" t="n">
        <v>1300</v>
      </c>
    </row>
    <row r="1296" spans="1:12">
      <c r="A1296" t="s">
        <v>4</v>
      </c>
      <c r="B1296" s="4" t="s">
        <v>5</v>
      </c>
      <c r="C1296" s="4" t="s">
        <v>7</v>
      </c>
      <c r="D1296" s="4" t="s">
        <v>11</v>
      </c>
      <c r="E1296" s="4" t="s">
        <v>8</v>
      </c>
    </row>
    <row r="1297" spans="1:9">
      <c r="A1297" t="n">
        <v>11594</v>
      </c>
      <c r="B1297" s="49" t="n">
        <v>51</v>
      </c>
      <c r="C1297" s="7" t="n">
        <v>4</v>
      </c>
      <c r="D1297" s="7" t="n">
        <v>6308</v>
      </c>
      <c r="E1297" s="7" t="s">
        <v>81</v>
      </c>
    </row>
    <row r="1298" spans="1:9">
      <c r="A1298" t="s">
        <v>4</v>
      </c>
      <c r="B1298" s="4" t="s">
        <v>5</v>
      </c>
      <c r="C1298" s="4" t="s">
        <v>11</v>
      </c>
    </row>
    <row r="1299" spans="1:9">
      <c r="A1299" t="n">
        <v>11607</v>
      </c>
      <c r="B1299" s="29" t="n">
        <v>16</v>
      </c>
      <c r="C1299" s="7" t="n">
        <v>0</v>
      </c>
    </row>
    <row r="1300" spans="1:9">
      <c r="A1300" t="s">
        <v>4</v>
      </c>
      <c r="B1300" s="4" t="s">
        <v>5</v>
      </c>
      <c r="C1300" s="4" t="s">
        <v>11</v>
      </c>
      <c r="D1300" s="4" t="s">
        <v>34</v>
      </c>
      <c r="E1300" s="4" t="s">
        <v>7</v>
      </c>
      <c r="F1300" s="4" t="s">
        <v>7</v>
      </c>
    </row>
    <row r="1301" spans="1:9">
      <c r="A1301" t="n">
        <v>11610</v>
      </c>
      <c r="B1301" s="51" t="n">
        <v>26</v>
      </c>
      <c r="C1301" s="7" t="n">
        <v>6308</v>
      </c>
      <c r="D1301" s="7" t="s">
        <v>111</v>
      </c>
      <c r="E1301" s="7" t="n">
        <v>2</v>
      </c>
      <c r="F1301" s="7" t="n">
        <v>0</v>
      </c>
    </row>
    <row r="1302" spans="1:9">
      <c r="A1302" t="s">
        <v>4</v>
      </c>
      <c r="B1302" s="4" t="s">
        <v>5</v>
      </c>
    </row>
    <row r="1303" spans="1:9">
      <c r="A1303" t="n">
        <v>11630</v>
      </c>
      <c r="B1303" s="27" t="n">
        <v>28</v>
      </c>
    </row>
    <row r="1304" spans="1:9">
      <c r="A1304" t="s">
        <v>4</v>
      </c>
      <c r="B1304" s="4" t="s">
        <v>5</v>
      </c>
      <c r="C1304" s="4" t="s">
        <v>7</v>
      </c>
      <c r="D1304" s="4" t="s">
        <v>11</v>
      </c>
      <c r="E1304" s="4" t="s">
        <v>8</v>
      </c>
    </row>
    <row r="1305" spans="1:9">
      <c r="A1305" t="n">
        <v>11631</v>
      </c>
      <c r="B1305" s="49" t="n">
        <v>51</v>
      </c>
      <c r="C1305" s="7" t="n">
        <v>4</v>
      </c>
      <c r="D1305" s="7" t="n">
        <v>6309</v>
      </c>
      <c r="E1305" s="7" t="s">
        <v>81</v>
      </c>
    </row>
    <row r="1306" spans="1:9">
      <c r="A1306" t="s">
        <v>4</v>
      </c>
      <c r="B1306" s="4" t="s">
        <v>5</v>
      </c>
      <c r="C1306" s="4" t="s">
        <v>11</v>
      </c>
    </row>
    <row r="1307" spans="1:9">
      <c r="A1307" t="n">
        <v>11644</v>
      </c>
      <c r="B1307" s="29" t="n">
        <v>16</v>
      </c>
      <c r="C1307" s="7" t="n">
        <v>0</v>
      </c>
    </row>
    <row r="1308" spans="1:9">
      <c r="A1308" t="s">
        <v>4</v>
      </c>
      <c r="B1308" s="4" t="s">
        <v>5</v>
      </c>
      <c r="C1308" s="4" t="s">
        <v>11</v>
      </c>
      <c r="D1308" s="4" t="s">
        <v>34</v>
      </c>
      <c r="E1308" s="4" t="s">
        <v>7</v>
      </c>
      <c r="F1308" s="4" t="s">
        <v>7</v>
      </c>
    </row>
    <row r="1309" spans="1:9">
      <c r="A1309" t="n">
        <v>11647</v>
      </c>
      <c r="B1309" s="51" t="n">
        <v>26</v>
      </c>
      <c r="C1309" s="7" t="n">
        <v>6309</v>
      </c>
      <c r="D1309" s="7" t="s">
        <v>112</v>
      </c>
      <c r="E1309" s="7" t="n">
        <v>2</v>
      </c>
      <c r="F1309" s="7" t="n">
        <v>0</v>
      </c>
    </row>
    <row r="1310" spans="1:9">
      <c r="A1310" t="s">
        <v>4</v>
      </c>
      <c r="B1310" s="4" t="s">
        <v>5</v>
      </c>
    </row>
    <row r="1311" spans="1:9">
      <c r="A1311" t="n">
        <v>11708</v>
      </c>
      <c r="B1311" s="27" t="n">
        <v>28</v>
      </c>
    </row>
    <row r="1312" spans="1:9">
      <c r="A1312" t="s">
        <v>4</v>
      </c>
      <c r="B1312" s="4" t="s">
        <v>5</v>
      </c>
      <c r="C1312" s="4" t="s">
        <v>11</v>
      </c>
    </row>
    <row r="1313" spans="1:6">
      <c r="A1313" t="n">
        <v>11709</v>
      </c>
      <c r="B1313" s="39" t="n">
        <v>12</v>
      </c>
      <c r="C1313" s="7" t="n">
        <v>10963</v>
      </c>
    </row>
    <row r="1314" spans="1:6">
      <c r="A1314" t="s">
        <v>4</v>
      </c>
      <c r="B1314" s="4" t="s">
        <v>5</v>
      </c>
      <c r="C1314" s="4" t="s">
        <v>7</v>
      </c>
    </row>
    <row r="1315" spans="1:6">
      <c r="A1315" t="n">
        <v>11712</v>
      </c>
      <c r="B1315" s="30" t="n">
        <v>23</v>
      </c>
      <c r="C1315" s="7" t="n">
        <v>10</v>
      </c>
    </row>
    <row r="1316" spans="1:6">
      <c r="A1316" t="s">
        <v>4</v>
      </c>
      <c r="B1316" s="4" t="s">
        <v>5</v>
      </c>
      <c r="C1316" s="4" t="s">
        <v>7</v>
      </c>
      <c r="D1316" s="4" t="s">
        <v>8</v>
      </c>
    </row>
    <row r="1317" spans="1:6">
      <c r="A1317" t="n">
        <v>11714</v>
      </c>
      <c r="B1317" s="6" t="n">
        <v>2</v>
      </c>
      <c r="C1317" s="7" t="n">
        <v>10</v>
      </c>
      <c r="D1317" s="7" t="s">
        <v>37</v>
      </c>
    </row>
    <row r="1318" spans="1:6">
      <c r="A1318" t="s">
        <v>4</v>
      </c>
      <c r="B1318" s="4" t="s">
        <v>5</v>
      </c>
      <c r="C1318" s="4" t="s">
        <v>7</v>
      </c>
    </row>
    <row r="1319" spans="1:6">
      <c r="A1319" t="n">
        <v>11737</v>
      </c>
      <c r="B1319" s="11" t="n">
        <v>74</v>
      </c>
      <c r="C1319" s="7" t="n">
        <v>46</v>
      </c>
    </row>
    <row r="1320" spans="1:6">
      <c r="A1320" t="s">
        <v>4</v>
      </c>
      <c r="B1320" s="4" t="s">
        <v>5</v>
      </c>
      <c r="C1320" s="4" t="s">
        <v>7</v>
      </c>
    </row>
    <row r="1321" spans="1:6">
      <c r="A1321" t="n">
        <v>11739</v>
      </c>
      <c r="B1321" s="11" t="n">
        <v>74</v>
      </c>
      <c r="C1321" s="7" t="n">
        <v>54</v>
      </c>
    </row>
    <row r="1322" spans="1:6">
      <c r="A1322" t="s">
        <v>4</v>
      </c>
      <c r="B1322" s="4" t="s">
        <v>5</v>
      </c>
    </row>
    <row r="1323" spans="1:6">
      <c r="A1323" t="n">
        <v>11741</v>
      </c>
      <c r="B1323" s="5" t="n">
        <v>1</v>
      </c>
    </row>
    <row r="1324" spans="1:6" s="3" customFormat="1" customHeight="0">
      <c r="A1324" s="3" t="s">
        <v>2</v>
      </c>
      <c r="B1324" s="3" t="s">
        <v>113</v>
      </c>
    </row>
    <row r="1325" spans="1:6">
      <c r="A1325" t="s">
        <v>4</v>
      </c>
      <c r="B1325" s="4" t="s">
        <v>5</v>
      </c>
      <c r="C1325" s="4" t="s">
        <v>7</v>
      </c>
      <c r="D1325" s="4" t="s">
        <v>11</v>
      </c>
      <c r="E1325" s="4" t="s">
        <v>7</v>
      </c>
      <c r="F1325" s="4" t="s">
        <v>16</v>
      </c>
    </row>
    <row r="1326" spans="1:6">
      <c r="A1326" t="n">
        <v>11744</v>
      </c>
      <c r="B1326" s="13" t="n">
        <v>5</v>
      </c>
      <c r="C1326" s="7" t="n">
        <v>30</v>
      </c>
      <c r="D1326" s="7" t="n">
        <v>10995</v>
      </c>
      <c r="E1326" s="7" t="n">
        <v>1</v>
      </c>
      <c r="F1326" s="14" t="n">
        <f t="normal" ca="1">A1396</f>
        <v>0</v>
      </c>
    </row>
    <row r="1327" spans="1:6">
      <c r="A1327" t="s">
        <v>4</v>
      </c>
      <c r="B1327" s="4" t="s">
        <v>5</v>
      </c>
      <c r="C1327" s="4" t="s">
        <v>7</v>
      </c>
      <c r="D1327" s="4" t="s">
        <v>11</v>
      </c>
      <c r="E1327" s="4" t="s">
        <v>7</v>
      </c>
      <c r="F1327" s="4" t="s">
        <v>7</v>
      </c>
      <c r="G1327" s="4" t="s">
        <v>16</v>
      </c>
    </row>
    <row r="1328" spans="1:6">
      <c r="A1328" t="n">
        <v>11753</v>
      </c>
      <c r="B1328" s="13" t="n">
        <v>5</v>
      </c>
      <c r="C1328" s="7" t="n">
        <v>30</v>
      </c>
      <c r="D1328" s="7" t="n">
        <v>13</v>
      </c>
      <c r="E1328" s="7" t="n">
        <v>8</v>
      </c>
      <c r="F1328" s="7" t="n">
        <v>1</v>
      </c>
      <c r="G1328" s="14" t="n">
        <f t="normal" ca="1">A1348</f>
        <v>0</v>
      </c>
    </row>
    <row r="1329" spans="1:7">
      <c r="A1329" t="s">
        <v>4</v>
      </c>
      <c r="B1329" s="4" t="s">
        <v>5</v>
      </c>
      <c r="C1329" s="4" t="s">
        <v>11</v>
      </c>
      <c r="D1329" s="4" t="s">
        <v>7</v>
      </c>
      <c r="E1329" s="4" t="s">
        <v>7</v>
      </c>
      <c r="F1329" s="4" t="s">
        <v>8</v>
      </c>
    </row>
    <row r="1330" spans="1:7">
      <c r="A1330" t="n">
        <v>11763</v>
      </c>
      <c r="B1330" s="50" t="n">
        <v>20</v>
      </c>
      <c r="C1330" s="7" t="n">
        <v>65534</v>
      </c>
      <c r="D1330" s="7" t="n">
        <v>3</v>
      </c>
      <c r="E1330" s="7" t="n">
        <v>10</v>
      </c>
      <c r="F1330" s="7" t="s">
        <v>80</v>
      </c>
    </row>
    <row r="1331" spans="1:7">
      <c r="A1331" t="s">
        <v>4</v>
      </c>
      <c r="B1331" s="4" t="s">
        <v>5</v>
      </c>
      <c r="C1331" s="4" t="s">
        <v>11</v>
      </c>
    </row>
    <row r="1332" spans="1:7">
      <c r="A1332" t="n">
        <v>11784</v>
      </c>
      <c r="B1332" s="29" t="n">
        <v>16</v>
      </c>
      <c r="C1332" s="7" t="n">
        <v>0</v>
      </c>
    </row>
    <row r="1333" spans="1:7">
      <c r="A1333" t="s">
        <v>4</v>
      </c>
      <c r="B1333" s="4" t="s">
        <v>5</v>
      </c>
      <c r="C1333" s="4" t="s">
        <v>7</v>
      </c>
      <c r="D1333" s="4" t="s">
        <v>11</v>
      </c>
    </row>
    <row r="1334" spans="1:7">
      <c r="A1334" t="n">
        <v>11787</v>
      </c>
      <c r="B1334" s="24" t="n">
        <v>22</v>
      </c>
      <c r="C1334" s="7" t="n">
        <v>10</v>
      </c>
      <c r="D1334" s="7" t="n">
        <v>0</v>
      </c>
    </row>
    <row r="1335" spans="1:7">
      <c r="A1335" t="s">
        <v>4</v>
      </c>
      <c r="B1335" s="4" t="s">
        <v>5</v>
      </c>
      <c r="C1335" s="4" t="s">
        <v>7</v>
      </c>
      <c r="D1335" s="4" t="s">
        <v>11</v>
      </c>
      <c r="E1335" s="4" t="s">
        <v>8</v>
      </c>
    </row>
    <row r="1336" spans="1:7">
      <c r="A1336" t="n">
        <v>11791</v>
      </c>
      <c r="B1336" s="49" t="n">
        <v>51</v>
      </c>
      <c r="C1336" s="7" t="n">
        <v>4</v>
      </c>
      <c r="D1336" s="7" t="n">
        <v>65534</v>
      </c>
      <c r="E1336" s="7" t="s">
        <v>81</v>
      </c>
    </row>
    <row r="1337" spans="1:7">
      <c r="A1337" t="s">
        <v>4</v>
      </c>
      <c r="B1337" s="4" t="s">
        <v>5</v>
      </c>
      <c r="C1337" s="4" t="s">
        <v>11</v>
      </c>
    </row>
    <row r="1338" spans="1:7">
      <c r="A1338" t="n">
        <v>11804</v>
      </c>
      <c r="B1338" s="29" t="n">
        <v>16</v>
      </c>
      <c r="C1338" s="7" t="n">
        <v>0</v>
      </c>
    </row>
    <row r="1339" spans="1:7">
      <c r="A1339" t="s">
        <v>4</v>
      </c>
      <c r="B1339" s="4" t="s">
        <v>5</v>
      </c>
      <c r="C1339" s="4" t="s">
        <v>11</v>
      </c>
      <c r="D1339" s="4" t="s">
        <v>34</v>
      </c>
      <c r="E1339" s="4" t="s">
        <v>7</v>
      </c>
      <c r="F1339" s="4" t="s">
        <v>7</v>
      </c>
      <c r="G1339" s="4" t="s">
        <v>34</v>
      </c>
      <c r="H1339" s="4" t="s">
        <v>7</v>
      </c>
      <c r="I1339" s="4" t="s">
        <v>7</v>
      </c>
      <c r="J1339" s="4" t="s">
        <v>34</v>
      </c>
      <c r="K1339" s="4" t="s">
        <v>7</v>
      </c>
      <c r="L1339" s="4" t="s">
        <v>7</v>
      </c>
      <c r="M1339" s="4" t="s">
        <v>34</v>
      </c>
      <c r="N1339" s="4" t="s">
        <v>7</v>
      </c>
      <c r="O1339" s="4" t="s">
        <v>7</v>
      </c>
    </row>
    <row r="1340" spans="1:7">
      <c r="A1340" t="n">
        <v>11807</v>
      </c>
      <c r="B1340" s="51" t="n">
        <v>26</v>
      </c>
      <c r="C1340" s="7" t="n">
        <v>65534</v>
      </c>
      <c r="D1340" s="7" t="s">
        <v>114</v>
      </c>
      <c r="E1340" s="7" t="n">
        <v>2</v>
      </c>
      <c r="F1340" s="7" t="n">
        <v>3</v>
      </c>
      <c r="G1340" s="7" t="s">
        <v>115</v>
      </c>
      <c r="H1340" s="7" t="n">
        <v>2</v>
      </c>
      <c r="I1340" s="7" t="n">
        <v>3</v>
      </c>
      <c r="J1340" s="7" t="s">
        <v>116</v>
      </c>
      <c r="K1340" s="7" t="n">
        <v>2</v>
      </c>
      <c r="L1340" s="7" t="n">
        <v>3</v>
      </c>
      <c r="M1340" s="7" t="s">
        <v>117</v>
      </c>
      <c r="N1340" s="7" t="n">
        <v>2</v>
      </c>
      <c r="O1340" s="7" t="n">
        <v>0</v>
      </c>
    </row>
    <row r="1341" spans="1:7">
      <c r="A1341" t="s">
        <v>4</v>
      </c>
      <c r="B1341" s="4" t="s">
        <v>5</v>
      </c>
    </row>
    <row r="1342" spans="1:7">
      <c r="A1342" t="n">
        <v>12225</v>
      </c>
      <c r="B1342" s="27" t="n">
        <v>28</v>
      </c>
    </row>
    <row r="1343" spans="1:7">
      <c r="A1343" t="s">
        <v>4</v>
      </c>
      <c r="B1343" s="4" t="s">
        <v>5</v>
      </c>
      <c r="C1343" s="4" t="s">
        <v>11</v>
      </c>
    </row>
    <row r="1344" spans="1:7">
      <c r="A1344" t="n">
        <v>12226</v>
      </c>
      <c r="B1344" s="39" t="n">
        <v>12</v>
      </c>
      <c r="C1344" s="7" t="n">
        <v>13</v>
      </c>
    </row>
    <row r="1345" spans="1:15">
      <c r="A1345" t="s">
        <v>4</v>
      </c>
      <c r="B1345" s="4" t="s">
        <v>5</v>
      </c>
      <c r="C1345" s="4" t="s">
        <v>16</v>
      </c>
    </row>
    <row r="1346" spans="1:15">
      <c r="A1346" t="n">
        <v>12229</v>
      </c>
      <c r="B1346" s="22" t="n">
        <v>3</v>
      </c>
      <c r="C1346" s="14" t="n">
        <f t="normal" ca="1">A1386</f>
        <v>0</v>
      </c>
    </row>
    <row r="1347" spans="1:15">
      <c r="A1347" t="s">
        <v>4</v>
      </c>
      <c r="B1347" s="4" t="s">
        <v>5</v>
      </c>
      <c r="C1347" s="4" t="s">
        <v>11</v>
      </c>
      <c r="D1347" s="4" t="s">
        <v>7</v>
      </c>
      <c r="E1347" s="4" t="s">
        <v>7</v>
      </c>
      <c r="F1347" s="4" t="s">
        <v>8</v>
      </c>
    </row>
    <row r="1348" spans="1:15">
      <c r="A1348" t="n">
        <v>12234</v>
      </c>
      <c r="B1348" s="50" t="n">
        <v>20</v>
      </c>
      <c r="C1348" s="7" t="n">
        <v>65534</v>
      </c>
      <c r="D1348" s="7" t="n">
        <v>3</v>
      </c>
      <c r="E1348" s="7" t="n">
        <v>10</v>
      </c>
      <c r="F1348" s="7" t="s">
        <v>80</v>
      </c>
    </row>
    <row r="1349" spans="1:15">
      <c r="A1349" t="s">
        <v>4</v>
      </c>
      <c r="B1349" s="4" t="s">
        <v>5</v>
      </c>
      <c r="C1349" s="4" t="s">
        <v>11</v>
      </c>
    </row>
    <row r="1350" spans="1:15">
      <c r="A1350" t="n">
        <v>12255</v>
      </c>
      <c r="B1350" s="29" t="n">
        <v>16</v>
      </c>
      <c r="C1350" s="7" t="n">
        <v>0</v>
      </c>
    </row>
    <row r="1351" spans="1:15">
      <c r="A1351" t="s">
        <v>4</v>
      </c>
      <c r="B1351" s="4" t="s">
        <v>5</v>
      </c>
      <c r="C1351" s="4" t="s">
        <v>7</v>
      </c>
      <c r="D1351" s="4" t="s">
        <v>14</v>
      </c>
    </row>
    <row r="1352" spans="1:15">
      <c r="A1352" t="n">
        <v>12258</v>
      </c>
      <c r="B1352" s="11" t="n">
        <v>74</v>
      </c>
      <c r="C1352" s="7" t="n">
        <v>48</v>
      </c>
      <c r="D1352" s="7" t="n">
        <v>1088</v>
      </c>
    </row>
    <row r="1353" spans="1:15">
      <c r="A1353" t="s">
        <v>4</v>
      </c>
      <c r="B1353" s="4" t="s">
        <v>5</v>
      </c>
      <c r="C1353" s="4" t="s">
        <v>7</v>
      </c>
      <c r="D1353" s="4" t="s">
        <v>11</v>
      </c>
    </row>
    <row r="1354" spans="1:15">
      <c r="A1354" t="n">
        <v>12264</v>
      </c>
      <c r="B1354" s="24" t="n">
        <v>22</v>
      </c>
      <c r="C1354" s="7" t="n">
        <v>10</v>
      </c>
      <c r="D1354" s="7" t="n">
        <v>0</v>
      </c>
    </row>
    <row r="1355" spans="1:15">
      <c r="A1355" t="s">
        <v>4</v>
      </c>
      <c r="B1355" s="4" t="s">
        <v>5</v>
      </c>
      <c r="C1355" s="4" t="s">
        <v>7</v>
      </c>
      <c r="D1355" s="4" t="s">
        <v>11</v>
      </c>
      <c r="E1355" s="4" t="s">
        <v>8</v>
      </c>
    </row>
    <row r="1356" spans="1:15">
      <c r="A1356" t="n">
        <v>12268</v>
      </c>
      <c r="B1356" s="49" t="n">
        <v>51</v>
      </c>
      <c r="C1356" s="7" t="n">
        <v>4</v>
      </c>
      <c r="D1356" s="7" t="n">
        <v>65534</v>
      </c>
      <c r="E1356" s="7" t="s">
        <v>81</v>
      </c>
    </row>
    <row r="1357" spans="1:15">
      <c r="A1357" t="s">
        <v>4</v>
      </c>
      <c r="B1357" s="4" t="s">
        <v>5</v>
      </c>
      <c r="C1357" s="4" t="s">
        <v>11</v>
      </c>
    </row>
    <row r="1358" spans="1:15">
      <c r="A1358" t="n">
        <v>12281</v>
      </c>
      <c r="B1358" s="29" t="n">
        <v>16</v>
      </c>
      <c r="C1358" s="7" t="n">
        <v>0</v>
      </c>
    </row>
    <row r="1359" spans="1:15">
      <c r="A1359" t="s">
        <v>4</v>
      </c>
      <c r="B1359" s="4" t="s">
        <v>5</v>
      </c>
      <c r="C1359" s="4" t="s">
        <v>11</v>
      </c>
      <c r="D1359" s="4" t="s">
        <v>34</v>
      </c>
      <c r="E1359" s="4" t="s">
        <v>7</v>
      </c>
      <c r="F1359" s="4" t="s">
        <v>7</v>
      </c>
      <c r="G1359" s="4" t="s">
        <v>34</v>
      </c>
      <c r="H1359" s="4" t="s">
        <v>7</v>
      </c>
      <c r="I1359" s="4" t="s">
        <v>7</v>
      </c>
    </row>
    <row r="1360" spans="1:15">
      <c r="A1360" t="n">
        <v>12284</v>
      </c>
      <c r="B1360" s="51" t="n">
        <v>26</v>
      </c>
      <c r="C1360" s="7" t="n">
        <v>65534</v>
      </c>
      <c r="D1360" s="7" t="s">
        <v>118</v>
      </c>
      <c r="E1360" s="7" t="n">
        <v>2</v>
      </c>
      <c r="F1360" s="7" t="n">
        <v>3</v>
      </c>
      <c r="G1360" s="7" t="s">
        <v>119</v>
      </c>
      <c r="H1360" s="7" t="n">
        <v>2</v>
      </c>
      <c r="I1360" s="7" t="n">
        <v>0</v>
      </c>
    </row>
    <row r="1361" spans="1:9">
      <c r="A1361" t="s">
        <v>4</v>
      </c>
      <c r="B1361" s="4" t="s">
        <v>5</v>
      </c>
    </row>
    <row r="1362" spans="1:9">
      <c r="A1362" t="n">
        <v>12459</v>
      </c>
      <c r="B1362" s="27" t="n">
        <v>28</v>
      </c>
    </row>
    <row r="1363" spans="1:9">
      <c r="A1363" t="s">
        <v>4</v>
      </c>
      <c r="B1363" s="4" t="s">
        <v>5</v>
      </c>
      <c r="C1363" s="4" t="s">
        <v>7</v>
      </c>
      <c r="D1363" s="4" t="s">
        <v>11</v>
      </c>
      <c r="E1363" s="4" t="s">
        <v>8</v>
      </c>
    </row>
    <row r="1364" spans="1:9">
      <c r="A1364" t="n">
        <v>12460</v>
      </c>
      <c r="B1364" s="49" t="n">
        <v>51</v>
      </c>
      <c r="C1364" s="7" t="n">
        <v>4</v>
      </c>
      <c r="D1364" s="7" t="n">
        <v>5003</v>
      </c>
      <c r="E1364" s="7" t="s">
        <v>81</v>
      </c>
    </row>
    <row r="1365" spans="1:9">
      <c r="A1365" t="s">
        <v>4</v>
      </c>
      <c r="B1365" s="4" t="s">
        <v>5</v>
      </c>
      <c r="C1365" s="4" t="s">
        <v>11</v>
      </c>
    </row>
    <row r="1366" spans="1:9">
      <c r="A1366" t="n">
        <v>12473</v>
      </c>
      <c r="B1366" s="29" t="n">
        <v>16</v>
      </c>
      <c r="C1366" s="7" t="n">
        <v>0</v>
      </c>
    </row>
    <row r="1367" spans="1:9">
      <c r="A1367" t="s">
        <v>4</v>
      </c>
      <c r="B1367" s="4" t="s">
        <v>5</v>
      </c>
      <c r="C1367" s="4" t="s">
        <v>11</v>
      </c>
      <c r="D1367" s="4" t="s">
        <v>34</v>
      </c>
      <c r="E1367" s="4" t="s">
        <v>7</v>
      </c>
      <c r="F1367" s="4" t="s">
        <v>7</v>
      </c>
    </row>
    <row r="1368" spans="1:9">
      <c r="A1368" t="n">
        <v>12476</v>
      </c>
      <c r="B1368" s="51" t="n">
        <v>26</v>
      </c>
      <c r="C1368" s="7" t="n">
        <v>5003</v>
      </c>
      <c r="D1368" s="7" t="s">
        <v>120</v>
      </c>
      <c r="E1368" s="7" t="n">
        <v>2</v>
      </c>
      <c r="F1368" s="7" t="n">
        <v>0</v>
      </c>
    </row>
    <row r="1369" spans="1:9">
      <c r="A1369" t="s">
        <v>4</v>
      </c>
      <c r="B1369" s="4" t="s">
        <v>5</v>
      </c>
    </row>
    <row r="1370" spans="1:9">
      <c r="A1370" t="n">
        <v>12497</v>
      </c>
      <c r="B1370" s="27" t="n">
        <v>28</v>
      </c>
    </row>
    <row r="1371" spans="1:9">
      <c r="A1371" t="s">
        <v>4</v>
      </c>
      <c r="B1371" s="4" t="s">
        <v>5</v>
      </c>
      <c r="C1371" s="4" t="s">
        <v>11</v>
      </c>
      <c r="D1371" s="4" t="s">
        <v>7</v>
      </c>
      <c r="E1371" s="4" t="s">
        <v>13</v>
      </c>
      <c r="F1371" s="4" t="s">
        <v>11</v>
      </c>
    </row>
    <row r="1372" spans="1:9">
      <c r="A1372" t="n">
        <v>12498</v>
      </c>
      <c r="B1372" s="53" t="n">
        <v>59</v>
      </c>
      <c r="C1372" s="7" t="n">
        <v>65534</v>
      </c>
      <c r="D1372" s="7" t="n">
        <v>14</v>
      </c>
      <c r="E1372" s="7" t="n">
        <v>0.150000005960464</v>
      </c>
      <c r="F1372" s="7" t="n">
        <v>0</v>
      </c>
    </row>
    <row r="1373" spans="1:9">
      <c r="A1373" t="s">
        <v>4</v>
      </c>
      <c r="B1373" s="4" t="s">
        <v>5</v>
      </c>
      <c r="C1373" s="4" t="s">
        <v>7</v>
      </c>
      <c r="D1373" s="4" t="s">
        <v>11</v>
      </c>
      <c r="E1373" s="4" t="s">
        <v>8</v>
      </c>
    </row>
    <row r="1374" spans="1:9">
      <c r="A1374" t="n">
        <v>12508</v>
      </c>
      <c r="B1374" s="49" t="n">
        <v>51</v>
      </c>
      <c r="C1374" s="7" t="n">
        <v>4</v>
      </c>
      <c r="D1374" s="7" t="n">
        <v>65534</v>
      </c>
      <c r="E1374" s="7" t="s">
        <v>81</v>
      </c>
    </row>
    <row r="1375" spans="1:9">
      <c r="A1375" t="s">
        <v>4</v>
      </c>
      <c r="B1375" s="4" t="s">
        <v>5</v>
      </c>
      <c r="C1375" s="4" t="s">
        <v>11</v>
      </c>
    </row>
    <row r="1376" spans="1:9">
      <c r="A1376" t="n">
        <v>12521</v>
      </c>
      <c r="B1376" s="29" t="n">
        <v>16</v>
      </c>
      <c r="C1376" s="7" t="n">
        <v>0</v>
      </c>
    </row>
    <row r="1377" spans="1:6">
      <c r="A1377" t="s">
        <v>4</v>
      </c>
      <c r="B1377" s="4" t="s">
        <v>5</v>
      </c>
      <c r="C1377" s="4" t="s">
        <v>11</v>
      </c>
      <c r="D1377" s="4" t="s">
        <v>34</v>
      </c>
      <c r="E1377" s="4" t="s">
        <v>7</v>
      </c>
      <c r="F1377" s="4" t="s">
        <v>7</v>
      </c>
    </row>
    <row r="1378" spans="1:6">
      <c r="A1378" t="n">
        <v>12524</v>
      </c>
      <c r="B1378" s="51" t="n">
        <v>26</v>
      </c>
      <c r="C1378" s="7" t="n">
        <v>65534</v>
      </c>
      <c r="D1378" s="7" t="s">
        <v>121</v>
      </c>
      <c r="E1378" s="7" t="n">
        <v>2</v>
      </c>
      <c r="F1378" s="7" t="n">
        <v>0</v>
      </c>
    </row>
    <row r="1379" spans="1:6">
      <c r="A1379" t="s">
        <v>4</v>
      </c>
      <c r="B1379" s="4" t="s">
        <v>5</v>
      </c>
    </row>
    <row r="1380" spans="1:6">
      <c r="A1380" t="n">
        <v>12577</v>
      </c>
      <c r="B1380" s="27" t="n">
        <v>28</v>
      </c>
    </row>
    <row r="1381" spans="1:6">
      <c r="A1381" t="s">
        <v>4</v>
      </c>
      <c r="B1381" s="4" t="s">
        <v>5</v>
      </c>
      <c r="C1381" s="4" t="s">
        <v>11</v>
      </c>
      <c r="D1381" s="4" t="s">
        <v>7</v>
      </c>
      <c r="E1381" s="4" t="s">
        <v>13</v>
      </c>
      <c r="F1381" s="4" t="s">
        <v>11</v>
      </c>
    </row>
    <row r="1382" spans="1:6">
      <c r="A1382" t="n">
        <v>12578</v>
      </c>
      <c r="B1382" s="53" t="n">
        <v>59</v>
      </c>
      <c r="C1382" s="7" t="n">
        <v>61456</v>
      </c>
      <c r="D1382" s="7" t="n">
        <v>6</v>
      </c>
      <c r="E1382" s="7" t="n">
        <v>0</v>
      </c>
      <c r="F1382" s="7" t="n">
        <v>0</v>
      </c>
    </row>
    <row r="1383" spans="1:6">
      <c r="A1383" t="s">
        <v>4</v>
      </c>
      <c r="B1383" s="4" t="s">
        <v>5</v>
      </c>
      <c r="C1383" s="4" t="s">
        <v>11</v>
      </c>
    </row>
    <row r="1384" spans="1:6">
      <c r="A1384" t="n">
        <v>12588</v>
      </c>
      <c r="B1384" s="29" t="n">
        <v>16</v>
      </c>
      <c r="C1384" s="7" t="n">
        <v>1300</v>
      </c>
    </row>
    <row r="1385" spans="1:6">
      <c r="A1385" t="s">
        <v>4</v>
      </c>
      <c r="B1385" s="4" t="s">
        <v>5</v>
      </c>
      <c r="C1385" s="4" t="s">
        <v>7</v>
      </c>
    </row>
    <row r="1386" spans="1:6">
      <c r="A1386" t="n">
        <v>12591</v>
      </c>
      <c r="B1386" s="30" t="n">
        <v>23</v>
      </c>
      <c r="C1386" s="7" t="n">
        <v>10</v>
      </c>
    </row>
    <row r="1387" spans="1:6">
      <c r="A1387" t="s">
        <v>4</v>
      </c>
      <c r="B1387" s="4" t="s">
        <v>5</v>
      </c>
      <c r="C1387" s="4" t="s">
        <v>7</v>
      </c>
      <c r="D1387" s="4" t="s">
        <v>8</v>
      </c>
    </row>
    <row r="1388" spans="1:6">
      <c r="A1388" t="n">
        <v>12593</v>
      </c>
      <c r="B1388" s="6" t="n">
        <v>2</v>
      </c>
      <c r="C1388" s="7" t="n">
        <v>10</v>
      </c>
      <c r="D1388" s="7" t="s">
        <v>37</v>
      </c>
    </row>
    <row r="1389" spans="1:6">
      <c r="A1389" t="s">
        <v>4</v>
      </c>
      <c r="B1389" s="4" t="s">
        <v>5</v>
      </c>
      <c r="C1389" s="4" t="s">
        <v>7</v>
      </c>
    </row>
    <row r="1390" spans="1:6">
      <c r="A1390" t="n">
        <v>12616</v>
      </c>
      <c r="B1390" s="11" t="n">
        <v>74</v>
      </c>
      <c r="C1390" s="7" t="n">
        <v>46</v>
      </c>
    </row>
    <row r="1391" spans="1:6">
      <c r="A1391" t="s">
        <v>4</v>
      </c>
      <c r="B1391" s="4" t="s">
        <v>5</v>
      </c>
      <c r="C1391" s="4" t="s">
        <v>7</v>
      </c>
    </row>
    <row r="1392" spans="1:6">
      <c r="A1392" t="n">
        <v>12618</v>
      </c>
      <c r="B1392" s="11" t="n">
        <v>74</v>
      </c>
      <c r="C1392" s="7" t="n">
        <v>54</v>
      </c>
    </row>
    <row r="1393" spans="1:6">
      <c r="A1393" t="s">
        <v>4</v>
      </c>
      <c r="B1393" s="4" t="s">
        <v>5</v>
      </c>
      <c r="C1393" s="4" t="s">
        <v>16</v>
      </c>
    </row>
    <row r="1394" spans="1:6">
      <c r="A1394" t="n">
        <v>12620</v>
      </c>
      <c r="B1394" s="22" t="n">
        <v>3</v>
      </c>
      <c r="C1394" s="14" t="n">
        <f t="normal" ca="1">A1590</f>
        <v>0</v>
      </c>
    </row>
    <row r="1395" spans="1:6">
      <c r="A1395" t="s">
        <v>4</v>
      </c>
      <c r="B1395" s="4" t="s">
        <v>5</v>
      </c>
      <c r="C1395" s="4" t="s">
        <v>7</v>
      </c>
      <c r="D1395" s="4" t="s">
        <v>11</v>
      </c>
      <c r="E1395" s="4" t="s">
        <v>7</v>
      </c>
      <c r="F1395" s="4" t="s">
        <v>16</v>
      </c>
    </row>
    <row r="1396" spans="1:6">
      <c r="A1396" t="n">
        <v>12625</v>
      </c>
      <c r="B1396" s="13" t="n">
        <v>5</v>
      </c>
      <c r="C1396" s="7" t="n">
        <v>30</v>
      </c>
      <c r="D1396" s="7" t="n">
        <v>10936</v>
      </c>
      <c r="E1396" s="7" t="n">
        <v>1</v>
      </c>
      <c r="F1396" s="14" t="n">
        <f t="normal" ca="1">A1498</f>
        <v>0</v>
      </c>
    </row>
    <row r="1397" spans="1:6">
      <c r="A1397" t="s">
        <v>4</v>
      </c>
      <c r="B1397" s="4" t="s">
        <v>5</v>
      </c>
      <c r="C1397" s="4" t="s">
        <v>7</v>
      </c>
      <c r="D1397" s="4" t="s">
        <v>11</v>
      </c>
      <c r="E1397" s="4" t="s">
        <v>7</v>
      </c>
      <c r="F1397" s="4" t="s">
        <v>7</v>
      </c>
      <c r="G1397" s="4" t="s">
        <v>16</v>
      </c>
    </row>
    <row r="1398" spans="1:6">
      <c r="A1398" t="n">
        <v>12634</v>
      </c>
      <c r="B1398" s="13" t="n">
        <v>5</v>
      </c>
      <c r="C1398" s="7" t="n">
        <v>30</v>
      </c>
      <c r="D1398" s="7" t="n">
        <v>10963</v>
      </c>
      <c r="E1398" s="7" t="n">
        <v>8</v>
      </c>
      <c r="F1398" s="7" t="n">
        <v>1</v>
      </c>
      <c r="G1398" s="14" t="n">
        <f t="normal" ca="1">A1404</f>
        <v>0</v>
      </c>
    </row>
    <row r="1399" spans="1:6">
      <c r="A1399" t="s">
        <v>4</v>
      </c>
      <c r="B1399" s="4" t="s">
        <v>5</v>
      </c>
      <c r="C1399" s="4" t="s">
        <v>7</v>
      </c>
      <c r="D1399" s="4" t="s">
        <v>8</v>
      </c>
    </row>
    <row r="1400" spans="1:6">
      <c r="A1400" t="n">
        <v>12644</v>
      </c>
      <c r="B1400" s="52" t="n">
        <v>4</v>
      </c>
      <c r="C1400" s="7" t="n">
        <v>11</v>
      </c>
      <c r="D1400" s="7" t="s">
        <v>87</v>
      </c>
    </row>
    <row r="1401" spans="1:6">
      <c r="A1401" t="s">
        <v>4</v>
      </c>
      <c r="B1401" s="4" t="s">
        <v>5</v>
      </c>
      <c r="C1401" s="4" t="s">
        <v>16</v>
      </c>
    </row>
    <row r="1402" spans="1:6">
      <c r="A1402" t="n">
        <v>12676</v>
      </c>
      <c r="B1402" s="22" t="n">
        <v>3</v>
      </c>
      <c r="C1402" s="14" t="n">
        <f t="normal" ca="1">A1496</f>
        <v>0</v>
      </c>
    </row>
    <row r="1403" spans="1:6">
      <c r="A1403" t="s">
        <v>4</v>
      </c>
      <c r="B1403" s="4" t="s">
        <v>5</v>
      </c>
      <c r="C1403" s="4" t="s">
        <v>7</v>
      </c>
      <c r="D1403" s="4" t="s">
        <v>11</v>
      </c>
      <c r="E1403" s="4" t="s">
        <v>7</v>
      </c>
      <c r="F1403" s="4" t="s">
        <v>7</v>
      </c>
      <c r="G1403" s="4" t="s">
        <v>16</v>
      </c>
    </row>
    <row r="1404" spans="1:6">
      <c r="A1404" t="n">
        <v>12681</v>
      </c>
      <c r="B1404" s="13" t="n">
        <v>5</v>
      </c>
      <c r="C1404" s="7" t="n">
        <v>30</v>
      </c>
      <c r="D1404" s="7" t="n">
        <v>13</v>
      </c>
      <c r="E1404" s="7" t="n">
        <v>8</v>
      </c>
      <c r="F1404" s="7" t="n">
        <v>1</v>
      </c>
      <c r="G1404" s="14" t="n">
        <f t="normal" ca="1">A1472</f>
        <v>0</v>
      </c>
    </row>
    <row r="1405" spans="1:6">
      <c r="A1405" t="s">
        <v>4</v>
      </c>
      <c r="B1405" s="4" t="s">
        <v>5</v>
      </c>
      <c r="C1405" s="4" t="s">
        <v>11</v>
      </c>
      <c r="D1405" s="4" t="s">
        <v>7</v>
      </c>
      <c r="E1405" s="4" t="s">
        <v>7</v>
      </c>
      <c r="F1405" s="4" t="s">
        <v>8</v>
      </c>
    </row>
    <row r="1406" spans="1:6">
      <c r="A1406" t="n">
        <v>12691</v>
      </c>
      <c r="B1406" s="50" t="n">
        <v>20</v>
      </c>
      <c r="C1406" s="7" t="n">
        <v>6308</v>
      </c>
      <c r="D1406" s="7" t="n">
        <v>3</v>
      </c>
      <c r="E1406" s="7" t="n">
        <v>10</v>
      </c>
      <c r="F1406" s="7" t="s">
        <v>80</v>
      </c>
    </row>
    <row r="1407" spans="1:6">
      <c r="A1407" t="s">
        <v>4</v>
      </c>
      <c r="B1407" s="4" t="s">
        <v>5</v>
      </c>
      <c r="C1407" s="4" t="s">
        <v>11</v>
      </c>
    </row>
    <row r="1408" spans="1:6">
      <c r="A1408" t="n">
        <v>12712</v>
      </c>
      <c r="B1408" s="29" t="n">
        <v>16</v>
      </c>
      <c r="C1408" s="7" t="n">
        <v>0</v>
      </c>
    </row>
    <row r="1409" spans="1:7">
      <c r="A1409" t="s">
        <v>4</v>
      </c>
      <c r="B1409" s="4" t="s">
        <v>5</v>
      </c>
      <c r="C1409" s="4" t="s">
        <v>11</v>
      </c>
      <c r="D1409" s="4" t="s">
        <v>14</v>
      </c>
    </row>
    <row r="1410" spans="1:7">
      <c r="A1410" t="n">
        <v>12715</v>
      </c>
      <c r="B1410" s="38" t="n">
        <v>43</v>
      </c>
      <c r="C1410" s="7" t="n">
        <v>6308</v>
      </c>
      <c r="D1410" s="7" t="n">
        <v>1088</v>
      </c>
    </row>
    <row r="1411" spans="1:7">
      <c r="A1411" t="s">
        <v>4</v>
      </c>
      <c r="B1411" s="4" t="s">
        <v>5</v>
      </c>
      <c r="C1411" s="4" t="s">
        <v>11</v>
      </c>
      <c r="D1411" s="4" t="s">
        <v>7</v>
      </c>
      <c r="E1411" s="4" t="s">
        <v>7</v>
      </c>
      <c r="F1411" s="4" t="s">
        <v>8</v>
      </c>
    </row>
    <row r="1412" spans="1:7">
      <c r="A1412" t="n">
        <v>12722</v>
      </c>
      <c r="B1412" s="50" t="n">
        <v>20</v>
      </c>
      <c r="C1412" s="7" t="n">
        <v>5003</v>
      </c>
      <c r="D1412" s="7" t="n">
        <v>3</v>
      </c>
      <c r="E1412" s="7" t="n">
        <v>10</v>
      </c>
      <c r="F1412" s="7" t="s">
        <v>80</v>
      </c>
    </row>
    <row r="1413" spans="1:7">
      <c r="A1413" t="s">
        <v>4</v>
      </c>
      <c r="B1413" s="4" t="s">
        <v>5</v>
      </c>
      <c r="C1413" s="4" t="s">
        <v>11</v>
      </c>
    </row>
    <row r="1414" spans="1:7">
      <c r="A1414" t="n">
        <v>12743</v>
      </c>
      <c r="B1414" s="29" t="n">
        <v>16</v>
      </c>
      <c r="C1414" s="7" t="n">
        <v>0</v>
      </c>
    </row>
    <row r="1415" spans="1:7">
      <c r="A1415" t="s">
        <v>4</v>
      </c>
      <c r="B1415" s="4" t="s">
        <v>5</v>
      </c>
      <c r="C1415" s="4" t="s">
        <v>11</v>
      </c>
      <c r="D1415" s="4" t="s">
        <v>14</v>
      </c>
    </row>
    <row r="1416" spans="1:7">
      <c r="A1416" t="n">
        <v>12746</v>
      </c>
      <c r="B1416" s="38" t="n">
        <v>43</v>
      </c>
      <c r="C1416" s="7" t="n">
        <v>5003</v>
      </c>
      <c r="D1416" s="7" t="n">
        <v>1088</v>
      </c>
    </row>
    <row r="1417" spans="1:7">
      <c r="A1417" t="s">
        <v>4</v>
      </c>
      <c r="B1417" s="4" t="s">
        <v>5</v>
      </c>
      <c r="C1417" s="4" t="s">
        <v>7</v>
      </c>
      <c r="D1417" s="4" t="s">
        <v>11</v>
      </c>
    </row>
    <row r="1418" spans="1:7">
      <c r="A1418" t="n">
        <v>12753</v>
      </c>
      <c r="B1418" s="24" t="n">
        <v>22</v>
      </c>
      <c r="C1418" s="7" t="n">
        <v>11</v>
      </c>
      <c r="D1418" s="7" t="n">
        <v>0</v>
      </c>
    </row>
    <row r="1419" spans="1:7">
      <c r="A1419" t="s">
        <v>4</v>
      </c>
      <c r="B1419" s="4" t="s">
        <v>5</v>
      </c>
      <c r="C1419" s="4" t="s">
        <v>7</v>
      </c>
      <c r="D1419" s="4" t="s">
        <v>11</v>
      </c>
      <c r="E1419" s="4" t="s">
        <v>8</v>
      </c>
    </row>
    <row r="1420" spans="1:7">
      <c r="A1420" t="n">
        <v>12757</v>
      </c>
      <c r="B1420" s="49" t="n">
        <v>51</v>
      </c>
      <c r="C1420" s="7" t="n">
        <v>4</v>
      </c>
      <c r="D1420" s="7" t="n">
        <v>65534</v>
      </c>
      <c r="E1420" s="7" t="s">
        <v>81</v>
      </c>
    </row>
    <row r="1421" spans="1:7">
      <c r="A1421" t="s">
        <v>4</v>
      </c>
      <c r="B1421" s="4" t="s">
        <v>5</v>
      </c>
      <c r="C1421" s="4" t="s">
        <v>11</v>
      </c>
    </row>
    <row r="1422" spans="1:7">
      <c r="A1422" t="n">
        <v>12770</v>
      </c>
      <c r="B1422" s="29" t="n">
        <v>16</v>
      </c>
      <c r="C1422" s="7" t="n">
        <v>0</v>
      </c>
    </row>
    <row r="1423" spans="1:7">
      <c r="A1423" t="s">
        <v>4</v>
      </c>
      <c r="B1423" s="4" t="s">
        <v>5</v>
      </c>
      <c r="C1423" s="4" t="s">
        <v>11</v>
      </c>
      <c r="D1423" s="4" t="s">
        <v>34</v>
      </c>
      <c r="E1423" s="4" t="s">
        <v>7</v>
      </c>
      <c r="F1423" s="4" t="s">
        <v>7</v>
      </c>
    </row>
    <row r="1424" spans="1:7">
      <c r="A1424" t="n">
        <v>12773</v>
      </c>
      <c r="B1424" s="51" t="n">
        <v>26</v>
      </c>
      <c r="C1424" s="7" t="n">
        <v>65534</v>
      </c>
      <c r="D1424" s="7" t="s">
        <v>122</v>
      </c>
      <c r="E1424" s="7" t="n">
        <v>2</v>
      </c>
      <c r="F1424" s="7" t="n">
        <v>0</v>
      </c>
    </row>
    <row r="1425" spans="1:6">
      <c r="A1425" t="s">
        <v>4</v>
      </c>
      <c r="B1425" s="4" t="s">
        <v>5</v>
      </c>
    </row>
    <row r="1426" spans="1:6">
      <c r="A1426" t="n">
        <v>12866</v>
      </c>
      <c r="B1426" s="27" t="n">
        <v>28</v>
      </c>
    </row>
    <row r="1427" spans="1:6">
      <c r="A1427" t="s">
        <v>4</v>
      </c>
      <c r="B1427" s="4" t="s">
        <v>5</v>
      </c>
      <c r="C1427" s="4" t="s">
        <v>7</v>
      </c>
      <c r="D1427" s="4" t="s">
        <v>11</v>
      </c>
      <c r="E1427" s="4" t="s">
        <v>8</v>
      </c>
    </row>
    <row r="1428" spans="1:6">
      <c r="A1428" t="n">
        <v>12867</v>
      </c>
      <c r="B1428" s="49" t="n">
        <v>51</v>
      </c>
      <c r="C1428" s="7" t="n">
        <v>4</v>
      </c>
      <c r="D1428" s="7" t="n">
        <v>5003</v>
      </c>
      <c r="E1428" s="7" t="s">
        <v>81</v>
      </c>
    </row>
    <row r="1429" spans="1:6">
      <c r="A1429" t="s">
        <v>4</v>
      </c>
      <c r="B1429" s="4" t="s">
        <v>5</v>
      </c>
      <c r="C1429" s="4" t="s">
        <v>11</v>
      </c>
    </row>
    <row r="1430" spans="1:6">
      <c r="A1430" t="n">
        <v>12880</v>
      </c>
      <c r="B1430" s="29" t="n">
        <v>16</v>
      </c>
      <c r="C1430" s="7" t="n">
        <v>0</v>
      </c>
    </row>
    <row r="1431" spans="1:6">
      <c r="A1431" t="s">
        <v>4</v>
      </c>
      <c r="B1431" s="4" t="s">
        <v>5</v>
      </c>
      <c r="C1431" s="4" t="s">
        <v>11</v>
      </c>
      <c r="D1431" s="4" t="s">
        <v>34</v>
      </c>
      <c r="E1431" s="4" t="s">
        <v>7</v>
      </c>
      <c r="F1431" s="4" t="s">
        <v>7</v>
      </c>
      <c r="G1431" s="4" t="s">
        <v>34</v>
      </c>
      <c r="H1431" s="4" t="s">
        <v>7</v>
      </c>
      <c r="I1431" s="4" t="s">
        <v>7</v>
      </c>
    </row>
    <row r="1432" spans="1:6">
      <c r="A1432" t="n">
        <v>12883</v>
      </c>
      <c r="B1432" s="51" t="n">
        <v>26</v>
      </c>
      <c r="C1432" s="7" t="n">
        <v>5003</v>
      </c>
      <c r="D1432" s="7" t="s">
        <v>123</v>
      </c>
      <c r="E1432" s="7" t="n">
        <v>2</v>
      </c>
      <c r="F1432" s="7" t="n">
        <v>3</v>
      </c>
      <c r="G1432" s="7" t="s">
        <v>124</v>
      </c>
      <c r="H1432" s="7" t="n">
        <v>2</v>
      </c>
      <c r="I1432" s="7" t="n">
        <v>0</v>
      </c>
    </row>
    <row r="1433" spans="1:6">
      <c r="A1433" t="s">
        <v>4</v>
      </c>
      <c r="B1433" s="4" t="s">
        <v>5</v>
      </c>
    </row>
    <row r="1434" spans="1:6">
      <c r="A1434" t="n">
        <v>12996</v>
      </c>
      <c r="B1434" s="27" t="n">
        <v>28</v>
      </c>
    </row>
    <row r="1435" spans="1:6">
      <c r="A1435" t="s">
        <v>4</v>
      </c>
      <c r="B1435" s="4" t="s">
        <v>5</v>
      </c>
      <c r="C1435" s="4" t="s">
        <v>11</v>
      </c>
      <c r="D1435" s="4" t="s">
        <v>7</v>
      </c>
      <c r="E1435" s="4" t="s">
        <v>13</v>
      </c>
      <c r="F1435" s="4" t="s">
        <v>11</v>
      </c>
    </row>
    <row r="1436" spans="1:6">
      <c r="A1436" t="n">
        <v>12997</v>
      </c>
      <c r="B1436" s="53" t="n">
        <v>59</v>
      </c>
      <c r="C1436" s="7" t="n">
        <v>65534</v>
      </c>
      <c r="D1436" s="7" t="n">
        <v>13</v>
      </c>
      <c r="E1436" s="7" t="n">
        <v>0.150000005960464</v>
      </c>
      <c r="F1436" s="7" t="n">
        <v>0</v>
      </c>
    </row>
    <row r="1437" spans="1:6">
      <c r="A1437" t="s">
        <v>4</v>
      </c>
      <c r="B1437" s="4" t="s">
        <v>5</v>
      </c>
      <c r="C1437" s="4" t="s">
        <v>11</v>
      </c>
    </row>
    <row r="1438" spans="1:6">
      <c r="A1438" t="n">
        <v>13007</v>
      </c>
      <c r="B1438" s="29" t="n">
        <v>16</v>
      </c>
      <c r="C1438" s="7" t="n">
        <v>1300</v>
      </c>
    </row>
    <row r="1439" spans="1:6">
      <c r="A1439" t="s">
        <v>4</v>
      </c>
      <c r="B1439" s="4" t="s">
        <v>5</v>
      </c>
      <c r="C1439" s="4" t="s">
        <v>7</v>
      </c>
      <c r="D1439" s="4" t="s">
        <v>11</v>
      </c>
      <c r="E1439" s="4" t="s">
        <v>8</v>
      </c>
    </row>
    <row r="1440" spans="1:6">
      <c r="A1440" t="n">
        <v>13010</v>
      </c>
      <c r="B1440" s="49" t="n">
        <v>51</v>
      </c>
      <c r="C1440" s="7" t="n">
        <v>4</v>
      </c>
      <c r="D1440" s="7" t="n">
        <v>65534</v>
      </c>
      <c r="E1440" s="7" t="s">
        <v>81</v>
      </c>
    </row>
    <row r="1441" spans="1:9">
      <c r="A1441" t="s">
        <v>4</v>
      </c>
      <c r="B1441" s="4" t="s">
        <v>5</v>
      </c>
      <c r="C1441" s="4" t="s">
        <v>11</v>
      </c>
    </row>
    <row r="1442" spans="1:9">
      <c r="A1442" t="n">
        <v>13023</v>
      </c>
      <c r="B1442" s="29" t="n">
        <v>16</v>
      </c>
      <c r="C1442" s="7" t="n">
        <v>0</v>
      </c>
    </row>
    <row r="1443" spans="1:9">
      <c r="A1443" t="s">
        <v>4</v>
      </c>
      <c r="B1443" s="4" t="s">
        <v>5</v>
      </c>
      <c r="C1443" s="4" t="s">
        <v>11</v>
      </c>
      <c r="D1443" s="4" t="s">
        <v>34</v>
      </c>
      <c r="E1443" s="4" t="s">
        <v>7</v>
      </c>
      <c r="F1443" s="4" t="s">
        <v>7</v>
      </c>
      <c r="G1443" s="4" t="s">
        <v>34</v>
      </c>
      <c r="H1443" s="4" t="s">
        <v>7</v>
      </c>
      <c r="I1443" s="4" t="s">
        <v>7</v>
      </c>
    </row>
    <row r="1444" spans="1:9">
      <c r="A1444" t="n">
        <v>13026</v>
      </c>
      <c r="B1444" s="51" t="n">
        <v>26</v>
      </c>
      <c r="C1444" s="7" t="n">
        <v>65534</v>
      </c>
      <c r="D1444" s="7" t="s">
        <v>125</v>
      </c>
      <c r="E1444" s="7" t="n">
        <v>2</v>
      </c>
      <c r="F1444" s="7" t="n">
        <v>3</v>
      </c>
      <c r="G1444" s="7" t="s">
        <v>126</v>
      </c>
      <c r="H1444" s="7" t="n">
        <v>2</v>
      </c>
      <c r="I1444" s="7" t="n">
        <v>0</v>
      </c>
    </row>
    <row r="1445" spans="1:9">
      <c r="A1445" t="s">
        <v>4</v>
      </c>
      <c r="B1445" s="4" t="s">
        <v>5</v>
      </c>
    </row>
    <row r="1446" spans="1:9">
      <c r="A1446" t="n">
        <v>13183</v>
      </c>
      <c r="B1446" s="27" t="n">
        <v>28</v>
      </c>
    </row>
    <row r="1447" spans="1:9">
      <c r="A1447" t="s">
        <v>4</v>
      </c>
      <c r="B1447" s="4" t="s">
        <v>5</v>
      </c>
      <c r="C1447" s="4" t="s">
        <v>7</v>
      </c>
      <c r="D1447" s="4" t="s">
        <v>11</v>
      </c>
      <c r="E1447" s="4" t="s">
        <v>8</v>
      </c>
    </row>
    <row r="1448" spans="1:9">
      <c r="A1448" t="n">
        <v>13184</v>
      </c>
      <c r="B1448" s="49" t="n">
        <v>51</v>
      </c>
      <c r="C1448" s="7" t="n">
        <v>4</v>
      </c>
      <c r="D1448" s="7" t="n">
        <v>5003</v>
      </c>
      <c r="E1448" s="7" t="s">
        <v>81</v>
      </c>
    </row>
    <row r="1449" spans="1:9">
      <c r="A1449" t="s">
        <v>4</v>
      </c>
      <c r="B1449" s="4" t="s">
        <v>5</v>
      </c>
      <c r="C1449" s="4" t="s">
        <v>11</v>
      </c>
    </row>
    <row r="1450" spans="1:9">
      <c r="A1450" t="n">
        <v>13197</v>
      </c>
      <c r="B1450" s="29" t="n">
        <v>16</v>
      </c>
      <c r="C1450" s="7" t="n">
        <v>0</v>
      </c>
    </row>
    <row r="1451" spans="1:9">
      <c r="A1451" t="s">
        <v>4</v>
      </c>
      <c r="B1451" s="4" t="s">
        <v>5</v>
      </c>
      <c r="C1451" s="4" t="s">
        <v>11</v>
      </c>
      <c r="D1451" s="4" t="s">
        <v>34</v>
      </c>
      <c r="E1451" s="4" t="s">
        <v>7</v>
      </c>
      <c r="F1451" s="4" t="s">
        <v>7</v>
      </c>
      <c r="G1451" s="4" t="s">
        <v>34</v>
      </c>
      <c r="H1451" s="4" t="s">
        <v>7</v>
      </c>
      <c r="I1451" s="4" t="s">
        <v>7</v>
      </c>
    </row>
    <row r="1452" spans="1:9">
      <c r="A1452" t="n">
        <v>13200</v>
      </c>
      <c r="B1452" s="51" t="n">
        <v>26</v>
      </c>
      <c r="C1452" s="7" t="n">
        <v>5003</v>
      </c>
      <c r="D1452" s="7" t="s">
        <v>127</v>
      </c>
      <c r="E1452" s="7" t="n">
        <v>2</v>
      </c>
      <c r="F1452" s="7" t="n">
        <v>3</v>
      </c>
      <c r="G1452" s="7" t="s">
        <v>128</v>
      </c>
      <c r="H1452" s="7" t="n">
        <v>2</v>
      </c>
      <c r="I1452" s="7" t="n">
        <v>0</v>
      </c>
    </row>
    <row r="1453" spans="1:9">
      <c r="A1453" t="s">
        <v>4</v>
      </c>
      <c r="B1453" s="4" t="s">
        <v>5</v>
      </c>
    </row>
    <row r="1454" spans="1:9">
      <c r="A1454" t="n">
        <v>13300</v>
      </c>
      <c r="B1454" s="27" t="n">
        <v>28</v>
      </c>
    </row>
    <row r="1455" spans="1:9">
      <c r="A1455" t="s">
        <v>4</v>
      </c>
      <c r="B1455" s="4" t="s">
        <v>5</v>
      </c>
      <c r="C1455" s="4" t="s">
        <v>11</v>
      </c>
      <c r="D1455" s="4" t="s">
        <v>7</v>
      </c>
      <c r="E1455" s="4" t="s">
        <v>13</v>
      </c>
      <c r="F1455" s="4" t="s">
        <v>11</v>
      </c>
    </row>
    <row r="1456" spans="1:9">
      <c r="A1456" t="n">
        <v>13301</v>
      </c>
      <c r="B1456" s="53" t="n">
        <v>59</v>
      </c>
      <c r="C1456" s="7" t="n">
        <v>65534</v>
      </c>
      <c r="D1456" s="7" t="n">
        <v>6</v>
      </c>
      <c r="E1456" s="7" t="n">
        <v>0</v>
      </c>
      <c r="F1456" s="7" t="n">
        <v>0</v>
      </c>
    </row>
    <row r="1457" spans="1:9">
      <c r="A1457" t="s">
        <v>4</v>
      </c>
      <c r="B1457" s="4" t="s">
        <v>5</v>
      </c>
      <c r="C1457" s="4" t="s">
        <v>11</v>
      </c>
    </row>
    <row r="1458" spans="1:9">
      <c r="A1458" t="n">
        <v>13311</v>
      </c>
      <c r="B1458" s="29" t="n">
        <v>16</v>
      </c>
      <c r="C1458" s="7" t="n">
        <v>1300</v>
      </c>
    </row>
    <row r="1459" spans="1:9">
      <c r="A1459" t="s">
        <v>4</v>
      </c>
      <c r="B1459" s="4" t="s">
        <v>5</v>
      </c>
      <c r="C1459" s="4" t="s">
        <v>7</v>
      </c>
      <c r="D1459" s="4" t="s">
        <v>11</v>
      </c>
      <c r="E1459" s="4" t="s">
        <v>8</v>
      </c>
    </row>
    <row r="1460" spans="1:9">
      <c r="A1460" t="n">
        <v>13314</v>
      </c>
      <c r="B1460" s="49" t="n">
        <v>51</v>
      </c>
      <c r="C1460" s="7" t="n">
        <v>4</v>
      </c>
      <c r="D1460" s="7" t="n">
        <v>65534</v>
      </c>
      <c r="E1460" s="7" t="s">
        <v>81</v>
      </c>
    </row>
    <row r="1461" spans="1:9">
      <c r="A1461" t="s">
        <v>4</v>
      </c>
      <c r="B1461" s="4" t="s">
        <v>5</v>
      </c>
      <c r="C1461" s="4" t="s">
        <v>11</v>
      </c>
    </row>
    <row r="1462" spans="1:9">
      <c r="A1462" t="n">
        <v>13327</v>
      </c>
      <c r="B1462" s="29" t="n">
        <v>16</v>
      </c>
      <c r="C1462" s="7" t="n">
        <v>0</v>
      </c>
    </row>
    <row r="1463" spans="1:9">
      <c r="A1463" t="s">
        <v>4</v>
      </c>
      <c r="B1463" s="4" t="s">
        <v>5</v>
      </c>
      <c r="C1463" s="4" t="s">
        <v>11</v>
      </c>
      <c r="D1463" s="4" t="s">
        <v>34</v>
      </c>
      <c r="E1463" s="4" t="s">
        <v>7</v>
      </c>
      <c r="F1463" s="4" t="s">
        <v>7</v>
      </c>
    </row>
    <row r="1464" spans="1:9">
      <c r="A1464" t="n">
        <v>13330</v>
      </c>
      <c r="B1464" s="51" t="n">
        <v>26</v>
      </c>
      <c r="C1464" s="7" t="n">
        <v>65534</v>
      </c>
      <c r="D1464" s="7" t="s">
        <v>129</v>
      </c>
      <c r="E1464" s="7" t="n">
        <v>2</v>
      </c>
      <c r="F1464" s="7" t="n">
        <v>0</v>
      </c>
    </row>
    <row r="1465" spans="1:9">
      <c r="A1465" t="s">
        <v>4</v>
      </c>
      <c r="B1465" s="4" t="s">
        <v>5</v>
      </c>
    </row>
    <row r="1466" spans="1:9">
      <c r="A1466" t="n">
        <v>13372</v>
      </c>
      <c r="B1466" s="27" t="n">
        <v>28</v>
      </c>
    </row>
    <row r="1467" spans="1:9">
      <c r="A1467" t="s">
        <v>4</v>
      </c>
      <c r="B1467" s="4" t="s">
        <v>5</v>
      </c>
      <c r="C1467" s="4" t="s">
        <v>11</v>
      </c>
    </row>
    <row r="1468" spans="1:9">
      <c r="A1468" t="n">
        <v>13373</v>
      </c>
      <c r="B1468" s="39" t="n">
        <v>12</v>
      </c>
      <c r="C1468" s="7" t="n">
        <v>13</v>
      </c>
    </row>
    <row r="1469" spans="1:9">
      <c r="A1469" t="s">
        <v>4</v>
      </c>
      <c r="B1469" s="4" t="s">
        <v>5</v>
      </c>
      <c r="C1469" s="4" t="s">
        <v>16</v>
      </c>
    </row>
    <row r="1470" spans="1:9">
      <c r="A1470" t="n">
        <v>13376</v>
      </c>
      <c r="B1470" s="22" t="n">
        <v>3</v>
      </c>
      <c r="C1470" s="14" t="n">
        <f t="normal" ca="1">A1488</f>
        <v>0</v>
      </c>
    </row>
    <row r="1471" spans="1:9">
      <c r="A1471" t="s">
        <v>4</v>
      </c>
      <c r="B1471" s="4" t="s">
        <v>5</v>
      </c>
      <c r="C1471" s="4" t="s">
        <v>11</v>
      </c>
      <c r="D1471" s="4" t="s">
        <v>7</v>
      </c>
      <c r="E1471" s="4" t="s">
        <v>7</v>
      </c>
      <c r="F1471" s="4" t="s">
        <v>8</v>
      </c>
    </row>
    <row r="1472" spans="1:9">
      <c r="A1472" t="n">
        <v>13381</v>
      </c>
      <c r="B1472" s="50" t="n">
        <v>20</v>
      </c>
      <c r="C1472" s="7" t="n">
        <v>65534</v>
      </c>
      <c r="D1472" s="7" t="n">
        <v>3</v>
      </c>
      <c r="E1472" s="7" t="n">
        <v>10</v>
      </c>
      <c r="F1472" s="7" t="s">
        <v>80</v>
      </c>
    </row>
    <row r="1473" spans="1:6">
      <c r="A1473" t="s">
        <v>4</v>
      </c>
      <c r="B1473" s="4" t="s">
        <v>5</v>
      </c>
      <c r="C1473" s="4" t="s">
        <v>11</v>
      </c>
    </row>
    <row r="1474" spans="1:6">
      <c r="A1474" t="n">
        <v>13402</v>
      </c>
      <c r="B1474" s="29" t="n">
        <v>16</v>
      </c>
      <c r="C1474" s="7" t="n">
        <v>0</v>
      </c>
    </row>
    <row r="1475" spans="1:6">
      <c r="A1475" t="s">
        <v>4</v>
      </c>
      <c r="B1475" s="4" t="s">
        <v>5</v>
      </c>
      <c r="C1475" s="4" t="s">
        <v>7</v>
      </c>
      <c r="D1475" s="4" t="s">
        <v>14</v>
      </c>
    </row>
    <row r="1476" spans="1:6">
      <c r="A1476" t="n">
        <v>13405</v>
      </c>
      <c r="B1476" s="11" t="n">
        <v>74</v>
      </c>
      <c r="C1476" s="7" t="n">
        <v>48</v>
      </c>
      <c r="D1476" s="7" t="n">
        <v>1088</v>
      </c>
    </row>
    <row r="1477" spans="1:6">
      <c r="A1477" t="s">
        <v>4</v>
      </c>
      <c r="B1477" s="4" t="s">
        <v>5</v>
      </c>
      <c r="C1477" s="4" t="s">
        <v>7</v>
      </c>
      <c r="D1477" s="4" t="s">
        <v>11</v>
      </c>
    </row>
    <row r="1478" spans="1:6">
      <c r="A1478" t="n">
        <v>13411</v>
      </c>
      <c r="B1478" s="24" t="n">
        <v>22</v>
      </c>
      <c r="C1478" s="7" t="n">
        <v>10</v>
      </c>
      <c r="D1478" s="7" t="n">
        <v>0</v>
      </c>
    </row>
    <row r="1479" spans="1:6">
      <c r="A1479" t="s">
        <v>4</v>
      </c>
      <c r="B1479" s="4" t="s">
        <v>5</v>
      </c>
      <c r="C1479" s="4" t="s">
        <v>7</v>
      </c>
      <c r="D1479" s="4" t="s">
        <v>11</v>
      </c>
      <c r="E1479" s="4" t="s">
        <v>8</v>
      </c>
    </row>
    <row r="1480" spans="1:6">
      <c r="A1480" t="n">
        <v>13415</v>
      </c>
      <c r="B1480" s="49" t="n">
        <v>51</v>
      </c>
      <c r="C1480" s="7" t="n">
        <v>4</v>
      </c>
      <c r="D1480" s="7" t="n">
        <v>65534</v>
      </c>
      <c r="E1480" s="7" t="s">
        <v>81</v>
      </c>
    </row>
    <row r="1481" spans="1:6">
      <c r="A1481" t="s">
        <v>4</v>
      </c>
      <c r="B1481" s="4" t="s">
        <v>5</v>
      </c>
      <c r="C1481" s="4" t="s">
        <v>11</v>
      </c>
    </row>
    <row r="1482" spans="1:6">
      <c r="A1482" t="n">
        <v>13428</v>
      </c>
      <c r="B1482" s="29" t="n">
        <v>16</v>
      </c>
      <c r="C1482" s="7" t="n">
        <v>0</v>
      </c>
    </row>
    <row r="1483" spans="1:6">
      <c r="A1483" t="s">
        <v>4</v>
      </c>
      <c r="B1483" s="4" t="s">
        <v>5</v>
      </c>
      <c r="C1483" s="4" t="s">
        <v>11</v>
      </c>
      <c r="D1483" s="4" t="s">
        <v>34</v>
      </c>
      <c r="E1483" s="4" t="s">
        <v>7</v>
      </c>
      <c r="F1483" s="4" t="s">
        <v>7</v>
      </c>
      <c r="G1483" s="4" t="s">
        <v>34</v>
      </c>
      <c r="H1483" s="4" t="s">
        <v>7</v>
      </c>
      <c r="I1483" s="4" t="s">
        <v>7</v>
      </c>
    </row>
    <row r="1484" spans="1:6">
      <c r="A1484" t="n">
        <v>13431</v>
      </c>
      <c r="B1484" s="51" t="n">
        <v>26</v>
      </c>
      <c r="C1484" s="7" t="n">
        <v>65534</v>
      </c>
      <c r="D1484" s="7" t="s">
        <v>130</v>
      </c>
      <c r="E1484" s="7" t="n">
        <v>2</v>
      </c>
      <c r="F1484" s="7" t="n">
        <v>3</v>
      </c>
      <c r="G1484" s="7" t="s">
        <v>131</v>
      </c>
      <c r="H1484" s="7" t="n">
        <v>2</v>
      </c>
      <c r="I1484" s="7" t="n">
        <v>0</v>
      </c>
    </row>
    <row r="1485" spans="1:6">
      <c r="A1485" t="s">
        <v>4</v>
      </c>
      <c r="B1485" s="4" t="s">
        <v>5</v>
      </c>
    </row>
    <row r="1486" spans="1:6">
      <c r="A1486" t="n">
        <v>13636</v>
      </c>
      <c r="B1486" s="27" t="n">
        <v>28</v>
      </c>
    </row>
    <row r="1487" spans="1:6">
      <c r="A1487" t="s">
        <v>4</v>
      </c>
      <c r="B1487" s="4" t="s">
        <v>5</v>
      </c>
      <c r="C1487" s="4" t="s">
        <v>7</v>
      </c>
    </row>
    <row r="1488" spans="1:6">
      <c r="A1488" t="n">
        <v>13637</v>
      </c>
      <c r="B1488" s="30" t="n">
        <v>23</v>
      </c>
      <c r="C1488" s="7" t="n">
        <v>10</v>
      </c>
    </row>
    <row r="1489" spans="1:9">
      <c r="A1489" t="s">
        <v>4</v>
      </c>
      <c r="B1489" s="4" t="s">
        <v>5</v>
      </c>
      <c r="C1489" s="4" t="s">
        <v>7</v>
      </c>
      <c r="D1489" s="4" t="s">
        <v>8</v>
      </c>
    </row>
    <row r="1490" spans="1:9">
      <c r="A1490" t="n">
        <v>13639</v>
      </c>
      <c r="B1490" s="6" t="n">
        <v>2</v>
      </c>
      <c r="C1490" s="7" t="n">
        <v>10</v>
      </c>
      <c r="D1490" s="7" t="s">
        <v>37</v>
      </c>
    </row>
    <row r="1491" spans="1:9">
      <c r="A1491" t="s">
        <v>4</v>
      </c>
      <c r="B1491" s="4" t="s">
        <v>5</v>
      </c>
      <c r="C1491" s="4" t="s">
        <v>7</v>
      </c>
    </row>
    <row r="1492" spans="1:9">
      <c r="A1492" t="n">
        <v>13662</v>
      </c>
      <c r="B1492" s="11" t="n">
        <v>74</v>
      </c>
      <c r="C1492" s="7" t="n">
        <v>46</v>
      </c>
    </row>
    <row r="1493" spans="1:9">
      <c r="A1493" t="s">
        <v>4</v>
      </c>
      <c r="B1493" s="4" t="s">
        <v>5</v>
      </c>
      <c r="C1493" s="4" t="s">
        <v>7</v>
      </c>
    </row>
    <row r="1494" spans="1:9">
      <c r="A1494" t="n">
        <v>13664</v>
      </c>
      <c r="B1494" s="11" t="n">
        <v>74</v>
      </c>
      <c r="C1494" s="7" t="n">
        <v>54</v>
      </c>
    </row>
    <row r="1495" spans="1:9">
      <c r="A1495" t="s">
        <v>4</v>
      </c>
      <c r="B1495" s="4" t="s">
        <v>5</v>
      </c>
      <c r="C1495" s="4" t="s">
        <v>16</v>
      </c>
    </row>
    <row r="1496" spans="1:9">
      <c r="A1496" t="n">
        <v>13666</v>
      </c>
      <c r="B1496" s="22" t="n">
        <v>3</v>
      </c>
      <c r="C1496" s="14" t="n">
        <f t="normal" ca="1">A1590</f>
        <v>0</v>
      </c>
    </row>
    <row r="1497" spans="1:9">
      <c r="A1497" t="s">
        <v>4</v>
      </c>
      <c r="B1497" s="4" t="s">
        <v>5</v>
      </c>
      <c r="C1497" s="4" t="s">
        <v>7</v>
      </c>
      <c r="D1497" s="4" t="s">
        <v>11</v>
      </c>
      <c r="E1497" s="4" t="s">
        <v>7</v>
      </c>
      <c r="F1497" s="4" t="s">
        <v>16</v>
      </c>
    </row>
    <row r="1498" spans="1:9">
      <c r="A1498" t="n">
        <v>13671</v>
      </c>
      <c r="B1498" s="13" t="n">
        <v>5</v>
      </c>
      <c r="C1498" s="7" t="n">
        <v>30</v>
      </c>
      <c r="D1498" s="7" t="n">
        <v>10935</v>
      </c>
      <c r="E1498" s="7" t="n">
        <v>1</v>
      </c>
      <c r="F1498" s="14" t="n">
        <f t="normal" ca="1">A1548</f>
        <v>0</v>
      </c>
    </row>
    <row r="1499" spans="1:9">
      <c r="A1499" t="s">
        <v>4</v>
      </c>
      <c r="B1499" s="4" t="s">
        <v>5</v>
      </c>
      <c r="C1499" s="4" t="s">
        <v>7</v>
      </c>
      <c r="D1499" s="4" t="s">
        <v>11</v>
      </c>
      <c r="E1499" s="4" t="s">
        <v>7</v>
      </c>
      <c r="F1499" s="4" t="s">
        <v>7</v>
      </c>
      <c r="G1499" s="4" t="s">
        <v>16</v>
      </c>
    </row>
    <row r="1500" spans="1:9">
      <c r="A1500" t="n">
        <v>13680</v>
      </c>
      <c r="B1500" s="13" t="n">
        <v>5</v>
      </c>
      <c r="C1500" s="7" t="n">
        <v>30</v>
      </c>
      <c r="D1500" s="7" t="n">
        <v>13</v>
      </c>
      <c r="E1500" s="7" t="n">
        <v>8</v>
      </c>
      <c r="F1500" s="7" t="n">
        <v>1</v>
      </c>
      <c r="G1500" s="14" t="n">
        <f t="normal" ca="1">A1522</f>
        <v>0</v>
      </c>
    </row>
    <row r="1501" spans="1:9">
      <c r="A1501" t="s">
        <v>4</v>
      </c>
      <c r="B1501" s="4" t="s">
        <v>5</v>
      </c>
      <c r="C1501" s="4" t="s">
        <v>11</v>
      </c>
      <c r="D1501" s="4" t="s">
        <v>7</v>
      </c>
      <c r="E1501" s="4" t="s">
        <v>7</v>
      </c>
      <c r="F1501" s="4" t="s">
        <v>8</v>
      </c>
    </row>
    <row r="1502" spans="1:9">
      <c r="A1502" t="n">
        <v>13690</v>
      </c>
      <c r="B1502" s="50" t="n">
        <v>20</v>
      </c>
      <c r="C1502" s="7" t="n">
        <v>65534</v>
      </c>
      <c r="D1502" s="7" t="n">
        <v>3</v>
      </c>
      <c r="E1502" s="7" t="n">
        <v>10</v>
      </c>
      <c r="F1502" s="7" t="s">
        <v>80</v>
      </c>
    </row>
    <row r="1503" spans="1:9">
      <c r="A1503" t="s">
        <v>4</v>
      </c>
      <c r="B1503" s="4" t="s">
        <v>5</v>
      </c>
      <c r="C1503" s="4" t="s">
        <v>11</v>
      </c>
    </row>
    <row r="1504" spans="1:9">
      <c r="A1504" t="n">
        <v>13711</v>
      </c>
      <c r="B1504" s="29" t="n">
        <v>16</v>
      </c>
      <c r="C1504" s="7" t="n">
        <v>0</v>
      </c>
    </row>
    <row r="1505" spans="1:7">
      <c r="A1505" t="s">
        <v>4</v>
      </c>
      <c r="B1505" s="4" t="s">
        <v>5</v>
      </c>
      <c r="C1505" s="4" t="s">
        <v>7</v>
      </c>
      <c r="D1505" s="4" t="s">
        <v>14</v>
      </c>
    </row>
    <row r="1506" spans="1:7">
      <c r="A1506" t="n">
        <v>13714</v>
      </c>
      <c r="B1506" s="11" t="n">
        <v>74</v>
      </c>
      <c r="C1506" s="7" t="n">
        <v>48</v>
      </c>
      <c r="D1506" s="7" t="n">
        <v>64</v>
      </c>
    </row>
    <row r="1507" spans="1:7">
      <c r="A1507" t="s">
        <v>4</v>
      </c>
      <c r="B1507" s="4" t="s">
        <v>5</v>
      </c>
      <c r="C1507" s="4" t="s">
        <v>7</v>
      </c>
      <c r="D1507" s="4" t="s">
        <v>11</v>
      </c>
    </row>
    <row r="1508" spans="1:7">
      <c r="A1508" t="n">
        <v>13720</v>
      </c>
      <c r="B1508" s="24" t="n">
        <v>22</v>
      </c>
      <c r="C1508" s="7" t="n">
        <v>10</v>
      </c>
      <c r="D1508" s="7" t="n">
        <v>0</v>
      </c>
    </row>
    <row r="1509" spans="1:7">
      <c r="A1509" t="s">
        <v>4</v>
      </c>
      <c r="B1509" s="4" t="s">
        <v>5</v>
      </c>
      <c r="C1509" s="4" t="s">
        <v>7</v>
      </c>
      <c r="D1509" s="4" t="s">
        <v>11</v>
      </c>
      <c r="E1509" s="4" t="s">
        <v>8</v>
      </c>
    </row>
    <row r="1510" spans="1:7">
      <c r="A1510" t="n">
        <v>13724</v>
      </c>
      <c r="B1510" s="49" t="n">
        <v>51</v>
      </c>
      <c r="C1510" s="7" t="n">
        <v>4</v>
      </c>
      <c r="D1510" s="7" t="n">
        <v>65534</v>
      </c>
      <c r="E1510" s="7" t="s">
        <v>81</v>
      </c>
    </row>
    <row r="1511" spans="1:7">
      <c r="A1511" t="s">
        <v>4</v>
      </c>
      <c r="B1511" s="4" t="s">
        <v>5</v>
      </c>
      <c r="C1511" s="4" t="s">
        <v>11</v>
      </c>
    </row>
    <row r="1512" spans="1:7">
      <c r="A1512" t="n">
        <v>13737</v>
      </c>
      <c r="B1512" s="29" t="n">
        <v>16</v>
      </c>
      <c r="C1512" s="7" t="n">
        <v>0</v>
      </c>
    </row>
    <row r="1513" spans="1:7">
      <c r="A1513" t="s">
        <v>4</v>
      </c>
      <c r="B1513" s="4" t="s">
        <v>5</v>
      </c>
      <c r="C1513" s="4" t="s">
        <v>11</v>
      </c>
      <c r="D1513" s="4" t="s">
        <v>34</v>
      </c>
      <c r="E1513" s="4" t="s">
        <v>7</v>
      </c>
      <c r="F1513" s="4" t="s">
        <v>7</v>
      </c>
      <c r="G1513" s="4" t="s">
        <v>34</v>
      </c>
      <c r="H1513" s="4" t="s">
        <v>7</v>
      </c>
      <c r="I1513" s="4" t="s">
        <v>7</v>
      </c>
    </row>
    <row r="1514" spans="1:7">
      <c r="A1514" t="n">
        <v>13740</v>
      </c>
      <c r="B1514" s="51" t="n">
        <v>26</v>
      </c>
      <c r="C1514" s="7" t="n">
        <v>65534</v>
      </c>
      <c r="D1514" s="7" t="s">
        <v>132</v>
      </c>
      <c r="E1514" s="7" t="n">
        <v>2</v>
      </c>
      <c r="F1514" s="7" t="n">
        <v>3</v>
      </c>
      <c r="G1514" s="7" t="s">
        <v>133</v>
      </c>
      <c r="H1514" s="7" t="n">
        <v>2</v>
      </c>
      <c r="I1514" s="7" t="n">
        <v>0</v>
      </c>
    </row>
    <row r="1515" spans="1:7">
      <c r="A1515" t="s">
        <v>4</v>
      </c>
      <c r="B1515" s="4" t="s">
        <v>5</v>
      </c>
    </row>
    <row r="1516" spans="1:7">
      <c r="A1516" t="n">
        <v>13912</v>
      </c>
      <c r="B1516" s="27" t="n">
        <v>28</v>
      </c>
    </row>
    <row r="1517" spans="1:7">
      <c r="A1517" t="s">
        <v>4</v>
      </c>
      <c r="B1517" s="4" t="s">
        <v>5</v>
      </c>
      <c r="C1517" s="4" t="s">
        <v>11</v>
      </c>
    </row>
    <row r="1518" spans="1:7">
      <c r="A1518" t="n">
        <v>13913</v>
      </c>
      <c r="B1518" s="39" t="n">
        <v>12</v>
      </c>
      <c r="C1518" s="7" t="n">
        <v>13</v>
      </c>
    </row>
    <row r="1519" spans="1:7">
      <c r="A1519" t="s">
        <v>4</v>
      </c>
      <c r="B1519" s="4" t="s">
        <v>5</v>
      </c>
      <c r="C1519" s="4" t="s">
        <v>16</v>
      </c>
    </row>
    <row r="1520" spans="1:7">
      <c r="A1520" t="n">
        <v>13916</v>
      </c>
      <c r="B1520" s="22" t="n">
        <v>3</v>
      </c>
      <c r="C1520" s="14" t="n">
        <f t="normal" ca="1">A1538</f>
        <v>0</v>
      </c>
    </row>
    <row r="1521" spans="1:9">
      <c r="A1521" t="s">
        <v>4</v>
      </c>
      <c r="B1521" s="4" t="s">
        <v>5</v>
      </c>
      <c r="C1521" s="4" t="s">
        <v>11</v>
      </c>
      <c r="D1521" s="4" t="s">
        <v>7</v>
      </c>
      <c r="E1521" s="4" t="s">
        <v>7</v>
      </c>
      <c r="F1521" s="4" t="s">
        <v>8</v>
      </c>
    </row>
    <row r="1522" spans="1:9">
      <c r="A1522" t="n">
        <v>13921</v>
      </c>
      <c r="B1522" s="50" t="n">
        <v>20</v>
      </c>
      <c r="C1522" s="7" t="n">
        <v>65534</v>
      </c>
      <c r="D1522" s="7" t="n">
        <v>3</v>
      </c>
      <c r="E1522" s="7" t="n">
        <v>10</v>
      </c>
      <c r="F1522" s="7" t="s">
        <v>80</v>
      </c>
    </row>
    <row r="1523" spans="1:9">
      <c r="A1523" t="s">
        <v>4</v>
      </c>
      <c r="B1523" s="4" t="s">
        <v>5</v>
      </c>
      <c r="C1523" s="4" t="s">
        <v>11</v>
      </c>
    </row>
    <row r="1524" spans="1:9">
      <c r="A1524" t="n">
        <v>13942</v>
      </c>
      <c r="B1524" s="29" t="n">
        <v>16</v>
      </c>
      <c r="C1524" s="7" t="n">
        <v>0</v>
      </c>
    </row>
    <row r="1525" spans="1:9">
      <c r="A1525" t="s">
        <v>4</v>
      </c>
      <c r="B1525" s="4" t="s">
        <v>5</v>
      </c>
      <c r="C1525" s="4" t="s">
        <v>7</v>
      </c>
      <c r="D1525" s="4" t="s">
        <v>14</v>
      </c>
    </row>
    <row r="1526" spans="1:9">
      <c r="A1526" t="n">
        <v>13945</v>
      </c>
      <c r="B1526" s="11" t="n">
        <v>74</v>
      </c>
      <c r="C1526" s="7" t="n">
        <v>48</v>
      </c>
      <c r="D1526" s="7" t="n">
        <v>1088</v>
      </c>
    </row>
    <row r="1527" spans="1:9">
      <c r="A1527" t="s">
        <v>4</v>
      </c>
      <c r="B1527" s="4" t="s">
        <v>5</v>
      </c>
      <c r="C1527" s="4" t="s">
        <v>7</v>
      </c>
      <c r="D1527" s="4" t="s">
        <v>11</v>
      </c>
    </row>
    <row r="1528" spans="1:9">
      <c r="A1528" t="n">
        <v>13951</v>
      </c>
      <c r="B1528" s="24" t="n">
        <v>22</v>
      </c>
      <c r="C1528" s="7" t="n">
        <v>10</v>
      </c>
      <c r="D1528" s="7" t="n">
        <v>0</v>
      </c>
    </row>
    <row r="1529" spans="1:9">
      <c r="A1529" t="s">
        <v>4</v>
      </c>
      <c r="B1529" s="4" t="s">
        <v>5</v>
      </c>
      <c r="C1529" s="4" t="s">
        <v>7</v>
      </c>
      <c r="D1529" s="4" t="s">
        <v>11</v>
      </c>
      <c r="E1529" s="4" t="s">
        <v>8</v>
      </c>
    </row>
    <row r="1530" spans="1:9">
      <c r="A1530" t="n">
        <v>13955</v>
      </c>
      <c r="B1530" s="49" t="n">
        <v>51</v>
      </c>
      <c r="C1530" s="7" t="n">
        <v>4</v>
      </c>
      <c r="D1530" s="7" t="n">
        <v>65534</v>
      </c>
      <c r="E1530" s="7" t="s">
        <v>81</v>
      </c>
    </row>
    <row r="1531" spans="1:9">
      <c r="A1531" t="s">
        <v>4</v>
      </c>
      <c r="B1531" s="4" t="s">
        <v>5</v>
      </c>
      <c r="C1531" s="4" t="s">
        <v>11</v>
      </c>
    </row>
    <row r="1532" spans="1:9">
      <c r="A1532" t="n">
        <v>13968</v>
      </c>
      <c r="B1532" s="29" t="n">
        <v>16</v>
      </c>
      <c r="C1532" s="7" t="n">
        <v>0</v>
      </c>
    </row>
    <row r="1533" spans="1:9">
      <c r="A1533" t="s">
        <v>4</v>
      </c>
      <c r="B1533" s="4" t="s">
        <v>5</v>
      </c>
      <c r="C1533" s="4" t="s">
        <v>11</v>
      </c>
      <c r="D1533" s="4" t="s">
        <v>34</v>
      </c>
      <c r="E1533" s="4" t="s">
        <v>7</v>
      </c>
      <c r="F1533" s="4" t="s">
        <v>7</v>
      </c>
      <c r="G1533" s="4" t="s">
        <v>34</v>
      </c>
      <c r="H1533" s="4" t="s">
        <v>7</v>
      </c>
      <c r="I1533" s="4" t="s">
        <v>7</v>
      </c>
    </row>
    <row r="1534" spans="1:9">
      <c r="A1534" t="n">
        <v>13971</v>
      </c>
      <c r="B1534" s="51" t="n">
        <v>26</v>
      </c>
      <c r="C1534" s="7" t="n">
        <v>65534</v>
      </c>
      <c r="D1534" s="7" t="s">
        <v>134</v>
      </c>
      <c r="E1534" s="7" t="n">
        <v>2</v>
      </c>
      <c r="F1534" s="7" t="n">
        <v>3</v>
      </c>
      <c r="G1534" s="7" t="s">
        <v>135</v>
      </c>
      <c r="H1534" s="7" t="n">
        <v>2</v>
      </c>
      <c r="I1534" s="7" t="n">
        <v>0</v>
      </c>
    </row>
    <row r="1535" spans="1:9">
      <c r="A1535" t="s">
        <v>4</v>
      </c>
      <c r="B1535" s="4" t="s">
        <v>5</v>
      </c>
    </row>
    <row r="1536" spans="1:9">
      <c r="A1536" t="n">
        <v>14046</v>
      </c>
      <c r="B1536" s="27" t="n">
        <v>28</v>
      </c>
    </row>
    <row r="1537" spans="1:9">
      <c r="A1537" t="s">
        <v>4</v>
      </c>
      <c r="B1537" s="4" t="s">
        <v>5</v>
      </c>
      <c r="C1537" s="4" t="s">
        <v>7</v>
      </c>
    </row>
    <row r="1538" spans="1:9">
      <c r="A1538" t="n">
        <v>14047</v>
      </c>
      <c r="B1538" s="30" t="n">
        <v>23</v>
      </c>
      <c r="C1538" s="7" t="n">
        <v>10</v>
      </c>
    </row>
    <row r="1539" spans="1:9">
      <c r="A1539" t="s">
        <v>4</v>
      </c>
      <c r="B1539" s="4" t="s">
        <v>5</v>
      </c>
      <c r="C1539" s="4" t="s">
        <v>7</v>
      </c>
      <c r="D1539" s="4" t="s">
        <v>8</v>
      </c>
    </row>
    <row r="1540" spans="1:9">
      <c r="A1540" t="n">
        <v>14049</v>
      </c>
      <c r="B1540" s="6" t="n">
        <v>2</v>
      </c>
      <c r="C1540" s="7" t="n">
        <v>10</v>
      </c>
      <c r="D1540" s="7" t="s">
        <v>37</v>
      </c>
    </row>
    <row r="1541" spans="1:9">
      <c r="A1541" t="s">
        <v>4</v>
      </c>
      <c r="B1541" s="4" t="s">
        <v>5</v>
      </c>
      <c r="C1541" s="4" t="s">
        <v>7</v>
      </c>
    </row>
    <row r="1542" spans="1:9">
      <c r="A1542" t="n">
        <v>14072</v>
      </c>
      <c r="B1542" s="11" t="n">
        <v>74</v>
      </c>
      <c r="C1542" s="7" t="n">
        <v>46</v>
      </c>
    </row>
    <row r="1543" spans="1:9">
      <c r="A1543" t="s">
        <v>4</v>
      </c>
      <c r="B1543" s="4" t="s">
        <v>5</v>
      </c>
      <c r="C1543" s="4" t="s">
        <v>7</v>
      </c>
    </row>
    <row r="1544" spans="1:9">
      <c r="A1544" t="n">
        <v>14074</v>
      </c>
      <c r="B1544" s="11" t="n">
        <v>74</v>
      </c>
      <c r="C1544" s="7" t="n">
        <v>54</v>
      </c>
    </row>
    <row r="1545" spans="1:9">
      <c r="A1545" t="s">
        <v>4</v>
      </c>
      <c r="B1545" s="4" t="s">
        <v>5</v>
      </c>
      <c r="C1545" s="4" t="s">
        <v>16</v>
      </c>
    </row>
    <row r="1546" spans="1:9">
      <c r="A1546" t="n">
        <v>14076</v>
      </c>
      <c r="B1546" s="22" t="n">
        <v>3</v>
      </c>
      <c r="C1546" s="14" t="n">
        <f t="normal" ca="1">A1590</f>
        <v>0</v>
      </c>
    </row>
    <row r="1547" spans="1:9">
      <c r="A1547" t="s">
        <v>4</v>
      </c>
      <c r="B1547" s="4" t="s">
        <v>5</v>
      </c>
      <c r="C1547" s="4" t="s">
        <v>7</v>
      </c>
      <c r="D1547" s="4" t="s">
        <v>11</v>
      </c>
      <c r="E1547" s="4" t="s">
        <v>7</v>
      </c>
      <c r="F1547" s="4" t="s">
        <v>16</v>
      </c>
    </row>
    <row r="1548" spans="1:9">
      <c r="A1548" t="n">
        <v>14081</v>
      </c>
      <c r="B1548" s="13" t="n">
        <v>5</v>
      </c>
      <c r="C1548" s="7" t="n">
        <v>30</v>
      </c>
      <c r="D1548" s="7" t="n">
        <v>10934</v>
      </c>
      <c r="E1548" s="7" t="n">
        <v>1</v>
      </c>
      <c r="F1548" s="14" t="n">
        <f t="normal" ca="1">A1576</f>
        <v>0</v>
      </c>
    </row>
    <row r="1549" spans="1:9">
      <c r="A1549" t="s">
        <v>4</v>
      </c>
      <c r="B1549" s="4" t="s">
        <v>5</v>
      </c>
      <c r="C1549" s="4" t="s">
        <v>11</v>
      </c>
      <c r="D1549" s="4" t="s">
        <v>7</v>
      </c>
      <c r="E1549" s="4" t="s">
        <v>7</v>
      </c>
      <c r="F1549" s="4" t="s">
        <v>8</v>
      </c>
    </row>
    <row r="1550" spans="1:9">
      <c r="A1550" t="n">
        <v>14090</v>
      </c>
      <c r="B1550" s="50" t="n">
        <v>20</v>
      </c>
      <c r="C1550" s="7" t="n">
        <v>65534</v>
      </c>
      <c r="D1550" s="7" t="n">
        <v>3</v>
      </c>
      <c r="E1550" s="7" t="n">
        <v>10</v>
      </c>
      <c r="F1550" s="7" t="s">
        <v>80</v>
      </c>
    </row>
    <row r="1551" spans="1:9">
      <c r="A1551" t="s">
        <v>4</v>
      </c>
      <c r="B1551" s="4" t="s">
        <v>5</v>
      </c>
      <c r="C1551" s="4" t="s">
        <v>11</v>
      </c>
    </row>
    <row r="1552" spans="1:9">
      <c r="A1552" t="n">
        <v>14111</v>
      </c>
      <c r="B1552" s="29" t="n">
        <v>16</v>
      </c>
      <c r="C1552" s="7" t="n">
        <v>0</v>
      </c>
    </row>
    <row r="1553" spans="1:6">
      <c r="A1553" t="s">
        <v>4</v>
      </c>
      <c r="B1553" s="4" t="s">
        <v>5</v>
      </c>
      <c r="C1553" s="4" t="s">
        <v>7</v>
      </c>
      <c r="D1553" s="4" t="s">
        <v>14</v>
      </c>
    </row>
    <row r="1554" spans="1:6">
      <c r="A1554" t="n">
        <v>14114</v>
      </c>
      <c r="B1554" s="11" t="n">
        <v>74</v>
      </c>
      <c r="C1554" s="7" t="n">
        <v>48</v>
      </c>
      <c r="D1554" s="7" t="n">
        <v>64</v>
      </c>
    </row>
    <row r="1555" spans="1:6">
      <c r="A1555" t="s">
        <v>4</v>
      </c>
      <c r="B1555" s="4" t="s">
        <v>5</v>
      </c>
      <c r="C1555" s="4" t="s">
        <v>7</v>
      </c>
      <c r="D1555" s="4" t="s">
        <v>11</v>
      </c>
    </row>
    <row r="1556" spans="1:6">
      <c r="A1556" t="n">
        <v>14120</v>
      </c>
      <c r="B1556" s="24" t="n">
        <v>22</v>
      </c>
      <c r="C1556" s="7" t="n">
        <v>10</v>
      </c>
      <c r="D1556" s="7" t="n">
        <v>0</v>
      </c>
    </row>
    <row r="1557" spans="1:6">
      <c r="A1557" t="s">
        <v>4</v>
      </c>
      <c r="B1557" s="4" t="s">
        <v>5</v>
      </c>
      <c r="C1557" s="4" t="s">
        <v>7</v>
      </c>
      <c r="D1557" s="4" t="s">
        <v>11</v>
      </c>
      <c r="E1557" s="4" t="s">
        <v>8</v>
      </c>
    </row>
    <row r="1558" spans="1:6">
      <c r="A1558" t="n">
        <v>14124</v>
      </c>
      <c r="B1558" s="49" t="n">
        <v>51</v>
      </c>
      <c r="C1558" s="7" t="n">
        <v>4</v>
      </c>
      <c r="D1558" s="7" t="n">
        <v>65534</v>
      </c>
      <c r="E1558" s="7" t="s">
        <v>81</v>
      </c>
    </row>
    <row r="1559" spans="1:6">
      <c r="A1559" t="s">
        <v>4</v>
      </c>
      <c r="B1559" s="4" t="s">
        <v>5</v>
      </c>
      <c r="C1559" s="4" t="s">
        <v>11</v>
      </c>
    </row>
    <row r="1560" spans="1:6">
      <c r="A1560" t="n">
        <v>14137</v>
      </c>
      <c r="B1560" s="29" t="n">
        <v>16</v>
      </c>
      <c r="C1560" s="7" t="n">
        <v>0</v>
      </c>
    </row>
    <row r="1561" spans="1:6">
      <c r="A1561" t="s">
        <v>4</v>
      </c>
      <c r="B1561" s="4" t="s">
        <v>5</v>
      </c>
      <c r="C1561" s="4" t="s">
        <v>11</v>
      </c>
      <c r="D1561" s="4" t="s">
        <v>34</v>
      </c>
      <c r="E1561" s="4" t="s">
        <v>7</v>
      </c>
      <c r="F1561" s="4" t="s">
        <v>7</v>
      </c>
      <c r="G1561" s="4" t="s">
        <v>34</v>
      </c>
      <c r="H1561" s="4" t="s">
        <v>7</v>
      </c>
      <c r="I1561" s="4" t="s">
        <v>7</v>
      </c>
      <c r="J1561" s="4" t="s">
        <v>34</v>
      </c>
      <c r="K1561" s="4" t="s">
        <v>7</v>
      </c>
      <c r="L1561" s="4" t="s">
        <v>7</v>
      </c>
      <c r="M1561" s="4" t="s">
        <v>34</v>
      </c>
      <c r="N1561" s="4" t="s">
        <v>7</v>
      </c>
      <c r="O1561" s="4" t="s">
        <v>7</v>
      </c>
    </row>
    <row r="1562" spans="1:6">
      <c r="A1562" t="n">
        <v>14140</v>
      </c>
      <c r="B1562" s="51" t="n">
        <v>26</v>
      </c>
      <c r="C1562" s="7" t="n">
        <v>65534</v>
      </c>
      <c r="D1562" s="7" t="s">
        <v>136</v>
      </c>
      <c r="E1562" s="7" t="n">
        <v>2</v>
      </c>
      <c r="F1562" s="7" t="n">
        <v>3</v>
      </c>
      <c r="G1562" s="7" t="s">
        <v>137</v>
      </c>
      <c r="H1562" s="7" t="n">
        <v>2</v>
      </c>
      <c r="I1562" s="7" t="n">
        <v>3</v>
      </c>
      <c r="J1562" s="7" t="s">
        <v>138</v>
      </c>
      <c r="K1562" s="7" t="n">
        <v>2</v>
      </c>
      <c r="L1562" s="7" t="n">
        <v>3</v>
      </c>
      <c r="M1562" s="7" t="s">
        <v>139</v>
      </c>
      <c r="N1562" s="7" t="n">
        <v>2</v>
      </c>
      <c r="O1562" s="7" t="n">
        <v>0</v>
      </c>
    </row>
    <row r="1563" spans="1:6">
      <c r="A1563" t="s">
        <v>4</v>
      </c>
      <c r="B1563" s="4" t="s">
        <v>5</v>
      </c>
    </row>
    <row r="1564" spans="1:6">
      <c r="A1564" t="n">
        <v>14485</v>
      </c>
      <c r="B1564" s="27" t="n">
        <v>28</v>
      </c>
    </row>
    <row r="1565" spans="1:6">
      <c r="A1565" t="s">
        <v>4</v>
      </c>
      <c r="B1565" s="4" t="s">
        <v>5</v>
      </c>
      <c r="C1565" s="4" t="s">
        <v>7</v>
      </c>
    </row>
    <row r="1566" spans="1:6">
      <c r="A1566" t="n">
        <v>14486</v>
      </c>
      <c r="B1566" s="30" t="n">
        <v>23</v>
      </c>
      <c r="C1566" s="7" t="n">
        <v>10</v>
      </c>
    </row>
    <row r="1567" spans="1:6">
      <c r="A1567" t="s">
        <v>4</v>
      </c>
      <c r="B1567" s="4" t="s">
        <v>5</v>
      </c>
      <c r="C1567" s="4" t="s">
        <v>7</v>
      </c>
      <c r="D1567" s="4" t="s">
        <v>8</v>
      </c>
    </row>
    <row r="1568" spans="1:6">
      <c r="A1568" t="n">
        <v>14488</v>
      </c>
      <c r="B1568" s="6" t="n">
        <v>2</v>
      </c>
      <c r="C1568" s="7" t="n">
        <v>10</v>
      </c>
      <c r="D1568" s="7" t="s">
        <v>37</v>
      </c>
    </row>
    <row r="1569" spans="1:15">
      <c r="A1569" t="s">
        <v>4</v>
      </c>
      <c r="B1569" s="4" t="s">
        <v>5</v>
      </c>
      <c r="C1569" s="4" t="s">
        <v>7</v>
      </c>
    </row>
    <row r="1570" spans="1:15">
      <c r="A1570" t="n">
        <v>14511</v>
      </c>
      <c r="B1570" s="11" t="n">
        <v>74</v>
      </c>
      <c r="C1570" s="7" t="n">
        <v>46</v>
      </c>
    </row>
    <row r="1571" spans="1:15">
      <c r="A1571" t="s">
        <v>4</v>
      </c>
      <c r="B1571" s="4" t="s">
        <v>5</v>
      </c>
      <c r="C1571" s="4" t="s">
        <v>7</v>
      </c>
    </row>
    <row r="1572" spans="1:15">
      <c r="A1572" t="n">
        <v>14513</v>
      </c>
      <c r="B1572" s="11" t="n">
        <v>74</v>
      </c>
      <c r="C1572" s="7" t="n">
        <v>54</v>
      </c>
    </row>
    <row r="1573" spans="1:15">
      <c r="A1573" t="s">
        <v>4</v>
      </c>
      <c r="B1573" s="4" t="s">
        <v>5</v>
      </c>
      <c r="C1573" s="4" t="s">
        <v>16</v>
      </c>
    </row>
    <row r="1574" spans="1:15">
      <c r="A1574" t="n">
        <v>14515</v>
      </c>
      <c r="B1574" s="22" t="n">
        <v>3</v>
      </c>
      <c r="C1574" s="14" t="n">
        <f t="normal" ca="1">A1590</f>
        <v>0</v>
      </c>
    </row>
    <row r="1575" spans="1:15">
      <c r="A1575" t="s">
        <v>4</v>
      </c>
      <c r="B1575" s="4" t="s">
        <v>5</v>
      </c>
      <c r="C1575" s="4" t="s">
        <v>11</v>
      </c>
      <c r="D1575" s="4" t="s">
        <v>7</v>
      </c>
      <c r="E1575" s="4" t="s">
        <v>7</v>
      </c>
      <c r="F1575" s="4" t="s">
        <v>8</v>
      </c>
    </row>
    <row r="1576" spans="1:15">
      <c r="A1576" t="n">
        <v>14520</v>
      </c>
      <c r="B1576" s="50" t="n">
        <v>20</v>
      </c>
      <c r="C1576" s="7" t="n">
        <v>65534</v>
      </c>
      <c r="D1576" s="7" t="n">
        <v>3</v>
      </c>
      <c r="E1576" s="7" t="n">
        <v>10</v>
      </c>
      <c r="F1576" s="7" t="s">
        <v>80</v>
      </c>
    </row>
    <row r="1577" spans="1:15">
      <c r="A1577" t="s">
        <v>4</v>
      </c>
      <c r="B1577" s="4" t="s">
        <v>5</v>
      </c>
      <c r="C1577" s="4" t="s">
        <v>11</v>
      </c>
    </row>
    <row r="1578" spans="1:15">
      <c r="A1578" t="n">
        <v>14541</v>
      </c>
      <c r="B1578" s="29" t="n">
        <v>16</v>
      </c>
      <c r="C1578" s="7" t="n">
        <v>0</v>
      </c>
    </row>
    <row r="1579" spans="1:15">
      <c r="A1579" t="s">
        <v>4</v>
      </c>
      <c r="B1579" s="4" t="s">
        <v>5</v>
      </c>
      <c r="C1579" s="4" t="s">
        <v>7</v>
      </c>
      <c r="D1579" s="4" t="s">
        <v>11</v>
      </c>
    </row>
    <row r="1580" spans="1:15">
      <c r="A1580" t="n">
        <v>14544</v>
      </c>
      <c r="B1580" s="24" t="n">
        <v>22</v>
      </c>
      <c r="C1580" s="7" t="n">
        <v>10</v>
      </c>
      <c r="D1580" s="7" t="n">
        <v>0</v>
      </c>
    </row>
    <row r="1581" spans="1:15">
      <c r="A1581" t="s">
        <v>4</v>
      </c>
      <c r="B1581" s="4" t="s">
        <v>5</v>
      </c>
      <c r="C1581" s="4" t="s">
        <v>7</v>
      </c>
    </row>
    <row r="1582" spans="1:15">
      <c r="A1582" t="n">
        <v>14548</v>
      </c>
      <c r="B1582" s="30" t="n">
        <v>23</v>
      </c>
      <c r="C1582" s="7" t="n">
        <v>10</v>
      </c>
    </row>
    <row r="1583" spans="1:15">
      <c r="A1583" t="s">
        <v>4</v>
      </c>
      <c r="B1583" s="4" t="s">
        <v>5</v>
      </c>
      <c r="C1583" s="4" t="s">
        <v>7</v>
      </c>
      <c r="D1583" s="4" t="s">
        <v>8</v>
      </c>
    </row>
    <row r="1584" spans="1:15">
      <c r="A1584" t="n">
        <v>14550</v>
      </c>
      <c r="B1584" s="6" t="n">
        <v>2</v>
      </c>
      <c r="C1584" s="7" t="n">
        <v>10</v>
      </c>
      <c r="D1584" s="7" t="s">
        <v>37</v>
      </c>
    </row>
    <row r="1585" spans="1:6">
      <c r="A1585" t="s">
        <v>4</v>
      </c>
      <c r="B1585" s="4" t="s">
        <v>5</v>
      </c>
      <c r="C1585" s="4" t="s">
        <v>7</v>
      </c>
    </row>
    <row r="1586" spans="1:6">
      <c r="A1586" t="n">
        <v>14573</v>
      </c>
      <c r="B1586" s="11" t="n">
        <v>74</v>
      </c>
      <c r="C1586" s="7" t="n">
        <v>46</v>
      </c>
    </row>
    <row r="1587" spans="1:6">
      <c r="A1587" t="s">
        <v>4</v>
      </c>
      <c r="B1587" s="4" t="s">
        <v>5</v>
      </c>
      <c r="C1587" s="4" t="s">
        <v>7</v>
      </c>
    </row>
    <row r="1588" spans="1:6">
      <c r="A1588" t="n">
        <v>14575</v>
      </c>
      <c r="B1588" s="11" t="n">
        <v>74</v>
      </c>
      <c r="C1588" s="7" t="n">
        <v>54</v>
      </c>
    </row>
    <row r="1589" spans="1:6">
      <c r="A1589" t="s">
        <v>4</v>
      </c>
      <c r="B1589" s="4" t="s">
        <v>5</v>
      </c>
    </row>
    <row r="1590" spans="1:6">
      <c r="A1590" t="n">
        <v>14577</v>
      </c>
      <c r="B1590" s="5" t="n">
        <v>1</v>
      </c>
    </row>
    <row r="1591" spans="1:6" s="3" customFormat="1" customHeight="0">
      <c r="A1591" s="3" t="s">
        <v>2</v>
      </c>
      <c r="B1591" s="3" t="s">
        <v>140</v>
      </c>
    </row>
    <row r="1592" spans="1:6">
      <c r="A1592" t="s">
        <v>4</v>
      </c>
      <c r="B1592" s="4" t="s">
        <v>5</v>
      </c>
      <c r="C1592" s="4" t="s">
        <v>7</v>
      </c>
      <c r="D1592" s="4" t="s">
        <v>11</v>
      </c>
      <c r="E1592" s="4" t="s">
        <v>7</v>
      </c>
      <c r="F1592" s="4" t="s">
        <v>16</v>
      </c>
    </row>
    <row r="1593" spans="1:6">
      <c r="A1593" t="n">
        <v>14580</v>
      </c>
      <c r="B1593" s="13" t="n">
        <v>5</v>
      </c>
      <c r="C1593" s="7" t="n">
        <v>30</v>
      </c>
      <c r="D1593" s="7" t="n">
        <v>10995</v>
      </c>
      <c r="E1593" s="7" t="n">
        <v>1</v>
      </c>
      <c r="F1593" s="14" t="n">
        <f t="normal" ca="1">A1633</f>
        <v>0</v>
      </c>
    </row>
    <row r="1594" spans="1:6">
      <c r="A1594" t="s">
        <v>4</v>
      </c>
      <c r="B1594" s="4" t="s">
        <v>5</v>
      </c>
      <c r="C1594" s="4" t="s">
        <v>11</v>
      </c>
      <c r="D1594" s="4" t="s">
        <v>7</v>
      </c>
      <c r="E1594" s="4" t="s">
        <v>7</v>
      </c>
      <c r="F1594" s="4" t="s">
        <v>8</v>
      </c>
    </row>
    <row r="1595" spans="1:6">
      <c r="A1595" t="n">
        <v>14589</v>
      </c>
      <c r="B1595" s="50" t="n">
        <v>20</v>
      </c>
      <c r="C1595" s="7" t="n">
        <v>65534</v>
      </c>
      <c r="D1595" s="7" t="n">
        <v>3</v>
      </c>
      <c r="E1595" s="7" t="n">
        <v>10</v>
      </c>
      <c r="F1595" s="7" t="s">
        <v>80</v>
      </c>
    </row>
    <row r="1596" spans="1:6">
      <c r="A1596" t="s">
        <v>4</v>
      </c>
      <c r="B1596" s="4" t="s">
        <v>5</v>
      </c>
      <c r="C1596" s="4" t="s">
        <v>11</v>
      </c>
    </row>
    <row r="1597" spans="1:6">
      <c r="A1597" t="n">
        <v>14610</v>
      </c>
      <c r="B1597" s="29" t="n">
        <v>16</v>
      </c>
      <c r="C1597" s="7" t="n">
        <v>0</v>
      </c>
    </row>
    <row r="1598" spans="1:6">
      <c r="A1598" t="s">
        <v>4</v>
      </c>
      <c r="B1598" s="4" t="s">
        <v>5</v>
      </c>
      <c r="C1598" s="4" t="s">
        <v>7</v>
      </c>
      <c r="D1598" s="4" t="s">
        <v>11</v>
      </c>
    </row>
    <row r="1599" spans="1:6">
      <c r="A1599" t="n">
        <v>14613</v>
      </c>
      <c r="B1599" s="24" t="n">
        <v>22</v>
      </c>
      <c r="C1599" s="7" t="n">
        <v>10</v>
      </c>
      <c r="D1599" s="7" t="n">
        <v>0</v>
      </c>
    </row>
    <row r="1600" spans="1:6">
      <c r="A1600" t="s">
        <v>4</v>
      </c>
      <c r="B1600" s="4" t="s">
        <v>5</v>
      </c>
      <c r="C1600" s="4" t="s">
        <v>7</v>
      </c>
      <c r="D1600" s="4" t="s">
        <v>11</v>
      </c>
      <c r="E1600" s="4" t="s">
        <v>7</v>
      </c>
      <c r="F1600" s="4" t="s">
        <v>7</v>
      </c>
      <c r="G1600" s="4" t="s">
        <v>16</v>
      </c>
    </row>
    <row r="1601" spans="1:7">
      <c r="A1601" t="n">
        <v>14617</v>
      </c>
      <c r="B1601" s="13" t="n">
        <v>5</v>
      </c>
      <c r="C1601" s="7" t="n">
        <v>30</v>
      </c>
      <c r="D1601" s="7" t="n">
        <v>14</v>
      </c>
      <c r="E1601" s="7" t="n">
        <v>8</v>
      </c>
      <c r="F1601" s="7" t="n">
        <v>1</v>
      </c>
      <c r="G1601" s="14" t="n">
        <f t="normal" ca="1">A1615</f>
        <v>0</v>
      </c>
    </row>
    <row r="1602" spans="1:7">
      <c r="A1602" t="s">
        <v>4</v>
      </c>
      <c r="B1602" s="4" t="s">
        <v>5</v>
      </c>
      <c r="C1602" s="4" t="s">
        <v>7</v>
      </c>
      <c r="D1602" s="4" t="s">
        <v>11</v>
      </c>
      <c r="E1602" s="4" t="s">
        <v>8</v>
      </c>
    </row>
    <row r="1603" spans="1:7">
      <c r="A1603" t="n">
        <v>14627</v>
      </c>
      <c r="B1603" s="49" t="n">
        <v>51</v>
      </c>
      <c r="C1603" s="7" t="n">
        <v>4</v>
      </c>
      <c r="D1603" s="7" t="n">
        <v>65534</v>
      </c>
      <c r="E1603" s="7" t="s">
        <v>81</v>
      </c>
    </row>
    <row r="1604" spans="1:7">
      <c r="A1604" t="s">
        <v>4</v>
      </c>
      <c r="B1604" s="4" t="s">
        <v>5</v>
      </c>
      <c r="C1604" s="4" t="s">
        <v>11</v>
      </c>
    </row>
    <row r="1605" spans="1:7">
      <c r="A1605" t="n">
        <v>14640</v>
      </c>
      <c r="B1605" s="29" t="n">
        <v>16</v>
      </c>
      <c r="C1605" s="7" t="n">
        <v>0</v>
      </c>
    </row>
    <row r="1606" spans="1:7">
      <c r="A1606" t="s">
        <v>4</v>
      </c>
      <c r="B1606" s="4" t="s">
        <v>5</v>
      </c>
      <c r="C1606" s="4" t="s">
        <v>11</v>
      </c>
      <c r="D1606" s="4" t="s">
        <v>34</v>
      </c>
      <c r="E1606" s="4" t="s">
        <v>7</v>
      </c>
      <c r="F1606" s="4" t="s">
        <v>7</v>
      </c>
      <c r="G1606" s="4" t="s">
        <v>34</v>
      </c>
      <c r="H1606" s="4" t="s">
        <v>7</v>
      </c>
      <c r="I1606" s="4" t="s">
        <v>7</v>
      </c>
      <c r="J1606" s="4" t="s">
        <v>34</v>
      </c>
      <c r="K1606" s="4" t="s">
        <v>7</v>
      </c>
      <c r="L1606" s="4" t="s">
        <v>7</v>
      </c>
    </row>
    <row r="1607" spans="1:7">
      <c r="A1607" t="n">
        <v>14643</v>
      </c>
      <c r="B1607" s="51" t="n">
        <v>26</v>
      </c>
      <c r="C1607" s="7" t="n">
        <v>65534</v>
      </c>
      <c r="D1607" s="7" t="s">
        <v>141</v>
      </c>
      <c r="E1607" s="7" t="n">
        <v>2</v>
      </c>
      <c r="F1607" s="7" t="n">
        <v>3</v>
      </c>
      <c r="G1607" s="7" t="s">
        <v>142</v>
      </c>
      <c r="H1607" s="7" t="n">
        <v>2</v>
      </c>
      <c r="I1607" s="7" t="n">
        <v>3</v>
      </c>
      <c r="J1607" s="7" t="s">
        <v>143</v>
      </c>
      <c r="K1607" s="7" t="n">
        <v>2</v>
      </c>
      <c r="L1607" s="7" t="n">
        <v>0</v>
      </c>
    </row>
    <row r="1608" spans="1:7">
      <c r="A1608" t="s">
        <v>4</v>
      </c>
      <c r="B1608" s="4" t="s">
        <v>5</v>
      </c>
    </row>
    <row r="1609" spans="1:7">
      <c r="A1609" t="n">
        <v>14866</v>
      </c>
      <c r="B1609" s="27" t="n">
        <v>28</v>
      </c>
    </row>
    <row r="1610" spans="1:7">
      <c r="A1610" t="s">
        <v>4</v>
      </c>
      <c r="B1610" s="4" t="s">
        <v>5</v>
      </c>
      <c r="C1610" s="4" t="s">
        <v>11</v>
      </c>
    </row>
    <row r="1611" spans="1:7">
      <c r="A1611" t="n">
        <v>14867</v>
      </c>
      <c r="B1611" s="39" t="n">
        <v>12</v>
      </c>
      <c r="C1611" s="7" t="n">
        <v>14</v>
      </c>
    </row>
    <row r="1612" spans="1:7">
      <c r="A1612" t="s">
        <v>4</v>
      </c>
      <c r="B1612" s="4" t="s">
        <v>5</v>
      </c>
      <c r="C1612" s="4" t="s">
        <v>16</v>
      </c>
    </row>
    <row r="1613" spans="1:7">
      <c r="A1613" t="n">
        <v>14870</v>
      </c>
      <c r="B1613" s="22" t="n">
        <v>3</v>
      </c>
      <c r="C1613" s="14" t="n">
        <f t="normal" ca="1">A1623</f>
        <v>0</v>
      </c>
    </row>
    <row r="1614" spans="1:7">
      <c r="A1614" t="s">
        <v>4</v>
      </c>
      <c r="B1614" s="4" t="s">
        <v>5</v>
      </c>
      <c r="C1614" s="4" t="s">
        <v>7</v>
      </c>
      <c r="D1614" s="4" t="s">
        <v>11</v>
      </c>
      <c r="E1614" s="4" t="s">
        <v>8</v>
      </c>
    </row>
    <row r="1615" spans="1:7">
      <c r="A1615" t="n">
        <v>14875</v>
      </c>
      <c r="B1615" s="49" t="n">
        <v>51</v>
      </c>
      <c r="C1615" s="7" t="n">
        <v>4</v>
      </c>
      <c r="D1615" s="7" t="n">
        <v>65534</v>
      </c>
      <c r="E1615" s="7" t="s">
        <v>81</v>
      </c>
    </row>
    <row r="1616" spans="1:7">
      <c r="A1616" t="s">
        <v>4</v>
      </c>
      <c r="B1616" s="4" t="s">
        <v>5</v>
      </c>
      <c r="C1616" s="4" t="s">
        <v>11</v>
      </c>
    </row>
    <row r="1617" spans="1:12">
      <c r="A1617" t="n">
        <v>14888</v>
      </c>
      <c r="B1617" s="29" t="n">
        <v>16</v>
      </c>
      <c r="C1617" s="7" t="n">
        <v>0</v>
      </c>
    </row>
    <row r="1618" spans="1:12">
      <c r="A1618" t="s">
        <v>4</v>
      </c>
      <c r="B1618" s="4" t="s">
        <v>5</v>
      </c>
      <c r="C1618" s="4" t="s">
        <v>11</v>
      </c>
      <c r="D1618" s="4" t="s">
        <v>34</v>
      </c>
      <c r="E1618" s="4" t="s">
        <v>7</v>
      </c>
      <c r="F1618" s="4" t="s">
        <v>7</v>
      </c>
      <c r="G1618" s="4" t="s">
        <v>34</v>
      </c>
      <c r="H1618" s="4" t="s">
        <v>7</v>
      </c>
      <c r="I1618" s="4" t="s">
        <v>7</v>
      </c>
    </row>
    <row r="1619" spans="1:12">
      <c r="A1619" t="n">
        <v>14891</v>
      </c>
      <c r="B1619" s="51" t="n">
        <v>26</v>
      </c>
      <c r="C1619" s="7" t="n">
        <v>65534</v>
      </c>
      <c r="D1619" s="7" t="s">
        <v>144</v>
      </c>
      <c r="E1619" s="7" t="n">
        <v>2</v>
      </c>
      <c r="F1619" s="7" t="n">
        <v>3</v>
      </c>
      <c r="G1619" s="7" t="s">
        <v>145</v>
      </c>
      <c r="H1619" s="7" t="n">
        <v>2</v>
      </c>
      <c r="I1619" s="7" t="n">
        <v>0</v>
      </c>
    </row>
    <row r="1620" spans="1:12">
      <c r="A1620" t="s">
        <v>4</v>
      </c>
      <c r="B1620" s="4" t="s">
        <v>5</v>
      </c>
    </row>
    <row r="1621" spans="1:12">
      <c r="A1621" t="n">
        <v>15051</v>
      </c>
      <c r="B1621" s="27" t="n">
        <v>28</v>
      </c>
    </row>
    <row r="1622" spans="1:12">
      <c r="A1622" t="s">
        <v>4</v>
      </c>
      <c r="B1622" s="4" t="s">
        <v>5</v>
      </c>
      <c r="C1622" s="4" t="s">
        <v>7</v>
      </c>
    </row>
    <row r="1623" spans="1:12">
      <c r="A1623" t="n">
        <v>15052</v>
      </c>
      <c r="B1623" s="30" t="n">
        <v>23</v>
      </c>
      <c r="C1623" s="7" t="n">
        <v>10</v>
      </c>
    </row>
    <row r="1624" spans="1:12">
      <c r="A1624" t="s">
        <v>4</v>
      </c>
      <c r="B1624" s="4" t="s">
        <v>5</v>
      </c>
      <c r="C1624" s="4" t="s">
        <v>7</v>
      </c>
      <c r="D1624" s="4" t="s">
        <v>8</v>
      </c>
    </row>
    <row r="1625" spans="1:12">
      <c r="A1625" t="n">
        <v>15054</v>
      </c>
      <c r="B1625" s="6" t="n">
        <v>2</v>
      </c>
      <c r="C1625" s="7" t="n">
        <v>10</v>
      </c>
      <c r="D1625" s="7" t="s">
        <v>37</v>
      </c>
    </row>
    <row r="1626" spans="1:12">
      <c r="A1626" t="s">
        <v>4</v>
      </c>
      <c r="B1626" s="4" t="s">
        <v>5</v>
      </c>
      <c r="C1626" s="4" t="s">
        <v>7</v>
      </c>
    </row>
    <row r="1627" spans="1:12">
      <c r="A1627" t="n">
        <v>15077</v>
      </c>
      <c r="B1627" s="11" t="n">
        <v>74</v>
      </c>
      <c r="C1627" s="7" t="n">
        <v>46</v>
      </c>
    </row>
    <row r="1628" spans="1:12">
      <c r="A1628" t="s">
        <v>4</v>
      </c>
      <c r="B1628" s="4" t="s">
        <v>5</v>
      </c>
      <c r="C1628" s="4" t="s">
        <v>7</v>
      </c>
    </row>
    <row r="1629" spans="1:12">
      <c r="A1629" t="n">
        <v>15079</v>
      </c>
      <c r="B1629" s="11" t="n">
        <v>74</v>
      </c>
      <c r="C1629" s="7" t="n">
        <v>54</v>
      </c>
    </row>
    <row r="1630" spans="1:12">
      <c r="A1630" t="s">
        <v>4</v>
      </c>
      <c r="B1630" s="4" t="s">
        <v>5</v>
      </c>
      <c r="C1630" s="4" t="s">
        <v>16</v>
      </c>
    </row>
    <row r="1631" spans="1:12">
      <c r="A1631" t="n">
        <v>15081</v>
      </c>
      <c r="B1631" s="22" t="n">
        <v>3</v>
      </c>
      <c r="C1631" s="14" t="n">
        <f t="normal" ca="1">A1741</f>
        <v>0</v>
      </c>
    </row>
    <row r="1632" spans="1:12">
      <c r="A1632" t="s">
        <v>4</v>
      </c>
      <c r="B1632" s="4" t="s">
        <v>5</v>
      </c>
      <c r="C1632" s="4" t="s">
        <v>7</v>
      </c>
      <c r="D1632" s="4" t="s">
        <v>11</v>
      </c>
      <c r="E1632" s="4" t="s">
        <v>7</v>
      </c>
      <c r="F1632" s="4" t="s">
        <v>16</v>
      </c>
    </row>
    <row r="1633" spans="1:9">
      <c r="A1633" t="n">
        <v>15086</v>
      </c>
      <c r="B1633" s="13" t="n">
        <v>5</v>
      </c>
      <c r="C1633" s="7" t="n">
        <v>30</v>
      </c>
      <c r="D1633" s="7" t="n">
        <v>10936</v>
      </c>
      <c r="E1633" s="7" t="n">
        <v>1</v>
      </c>
      <c r="F1633" s="14" t="n">
        <f t="normal" ca="1">A1665</f>
        <v>0</v>
      </c>
    </row>
    <row r="1634" spans="1:9">
      <c r="A1634" t="s">
        <v>4</v>
      </c>
      <c r="B1634" s="4" t="s">
        <v>5</v>
      </c>
      <c r="C1634" s="4" t="s">
        <v>7</v>
      </c>
      <c r="D1634" s="4" t="s">
        <v>11</v>
      </c>
      <c r="E1634" s="4" t="s">
        <v>7</v>
      </c>
      <c r="F1634" s="4" t="s">
        <v>7</v>
      </c>
      <c r="G1634" s="4" t="s">
        <v>16</v>
      </c>
    </row>
    <row r="1635" spans="1:9">
      <c r="A1635" t="n">
        <v>15095</v>
      </c>
      <c r="B1635" s="13" t="n">
        <v>5</v>
      </c>
      <c r="C1635" s="7" t="n">
        <v>30</v>
      </c>
      <c r="D1635" s="7" t="n">
        <v>10963</v>
      </c>
      <c r="E1635" s="7" t="n">
        <v>8</v>
      </c>
      <c r="F1635" s="7" t="n">
        <v>1</v>
      </c>
      <c r="G1635" s="14" t="n">
        <f t="normal" ca="1">A1641</f>
        <v>0</v>
      </c>
    </row>
    <row r="1636" spans="1:9">
      <c r="A1636" t="s">
        <v>4</v>
      </c>
      <c r="B1636" s="4" t="s">
        <v>5</v>
      </c>
      <c r="C1636" s="4" t="s">
        <v>7</v>
      </c>
      <c r="D1636" s="4" t="s">
        <v>8</v>
      </c>
    </row>
    <row r="1637" spans="1:9">
      <c r="A1637" t="n">
        <v>15105</v>
      </c>
      <c r="B1637" s="52" t="n">
        <v>4</v>
      </c>
      <c r="C1637" s="7" t="n">
        <v>11</v>
      </c>
      <c r="D1637" s="7" t="s">
        <v>87</v>
      </c>
    </row>
    <row r="1638" spans="1:9">
      <c r="A1638" t="s">
        <v>4</v>
      </c>
      <c r="B1638" s="4" t="s">
        <v>5</v>
      </c>
      <c r="C1638" s="4" t="s">
        <v>16</v>
      </c>
    </row>
    <row r="1639" spans="1:9">
      <c r="A1639" t="n">
        <v>15137</v>
      </c>
      <c r="B1639" s="22" t="n">
        <v>3</v>
      </c>
      <c r="C1639" s="14" t="n">
        <f t="normal" ca="1">A1663</f>
        <v>0</v>
      </c>
    </row>
    <row r="1640" spans="1:9">
      <c r="A1640" t="s">
        <v>4</v>
      </c>
      <c r="B1640" s="4" t="s">
        <v>5</v>
      </c>
      <c r="C1640" s="4" t="s">
        <v>11</v>
      </c>
      <c r="D1640" s="4" t="s">
        <v>7</v>
      </c>
      <c r="E1640" s="4" t="s">
        <v>7</v>
      </c>
      <c r="F1640" s="4" t="s">
        <v>8</v>
      </c>
    </row>
    <row r="1641" spans="1:9">
      <c r="A1641" t="n">
        <v>15142</v>
      </c>
      <c r="B1641" s="50" t="n">
        <v>20</v>
      </c>
      <c r="C1641" s="7" t="n">
        <v>65534</v>
      </c>
      <c r="D1641" s="7" t="n">
        <v>3</v>
      </c>
      <c r="E1641" s="7" t="n">
        <v>10</v>
      </c>
      <c r="F1641" s="7" t="s">
        <v>80</v>
      </c>
    </row>
    <row r="1642" spans="1:9">
      <c r="A1642" t="s">
        <v>4</v>
      </c>
      <c r="B1642" s="4" t="s">
        <v>5</v>
      </c>
      <c r="C1642" s="4" t="s">
        <v>11</v>
      </c>
    </row>
    <row r="1643" spans="1:9">
      <c r="A1643" t="n">
        <v>15163</v>
      </c>
      <c r="B1643" s="29" t="n">
        <v>16</v>
      </c>
      <c r="C1643" s="7" t="n">
        <v>0</v>
      </c>
    </row>
    <row r="1644" spans="1:9">
      <c r="A1644" t="s">
        <v>4</v>
      </c>
      <c r="B1644" s="4" t="s">
        <v>5</v>
      </c>
      <c r="C1644" s="4" t="s">
        <v>7</v>
      </c>
      <c r="D1644" s="4" t="s">
        <v>11</v>
      </c>
    </row>
    <row r="1645" spans="1:9">
      <c r="A1645" t="n">
        <v>15166</v>
      </c>
      <c r="B1645" s="24" t="n">
        <v>22</v>
      </c>
      <c r="C1645" s="7" t="n">
        <v>10</v>
      </c>
      <c r="D1645" s="7" t="n">
        <v>0</v>
      </c>
    </row>
    <row r="1646" spans="1:9">
      <c r="A1646" t="s">
        <v>4</v>
      </c>
      <c r="B1646" s="4" t="s">
        <v>5</v>
      </c>
      <c r="C1646" s="4" t="s">
        <v>7</v>
      </c>
      <c r="D1646" s="4" t="s">
        <v>11</v>
      </c>
      <c r="E1646" s="4" t="s">
        <v>8</v>
      </c>
    </row>
    <row r="1647" spans="1:9">
      <c r="A1647" t="n">
        <v>15170</v>
      </c>
      <c r="B1647" s="49" t="n">
        <v>51</v>
      </c>
      <c r="C1647" s="7" t="n">
        <v>4</v>
      </c>
      <c r="D1647" s="7" t="n">
        <v>65534</v>
      </c>
      <c r="E1647" s="7" t="s">
        <v>81</v>
      </c>
    </row>
    <row r="1648" spans="1:9">
      <c r="A1648" t="s">
        <v>4</v>
      </c>
      <c r="B1648" s="4" t="s">
        <v>5</v>
      </c>
      <c r="C1648" s="4" t="s">
        <v>11</v>
      </c>
    </row>
    <row r="1649" spans="1:7">
      <c r="A1649" t="n">
        <v>15183</v>
      </c>
      <c r="B1649" s="29" t="n">
        <v>16</v>
      </c>
      <c r="C1649" s="7" t="n">
        <v>0</v>
      </c>
    </row>
    <row r="1650" spans="1:7">
      <c r="A1650" t="s">
        <v>4</v>
      </c>
      <c r="B1650" s="4" t="s">
        <v>5</v>
      </c>
      <c r="C1650" s="4" t="s">
        <v>11</v>
      </c>
      <c r="D1650" s="4" t="s">
        <v>34</v>
      </c>
      <c r="E1650" s="4" t="s">
        <v>7</v>
      </c>
      <c r="F1650" s="4" t="s">
        <v>7</v>
      </c>
      <c r="G1650" s="4" t="s">
        <v>34</v>
      </c>
      <c r="H1650" s="4" t="s">
        <v>7</v>
      </c>
      <c r="I1650" s="4" t="s">
        <v>7</v>
      </c>
      <c r="J1650" s="4" t="s">
        <v>34</v>
      </c>
      <c r="K1650" s="4" t="s">
        <v>7</v>
      </c>
      <c r="L1650" s="4" t="s">
        <v>7</v>
      </c>
    </row>
    <row r="1651" spans="1:7">
      <c r="A1651" t="n">
        <v>15186</v>
      </c>
      <c r="B1651" s="51" t="n">
        <v>26</v>
      </c>
      <c r="C1651" s="7" t="n">
        <v>65534</v>
      </c>
      <c r="D1651" s="7" t="s">
        <v>146</v>
      </c>
      <c r="E1651" s="7" t="n">
        <v>2</v>
      </c>
      <c r="F1651" s="7" t="n">
        <v>3</v>
      </c>
      <c r="G1651" s="7" t="s">
        <v>147</v>
      </c>
      <c r="H1651" s="7" t="n">
        <v>2</v>
      </c>
      <c r="I1651" s="7" t="n">
        <v>3</v>
      </c>
      <c r="J1651" s="7" t="s">
        <v>148</v>
      </c>
      <c r="K1651" s="7" t="n">
        <v>2</v>
      </c>
      <c r="L1651" s="7" t="n">
        <v>0</v>
      </c>
    </row>
    <row r="1652" spans="1:7">
      <c r="A1652" t="s">
        <v>4</v>
      </c>
      <c r="B1652" s="4" t="s">
        <v>5</v>
      </c>
    </row>
    <row r="1653" spans="1:7">
      <c r="A1653" t="n">
        <v>15381</v>
      </c>
      <c r="B1653" s="27" t="n">
        <v>28</v>
      </c>
    </row>
    <row r="1654" spans="1:7">
      <c r="A1654" t="s">
        <v>4</v>
      </c>
      <c r="B1654" s="4" t="s">
        <v>5</v>
      </c>
      <c r="C1654" s="4" t="s">
        <v>7</v>
      </c>
    </row>
    <row r="1655" spans="1:7">
      <c r="A1655" t="n">
        <v>15382</v>
      </c>
      <c r="B1655" s="30" t="n">
        <v>23</v>
      </c>
      <c r="C1655" s="7" t="n">
        <v>10</v>
      </c>
    </row>
    <row r="1656" spans="1:7">
      <c r="A1656" t="s">
        <v>4</v>
      </c>
      <c r="B1656" s="4" t="s">
        <v>5</v>
      </c>
      <c r="C1656" s="4" t="s">
        <v>7</v>
      </c>
      <c r="D1656" s="4" t="s">
        <v>8</v>
      </c>
    </row>
    <row r="1657" spans="1:7">
      <c r="A1657" t="n">
        <v>15384</v>
      </c>
      <c r="B1657" s="6" t="n">
        <v>2</v>
      </c>
      <c r="C1657" s="7" t="n">
        <v>10</v>
      </c>
      <c r="D1657" s="7" t="s">
        <v>37</v>
      </c>
    </row>
    <row r="1658" spans="1:7">
      <c r="A1658" t="s">
        <v>4</v>
      </c>
      <c r="B1658" s="4" t="s">
        <v>5</v>
      </c>
      <c r="C1658" s="4" t="s">
        <v>7</v>
      </c>
    </row>
    <row r="1659" spans="1:7">
      <c r="A1659" t="n">
        <v>15407</v>
      </c>
      <c r="B1659" s="11" t="n">
        <v>74</v>
      </c>
      <c r="C1659" s="7" t="n">
        <v>46</v>
      </c>
    </row>
    <row r="1660" spans="1:7">
      <c r="A1660" t="s">
        <v>4</v>
      </c>
      <c r="B1660" s="4" t="s">
        <v>5</v>
      </c>
      <c r="C1660" s="4" t="s">
        <v>7</v>
      </c>
    </row>
    <row r="1661" spans="1:7">
      <c r="A1661" t="n">
        <v>15409</v>
      </c>
      <c r="B1661" s="11" t="n">
        <v>74</v>
      </c>
      <c r="C1661" s="7" t="n">
        <v>54</v>
      </c>
    </row>
    <row r="1662" spans="1:7">
      <c r="A1662" t="s">
        <v>4</v>
      </c>
      <c r="B1662" s="4" t="s">
        <v>5</v>
      </c>
      <c r="C1662" s="4" t="s">
        <v>16</v>
      </c>
    </row>
    <row r="1663" spans="1:7">
      <c r="A1663" t="n">
        <v>15411</v>
      </c>
      <c r="B1663" s="22" t="n">
        <v>3</v>
      </c>
      <c r="C1663" s="14" t="n">
        <f t="normal" ca="1">A1741</f>
        <v>0</v>
      </c>
    </row>
    <row r="1664" spans="1:7">
      <c r="A1664" t="s">
        <v>4</v>
      </c>
      <c r="B1664" s="4" t="s">
        <v>5</v>
      </c>
      <c r="C1664" s="4" t="s">
        <v>7</v>
      </c>
      <c r="D1664" s="4" t="s">
        <v>11</v>
      </c>
      <c r="E1664" s="4" t="s">
        <v>7</v>
      </c>
      <c r="F1664" s="4" t="s">
        <v>16</v>
      </c>
    </row>
    <row r="1665" spans="1:12">
      <c r="A1665" t="n">
        <v>15416</v>
      </c>
      <c r="B1665" s="13" t="n">
        <v>5</v>
      </c>
      <c r="C1665" s="7" t="n">
        <v>30</v>
      </c>
      <c r="D1665" s="7" t="n">
        <v>10935</v>
      </c>
      <c r="E1665" s="7" t="n">
        <v>1</v>
      </c>
      <c r="F1665" s="14" t="n">
        <f t="normal" ca="1">A1693</f>
        <v>0</v>
      </c>
    </row>
    <row r="1666" spans="1:12">
      <c r="A1666" t="s">
        <v>4</v>
      </c>
      <c r="B1666" s="4" t="s">
        <v>5</v>
      </c>
      <c r="C1666" s="4" t="s">
        <v>11</v>
      </c>
      <c r="D1666" s="4" t="s">
        <v>7</v>
      </c>
      <c r="E1666" s="4" t="s">
        <v>7</v>
      </c>
      <c r="F1666" s="4" t="s">
        <v>8</v>
      </c>
    </row>
    <row r="1667" spans="1:12">
      <c r="A1667" t="n">
        <v>15425</v>
      </c>
      <c r="B1667" s="50" t="n">
        <v>20</v>
      </c>
      <c r="C1667" s="7" t="n">
        <v>65534</v>
      </c>
      <c r="D1667" s="7" t="n">
        <v>3</v>
      </c>
      <c r="E1667" s="7" t="n">
        <v>10</v>
      </c>
      <c r="F1667" s="7" t="s">
        <v>80</v>
      </c>
    </row>
    <row r="1668" spans="1:12">
      <c r="A1668" t="s">
        <v>4</v>
      </c>
      <c r="B1668" s="4" t="s">
        <v>5</v>
      </c>
      <c r="C1668" s="4" t="s">
        <v>11</v>
      </c>
    </row>
    <row r="1669" spans="1:12">
      <c r="A1669" t="n">
        <v>15446</v>
      </c>
      <c r="B1669" s="29" t="n">
        <v>16</v>
      </c>
      <c r="C1669" s="7" t="n">
        <v>0</v>
      </c>
    </row>
    <row r="1670" spans="1:12">
      <c r="A1670" t="s">
        <v>4</v>
      </c>
      <c r="B1670" s="4" t="s">
        <v>5</v>
      </c>
      <c r="C1670" s="4" t="s">
        <v>7</v>
      </c>
      <c r="D1670" s="4" t="s">
        <v>14</v>
      </c>
    </row>
    <row r="1671" spans="1:12">
      <c r="A1671" t="n">
        <v>15449</v>
      </c>
      <c r="B1671" s="11" t="n">
        <v>74</v>
      </c>
      <c r="C1671" s="7" t="n">
        <v>48</v>
      </c>
      <c r="D1671" s="7" t="n">
        <v>64</v>
      </c>
    </row>
    <row r="1672" spans="1:12">
      <c r="A1672" t="s">
        <v>4</v>
      </c>
      <c r="B1672" s="4" t="s">
        <v>5</v>
      </c>
      <c r="C1672" s="4" t="s">
        <v>7</v>
      </c>
      <c r="D1672" s="4" t="s">
        <v>11</v>
      </c>
    </row>
    <row r="1673" spans="1:12">
      <c r="A1673" t="n">
        <v>15455</v>
      </c>
      <c r="B1673" s="24" t="n">
        <v>22</v>
      </c>
      <c r="C1673" s="7" t="n">
        <v>10</v>
      </c>
      <c r="D1673" s="7" t="n">
        <v>0</v>
      </c>
    </row>
    <row r="1674" spans="1:12">
      <c r="A1674" t="s">
        <v>4</v>
      </c>
      <c r="B1674" s="4" t="s">
        <v>5</v>
      </c>
      <c r="C1674" s="4" t="s">
        <v>7</v>
      </c>
      <c r="D1674" s="4" t="s">
        <v>11</v>
      </c>
      <c r="E1674" s="4" t="s">
        <v>8</v>
      </c>
    </row>
    <row r="1675" spans="1:12">
      <c r="A1675" t="n">
        <v>15459</v>
      </c>
      <c r="B1675" s="49" t="n">
        <v>51</v>
      </c>
      <c r="C1675" s="7" t="n">
        <v>4</v>
      </c>
      <c r="D1675" s="7" t="n">
        <v>65534</v>
      </c>
      <c r="E1675" s="7" t="s">
        <v>81</v>
      </c>
    </row>
    <row r="1676" spans="1:12">
      <c r="A1676" t="s">
        <v>4</v>
      </c>
      <c r="B1676" s="4" t="s">
        <v>5</v>
      </c>
      <c r="C1676" s="4" t="s">
        <v>11</v>
      </c>
    </row>
    <row r="1677" spans="1:12">
      <c r="A1677" t="n">
        <v>15472</v>
      </c>
      <c r="B1677" s="29" t="n">
        <v>16</v>
      </c>
      <c r="C1677" s="7" t="n">
        <v>0</v>
      </c>
    </row>
    <row r="1678" spans="1:12">
      <c r="A1678" t="s">
        <v>4</v>
      </c>
      <c r="B1678" s="4" t="s">
        <v>5</v>
      </c>
      <c r="C1678" s="4" t="s">
        <v>11</v>
      </c>
      <c r="D1678" s="4" t="s">
        <v>34</v>
      </c>
      <c r="E1678" s="4" t="s">
        <v>7</v>
      </c>
      <c r="F1678" s="4" t="s">
        <v>7</v>
      </c>
      <c r="G1678" s="4" t="s">
        <v>34</v>
      </c>
      <c r="H1678" s="4" t="s">
        <v>7</v>
      </c>
      <c r="I1678" s="4" t="s">
        <v>7</v>
      </c>
      <c r="J1678" s="4" t="s">
        <v>34</v>
      </c>
      <c r="K1678" s="4" t="s">
        <v>7</v>
      </c>
      <c r="L1678" s="4" t="s">
        <v>7</v>
      </c>
    </row>
    <row r="1679" spans="1:12">
      <c r="A1679" t="n">
        <v>15475</v>
      </c>
      <c r="B1679" s="51" t="n">
        <v>26</v>
      </c>
      <c r="C1679" s="7" t="n">
        <v>65534</v>
      </c>
      <c r="D1679" s="7" t="s">
        <v>149</v>
      </c>
      <c r="E1679" s="7" t="n">
        <v>2</v>
      </c>
      <c r="F1679" s="7" t="n">
        <v>3</v>
      </c>
      <c r="G1679" s="7" t="s">
        <v>150</v>
      </c>
      <c r="H1679" s="7" t="n">
        <v>2</v>
      </c>
      <c r="I1679" s="7" t="n">
        <v>3</v>
      </c>
      <c r="J1679" s="7" t="s">
        <v>151</v>
      </c>
      <c r="K1679" s="7" t="n">
        <v>2</v>
      </c>
      <c r="L1679" s="7" t="n">
        <v>0</v>
      </c>
    </row>
    <row r="1680" spans="1:12">
      <c r="A1680" t="s">
        <v>4</v>
      </c>
      <c r="B1680" s="4" t="s">
        <v>5</v>
      </c>
    </row>
    <row r="1681" spans="1:12">
      <c r="A1681" t="n">
        <v>15654</v>
      </c>
      <c r="B1681" s="27" t="n">
        <v>28</v>
      </c>
    </row>
    <row r="1682" spans="1:12">
      <c r="A1682" t="s">
        <v>4</v>
      </c>
      <c r="B1682" s="4" t="s">
        <v>5</v>
      </c>
      <c r="C1682" s="4" t="s">
        <v>7</v>
      </c>
    </row>
    <row r="1683" spans="1:12">
      <c r="A1683" t="n">
        <v>15655</v>
      </c>
      <c r="B1683" s="30" t="n">
        <v>23</v>
      </c>
      <c r="C1683" s="7" t="n">
        <v>10</v>
      </c>
    </row>
    <row r="1684" spans="1:12">
      <c r="A1684" t="s">
        <v>4</v>
      </c>
      <c r="B1684" s="4" t="s">
        <v>5</v>
      </c>
      <c r="C1684" s="4" t="s">
        <v>7</v>
      </c>
      <c r="D1684" s="4" t="s">
        <v>8</v>
      </c>
    </row>
    <row r="1685" spans="1:12">
      <c r="A1685" t="n">
        <v>15657</v>
      </c>
      <c r="B1685" s="6" t="n">
        <v>2</v>
      </c>
      <c r="C1685" s="7" t="n">
        <v>10</v>
      </c>
      <c r="D1685" s="7" t="s">
        <v>37</v>
      </c>
    </row>
    <row r="1686" spans="1:12">
      <c r="A1686" t="s">
        <v>4</v>
      </c>
      <c r="B1686" s="4" t="s">
        <v>5</v>
      </c>
      <c r="C1686" s="4" t="s">
        <v>7</v>
      </c>
    </row>
    <row r="1687" spans="1:12">
      <c r="A1687" t="n">
        <v>15680</v>
      </c>
      <c r="B1687" s="11" t="n">
        <v>74</v>
      </c>
      <c r="C1687" s="7" t="n">
        <v>46</v>
      </c>
    </row>
    <row r="1688" spans="1:12">
      <c r="A1688" t="s">
        <v>4</v>
      </c>
      <c r="B1688" s="4" t="s">
        <v>5</v>
      </c>
      <c r="C1688" s="4" t="s">
        <v>7</v>
      </c>
    </row>
    <row r="1689" spans="1:12">
      <c r="A1689" t="n">
        <v>15682</v>
      </c>
      <c r="B1689" s="11" t="n">
        <v>74</v>
      </c>
      <c r="C1689" s="7" t="n">
        <v>54</v>
      </c>
    </row>
    <row r="1690" spans="1:12">
      <c r="A1690" t="s">
        <v>4</v>
      </c>
      <c r="B1690" s="4" t="s">
        <v>5</v>
      </c>
      <c r="C1690" s="4" t="s">
        <v>16</v>
      </c>
    </row>
    <row r="1691" spans="1:12">
      <c r="A1691" t="n">
        <v>15684</v>
      </c>
      <c r="B1691" s="22" t="n">
        <v>3</v>
      </c>
      <c r="C1691" s="14" t="n">
        <f t="normal" ca="1">A1741</f>
        <v>0</v>
      </c>
    </row>
    <row r="1692" spans="1:12">
      <c r="A1692" t="s">
        <v>4</v>
      </c>
      <c r="B1692" s="4" t="s">
        <v>5</v>
      </c>
      <c r="C1692" s="4" t="s">
        <v>7</v>
      </c>
      <c r="D1692" s="4" t="s">
        <v>11</v>
      </c>
      <c r="E1692" s="4" t="s">
        <v>7</v>
      </c>
      <c r="F1692" s="4" t="s">
        <v>16</v>
      </c>
    </row>
    <row r="1693" spans="1:12">
      <c r="A1693" t="n">
        <v>15689</v>
      </c>
      <c r="B1693" s="13" t="n">
        <v>5</v>
      </c>
      <c r="C1693" s="7" t="n">
        <v>30</v>
      </c>
      <c r="D1693" s="7" t="n">
        <v>10934</v>
      </c>
      <c r="E1693" s="7" t="n">
        <v>1</v>
      </c>
      <c r="F1693" s="14" t="n">
        <f t="normal" ca="1">A1727</f>
        <v>0</v>
      </c>
    </row>
    <row r="1694" spans="1:12">
      <c r="A1694" t="s">
        <v>4</v>
      </c>
      <c r="B1694" s="4" t="s">
        <v>5</v>
      </c>
      <c r="C1694" s="4" t="s">
        <v>11</v>
      </c>
      <c r="D1694" s="4" t="s">
        <v>7</v>
      </c>
      <c r="E1694" s="4" t="s">
        <v>7</v>
      </c>
      <c r="F1694" s="4" t="s">
        <v>8</v>
      </c>
    </row>
    <row r="1695" spans="1:12">
      <c r="A1695" t="n">
        <v>15698</v>
      </c>
      <c r="B1695" s="50" t="n">
        <v>20</v>
      </c>
      <c r="C1695" s="7" t="n">
        <v>65534</v>
      </c>
      <c r="D1695" s="7" t="n">
        <v>3</v>
      </c>
      <c r="E1695" s="7" t="n">
        <v>10</v>
      </c>
      <c r="F1695" s="7" t="s">
        <v>80</v>
      </c>
    </row>
    <row r="1696" spans="1:12">
      <c r="A1696" t="s">
        <v>4</v>
      </c>
      <c r="B1696" s="4" t="s">
        <v>5</v>
      </c>
      <c r="C1696" s="4" t="s">
        <v>11</v>
      </c>
    </row>
    <row r="1697" spans="1:6">
      <c r="A1697" t="n">
        <v>15719</v>
      </c>
      <c r="B1697" s="29" t="n">
        <v>16</v>
      </c>
      <c r="C1697" s="7" t="n">
        <v>0</v>
      </c>
    </row>
    <row r="1698" spans="1:6">
      <c r="A1698" t="s">
        <v>4</v>
      </c>
      <c r="B1698" s="4" t="s">
        <v>5</v>
      </c>
      <c r="C1698" s="4" t="s">
        <v>7</v>
      </c>
      <c r="D1698" s="4" t="s">
        <v>11</v>
      </c>
    </row>
    <row r="1699" spans="1:6">
      <c r="A1699" t="n">
        <v>15722</v>
      </c>
      <c r="B1699" s="24" t="n">
        <v>22</v>
      </c>
      <c r="C1699" s="7" t="n">
        <v>10</v>
      </c>
      <c r="D1699" s="7" t="n">
        <v>0</v>
      </c>
    </row>
    <row r="1700" spans="1:6">
      <c r="A1700" t="s">
        <v>4</v>
      </c>
      <c r="B1700" s="4" t="s">
        <v>5</v>
      </c>
      <c r="C1700" s="4" t="s">
        <v>7</v>
      </c>
      <c r="D1700" s="4" t="s">
        <v>11</v>
      </c>
      <c r="E1700" s="4" t="s">
        <v>8</v>
      </c>
    </row>
    <row r="1701" spans="1:6">
      <c r="A1701" t="n">
        <v>15726</v>
      </c>
      <c r="B1701" s="49" t="n">
        <v>51</v>
      </c>
      <c r="C1701" s="7" t="n">
        <v>4</v>
      </c>
      <c r="D1701" s="7" t="n">
        <v>65534</v>
      </c>
      <c r="E1701" s="7" t="s">
        <v>81</v>
      </c>
    </row>
    <row r="1702" spans="1:6">
      <c r="A1702" t="s">
        <v>4</v>
      </c>
      <c r="B1702" s="4" t="s">
        <v>5</v>
      </c>
      <c r="C1702" s="4" t="s">
        <v>11</v>
      </c>
    </row>
    <row r="1703" spans="1:6">
      <c r="A1703" t="n">
        <v>15739</v>
      </c>
      <c r="B1703" s="29" t="n">
        <v>16</v>
      </c>
      <c r="C1703" s="7" t="n">
        <v>0</v>
      </c>
    </row>
    <row r="1704" spans="1:6">
      <c r="A1704" t="s">
        <v>4</v>
      </c>
      <c r="B1704" s="4" t="s">
        <v>5</v>
      </c>
      <c r="C1704" s="4" t="s">
        <v>11</v>
      </c>
      <c r="D1704" s="4" t="s">
        <v>34</v>
      </c>
      <c r="E1704" s="4" t="s">
        <v>7</v>
      </c>
      <c r="F1704" s="4" t="s">
        <v>7</v>
      </c>
      <c r="G1704" s="4" t="s">
        <v>34</v>
      </c>
      <c r="H1704" s="4" t="s">
        <v>7</v>
      </c>
      <c r="I1704" s="4" t="s">
        <v>7</v>
      </c>
      <c r="J1704" s="4" t="s">
        <v>34</v>
      </c>
      <c r="K1704" s="4" t="s">
        <v>7</v>
      </c>
      <c r="L1704" s="4" t="s">
        <v>7</v>
      </c>
    </row>
    <row r="1705" spans="1:6">
      <c r="A1705" t="n">
        <v>15742</v>
      </c>
      <c r="B1705" s="51" t="n">
        <v>26</v>
      </c>
      <c r="C1705" s="7" t="n">
        <v>65534</v>
      </c>
      <c r="D1705" s="7" t="s">
        <v>152</v>
      </c>
      <c r="E1705" s="7" t="n">
        <v>2</v>
      </c>
      <c r="F1705" s="7" t="n">
        <v>3</v>
      </c>
      <c r="G1705" s="7" t="s">
        <v>153</v>
      </c>
      <c r="H1705" s="7" t="n">
        <v>2</v>
      </c>
      <c r="I1705" s="7" t="n">
        <v>3</v>
      </c>
      <c r="J1705" s="7" t="s">
        <v>154</v>
      </c>
      <c r="K1705" s="7" t="n">
        <v>2</v>
      </c>
      <c r="L1705" s="7" t="n">
        <v>0</v>
      </c>
    </row>
    <row r="1706" spans="1:6">
      <c r="A1706" t="s">
        <v>4</v>
      </c>
      <c r="B1706" s="4" t="s">
        <v>5</v>
      </c>
    </row>
    <row r="1707" spans="1:6">
      <c r="A1707" t="n">
        <v>15936</v>
      </c>
      <c r="B1707" s="27" t="n">
        <v>28</v>
      </c>
    </row>
    <row r="1708" spans="1:6">
      <c r="A1708" t="s">
        <v>4</v>
      </c>
      <c r="B1708" s="4" t="s">
        <v>5</v>
      </c>
      <c r="C1708" s="4" t="s">
        <v>7</v>
      </c>
      <c r="D1708" s="4" t="s">
        <v>11</v>
      </c>
      <c r="E1708" s="4" t="s">
        <v>8</v>
      </c>
    </row>
    <row r="1709" spans="1:6">
      <c r="A1709" t="n">
        <v>15937</v>
      </c>
      <c r="B1709" s="49" t="n">
        <v>51</v>
      </c>
      <c r="C1709" s="7" t="n">
        <v>4</v>
      </c>
      <c r="D1709" s="7" t="n">
        <v>0</v>
      </c>
      <c r="E1709" s="7" t="s">
        <v>155</v>
      </c>
    </row>
    <row r="1710" spans="1:6">
      <c r="A1710" t="s">
        <v>4</v>
      </c>
      <c r="B1710" s="4" t="s">
        <v>5</v>
      </c>
      <c r="C1710" s="4" t="s">
        <v>11</v>
      </c>
    </row>
    <row r="1711" spans="1:6">
      <c r="A1711" t="n">
        <v>15952</v>
      </c>
      <c r="B1711" s="29" t="n">
        <v>16</v>
      </c>
      <c r="C1711" s="7" t="n">
        <v>0</v>
      </c>
    </row>
    <row r="1712" spans="1:6">
      <c r="A1712" t="s">
        <v>4</v>
      </c>
      <c r="B1712" s="4" t="s">
        <v>5</v>
      </c>
      <c r="C1712" s="4" t="s">
        <v>11</v>
      </c>
      <c r="D1712" s="4" t="s">
        <v>34</v>
      </c>
      <c r="E1712" s="4" t="s">
        <v>7</v>
      </c>
      <c r="F1712" s="4" t="s">
        <v>7</v>
      </c>
    </row>
    <row r="1713" spans="1:12">
      <c r="A1713" t="n">
        <v>15955</v>
      </c>
      <c r="B1713" s="51" t="n">
        <v>26</v>
      </c>
      <c r="C1713" s="7" t="n">
        <v>0</v>
      </c>
      <c r="D1713" s="7" t="s">
        <v>156</v>
      </c>
      <c r="E1713" s="7" t="n">
        <v>2</v>
      </c>
      <c r="F1713" s="7" t="n">
        <v>0</v>
      </c>
    </row>
    <row r="1714" spans="1:12">
      <c r="A1714" t="s">
        <v>4</v>
      </c>
      <c r="B1714" s="4" t="s">
        <v>5</v>
      </c>
    </row>
    <row r="1715" spans="1:12">
      <c r="A1715" t="n">
        <v>16064</v>
      </c>
      <c r="B1715" s="27" t="n">
        <v>28</v>
      </c>
    </row>
    <row r="1716" spans="1:12">
      <c r="A1716" t="s">
        <v>4</v>
      </c>
      <c r="B1716" s="4" t="s">
        <v>5</v>
      </c>
      <c r="C1716" s="4" t="s">
        <v>7</v>
      </c>
    </row>
    <row r="1717" spans="1:12">
      <c r="A1717" t="n">
        <v>16065</v>
      </c>
      <c r="B1717" s="30" t="n">
        <v>23</v>
      </c>
      <c r="C1717" s="7" t="n">
        <v>10</v>
      </c>
    </row>
    <row r="1718" spans="1:12">
      <c r="A1718" t="s">
        <v>4</v>
      </c>
      <c r="B1718" s="4" t="s">
        <v>5</v>
      </c>
      <c r="C1718" s="4" t="s">
        <v>7</v>
      </c>
      <c r="D1718" s="4" t="s">
        <v>8</v>
      </c>
    </row>
    <row r="1719" spans="1:12">
      <c r="A1719" t="n">
        <v>16067</v>
      </c>
      <c r="B1719" s="6" t="n">
        <v>2</v>
      </c>
      <c r="C1719" s="7" t="n">
        <v>10</v>
      </c>
      <c r="D1719" s="7" t="s">
        <v>37</v>
      </c>
    </row>
    <row r="1720" spans="1:12">
      <c r="A1720" t="s">
        <v>4</v>
      </c>
      <c r="B1720" s="4" t="s">
        <v>5</v>
      </c>
      <c r="C1720" s="4" t="s">
        <v>7</v>
      </c>
    </row>
    <row r="1721" spans="1:12">
      <c r="A1721" t="n">
        <v>16090</v>
      </c>
      <c r="B1721" s="11" t="n">
        <v>74</v>
      </c>
      <c r="C1721" s="7" t="n">
        <v>46</v>
      </c>
    </row>
    <row r="1722" spans="1:12">
      <c r="A1722" t="s">
        <v>4</v>
      </c>
      <c r="B1722" s="4" t="s">
        <v>5</v>
      </c>
      <c r="C1722" s="4" t="s">
        <v>7</v>
      </c>
    </row>
    <row r="1723" spans="1:12">
      <c r="A1723" t="n">
        <v>16092</v>
      </c>
      <c r="B1723" s="11" t="n">
        <v>74</v>
      </c>
      <c r="C1723" s="7" t="n">
        <v>54</v>
      </c>
    </row>
    <row r="1724" spans="1:12">
      <c r="A1724" t="s">
        <v>4</v>
      </c>
      <c r="B1724" s="4" t="s">
        <v>5</v>
      </c>
      <c r="C1724" s="4" t="s">
        <v>16</v>
      </c>
    </row>
    <row r="1725" spans="1:12">
      <c r="A1725" t="n">
        <v>16094</v>
      </c>
      <c r="B1725" s="22" t="n">
        <v>3</v>
      </c>
      <c r="C1725" s="14" t="n">
        <f t="normal" ca="1">A1741</f>
        <v>0</v>
      </c>
    </row>
    <row r="1726" spans="1:12">
      <c r="A1726" t="s">
        <v>4</v>
      </c>
      <c r="B1726" s="4" t="s">
        <v>5</v>
      </c>
      <c r="C1726" s="4" t="s">
        <v>11</v>
      </c>
      <c r="D1726" s="4" t="s">
        <v>7</v>
      </c>
      <c r="E1726" s="4" t="s">
        <v>7</v>
      </c>
      <c r="F1726" s="4" t="s">
        <v>8</v>
      </c>
    </row>
    <row r="1727" spans="1:12">
      <c r="A1727" t="n">
        <v>16099</v>
      </c>
      <c r="B1727" s="50" t="n">
        <v>20</v>
      </c>
      <c r="C1727" s="7" t="n">
        <v>65534</v>
      </c>
      <c r="D1727" s="7" t="n">
        <v>3</v>
      </c>
      <c r="E1727" s="7" t="n">
        <v>10</v>
      </c>
      <c r="F1727" s="7" t="s">
        <v>80</v>
      </c>
    </row>
    <row r="1728" spans="1:12">
      <c r="A1728" t="s">
        <v>4</v>
      </c>
      <c r="B1728" s="4" t="s">
        <v>5</v>
      </c>
      <c r="C1728" s="4" t="s">
        <v>11</v>
      </c>
    </row>
    <row r="1729" spans="1:6">
      <c r="A1729" t="n">
        <v>16120</v>
      </c>
      <c r="B1729" s="29" t="n">
        <v>16</v>
      </c>
      <c r="C1729" s="7" t="n">
        <v>0</v>
      </c>
    </row>
    <row r="1730" spans="1:6">
      <c r="A1730" t="s">
        <v>4</v>
      </c>
      <c r="B1730" s="4" t="s">
        <v>5</v>
      </c>
      <c r="C1730" s="4" t="s">
        <v>7</v>
      </c>
      <c r="D1730" s="4" t="s">
        <v>11</v>
      </c>
    </row>
    <row r="1731" spans="1:6">
      <c r="A1731" t="n">
        <v>16123</v>
      </c>
      <c r="B1731" s="24" t="n">
        <v>22</v>
      </c>
      <c r="C1731" s="7" t="n">
        <v>10</v>
      </c>
      <c r="D1731" s="7" t="n">
        <v>0</v>
      </c>
    </row>
    <row r="1732" spans="1:6">
      <c r="A1732" t="s">
        <v>4</v>
      </c>
      <c r="B1732" s="4" t="s">
        <v>5</v>
      </c>
      <c r="C1732" s="4" t="s">
        <v>7</v>
      </c>
    </row>
    <row r="1733" spans="1:6">
      <c r="A1733" t="n">
        <v>16127</v>
      </c>
      <c r="B1733" s="30" t="n">
        <v>23</v>
      </c>
      <c r="C1733" s="7" t="n">
        <v>10</v>
      </c>
    </row>
    <row r="1734" spans="1:6">
      <c r="A1734" t="s">
        <v>4</v>
      </c>
      <c r="B1734" s="4" t="s">
        <v>5</v>
      </c>
      <c r="C1734" s="4" t="s">
        <v>7</v>
      </c>
      <c r="D1734" s="4" t="s">
        <v>8</v>
      </c>
    </row>
    <row r="1735" spans="1:6">
      <c r="A1735" t="n">
        <v>16129</v>
      </c>
      <c r="B1735" s="6" t="n">
        <v>2</v>
      </c>
      <c r="C1735" s="7" t="n">
        <v>10</v>
      </c>
      <c r="D1735" s="7" t="s">
        <v>37</v>
      </c>
    </row>
    <row r="1736" spans="1:6">
      <c r="A1736" t="s">
        <v>4</v>
      </c>
      <c r="B1736" s="4" t="s">
        <v>5</v>
      </c>
      <c r="C1736" s="4" t="s">
        <v>7</v>
      </c>
    </row>
    <row r="1737" spans="1:6">
      <c r="A1737" t="n">
        <v>16152</v>
      </c>
      <c r="B1737" s="11" t="n">
        <v>74</v>
      </c>
      <c r="C1737" s="7" t="n">
        <v>46</v>
      </c>
    </row>
    <row r="1738" spans="1:6">
      <c r="A1738" t="s">
        <v>4</v>
      </c>
      <c r="B1738" s="4" t="s">
        <v>5</v>
      </c>
      <c r="C1738" s="4" t="s">
        <v>7</v>
      </c>
    </row>
    <row r="1739" spans="1:6">
      <c r="A1739" t="n">
        <v>16154</v>
      </c>
      <c r="B1739" s="11" t="n">
        <v>74</v>
      </c>
      <c r="C1739" s="7" t="n">
        <v>54</v>
      </c>
    </row>
    <row r="1740" spans="1:6">
      <c r="A1740" t="s">
        <v>4</v>
      </c>
      <c r="B1740" s="4" t="s">
        <v>5</v>
      </c>
    </row>
    <row r="1741" spans="1:6">
      <c r="A1741" t="n">
        <v>16156</v>
      </c>
      <c r="B1741" s="5" t="n">
        <v>1</v>
      </c>
    </row>
    <row r="1742" spans="1:6" s="3" customFormat="1" customHeight="0">
      <c r="A1742" s="3" t="s">
        <v>2</v>
      </c>
      <c r="B1742" s="3" t="s">
        <v>157</v>
      </c>
    </row>
    <row r="1743" spans="1:6">
      <c r="A1743" t="s">
        <v>4</v>
      </c>
      <c r="B1743" s="4" t="s">
        <v>5</v>
      </c>
      <c r="C1743" s="4" t="s">
        <v>7</v>
      </c>
      <c r="D1743" s="4" t="s">
        <v>11</v>
      </c>
      <c r="E1743" s="4" t="s">
        <v>7</v>
      </c>
      <c r="F1743" s="4" t="s">
        <v>7</v>
      </c>
      <c r="G1743" s="4" t="s">
        <v>7</v>
      </c>
      <c r="H1743" s="4" t="s">
        <v>11</v>
      </c>
      <c r="I1743" s="4" t="s">
        <v>16</v>
      </c>
      <c r="J1743" s="4" t="s">
        <v>16</v>
      </c>
    </row>
    <row r="1744" spans="1:6">
      <c r="A1744" t="n">
        <v>16160</v>
      </c>
      <c r="B1744" s="46" t="n">
        <v>6</v>
      </c>
      <c r="C1744" s="7" t="n">
        <v>33</v>
      </c>
      <c r="D1744" s="7" t="n">
        <v>65534</v>
      </c>
      <c r="E1744" s="7" t="n">
        <v>9</v>
      </c>
      <c r="F1744" s="7" t="n">
        <v>1</v>
      </c>
      <c r="G1744" s="7" t="n">
        <v>1</v>
      </c>
      <c r="H1744" s="7" t="n">
        <v>43</v>
      </c>
      <c r="I1744" s="14" t="n">
        <f t="normal" ca="1">A1746</f>
        <v>0</v>
      </c>
      <c r="J1744" s="14" t="n">
        <f t="normal" ca="1">A1756</f>
        <v>0</v>
      </c>
    </row>
    <row r="1745" spans="1:10">
      <c r="A1745" t="s">
        <v>4</v>
      </c>
      <c r="B1745" s="4" t="s">
        <v>5</v>
      </c>
      <c r="C1745" s="4" t="s">
        <v>11</v>
      </c>
      <c r="D1745" s="4" t="s">
        <v>13</v>
      </c>
      <c r="E1745" s="4" t="s">
        <v>13</v>
      </c>
      <c r="F1745" s="4" t="s">
        <v>13</v>
      </c>
      <c r="G1745" s="4" t="s">
        <v>13</v>
      </c>
    </row>
    <row r="1746" spans="1:10">
      <c r="A1746" t="n">
        <v>16177</v>
      </c>
      <c r="B1746" s="40" t="n">
        <v>46</v>
      </c>
      <c r="C1746" s="7" t="n">
        <v>65534</v>
      </c>
      <c r="D1746" s="7" t="n">
        <v>40.439998626709</v>
      </c>
      <c r="E1746" s="7" t="n">
        <v>-4</v>
      </c>
      <c r="F1746" s="7" t="n">
        <v>-10.5100002288818</v>
      </c>
      <c r="G1746" s="7" t="n">
        <v>-117.900001525879</v>
      </c>
    </row>
    <row r="1747" spans="1:10">
      <c r="A1747" t="s">
        <v>4</v>
      </c>
      <c r="B1747" s="4" t="s">
        <v>5</v>
      </c>
      <c r="C1747" s="4" t="s">
        <v>7</v>
      </c>
      <c r="D1747" s="4" t="s">
        <v>11</v>
      </c>
      <c r="E1747" s="4" t="s">
        <v>7</v>
      </c>
      <c r="F1747" s="4" t="s">
        <v>8</v>
      </c>
      <c r="G1747" s="4" t="s">
        <v>8</v>
      </c>
      <c r="H1747" s="4" t="s">
        <v>8</v>
      </c>
      <c r="I1747" s="4" t="s">
        <v>8</v>
      </c>
      <c r="J1747" s="4" t="s">
        <v>8</v>
      </c>
      <c r="K1747" s="4" t="s">
        <v>8</v>
      </c>
      <c r="L1747" s="4" t="s">
        <v>8</v>
      </c>
      <c r="M1747" s="4" t="s">
        <v>8</v>
      </c>
      <c r="N1747" s="4" t="s">
        <v>8</v>
      </c>
      <c r="O1747" s="4" t="s">
        <v>8</v>
      </c>
      <c r="P1747" s="4" t="s">
        <v>8</v>
      </c>
      <c r="Q1747" s="4" t="s">
        <v>8</v>
      </c>
      <c r="R1747" s="4" t="s">
        <v>8</v>
      </c>
      <c r="S1747" s="4" t="s">
        <v>8</v>
      </c>
      <c r="T1747" s="4" t="s">
        <v>8</v>
      </c>
      <c r="U1747" s="4" t="s">
        <v>8</v>
      </c>
    </row>
    <row r="1748" spans="1:10">
      <c r="A1748" t="n">
        <v>16196</v>
      </c>
      <c r="B1748" s="42" t="n">
        <v>36</v>
      </c>
      <c r="C1748" s="7" t="n">
        <v>8</v>
      </c>
      <c r="D1748" s="7" t="n">
        <v>65534</v>
      </c>
      <c r="E1748" s="7" t="n">
        <v>0</v>
      </c>
      <c r="F1748" s="7" t="s">
        <v>72</v>
      </c>
      <c r="G1748" s="7" t="s">
        <v>18</v>
      </c>
      <c r="H1748" s="7" t="s">
        <v>18</v>
      </c>
      <c r="I1748" s="7" t="s">
        <v>18</v>
      </c>
      <c r="J1748" s="7" t="s">
        <v>18</v>
      </c>
      <c r="K1748" s="7" t="s">
        <v>18</v>
      </c>
      <c r="L1748" s="7" t="s">
        <v>18</v>
      </c>
      <c r="M1748" s="7" t="s">
        <v>18</v>
      </c>
      <c r="N1748" s="7" t="s">
        <v>18</v>
      </c>
      <c r="O1748" s="7" t="s">
        <v>18</v>
      </c>
      <c r="P1748" s="7" t="s">
        <v>18</v>
      </c>
      <c r="Q1748" s="7" t="s">
        <v>18</v>
      </c>
      <c r="R1748" s="7" t="s">
        <v>18</v>
      </c>
      <c r="S1748" s="7" t="s">
        <v>18</v>
      </c>
      <c r="T1748" s="7" t="s">
        <v>18</v>
      </c>
      <c r="U1748" s="7" t="s">
        <v>18</v>
      </c>
    </row>
    <row r="1749" spans="1:10">
      <c r="A1749" t="s">
        <v>4</v>
      </c>
      <c r="B1749" s="4" t="s">
        <v>5</v>
      </c>
      <c r="C1749" s="4" t="s">
        <v>11</v>
      </c>
      <c r="D1749" s="4" t="s">
        <v>7</v>
      </c>
      <c r="E1749" s="4" t="s">
        <v>8</v>
      </c>
      <c r="F1749" s="4" t="s">
        <v>13</v>
      </c>
      <c r="G1749" s="4" t="s">
        <v>13</v>
      </c>
      <c r="H1749" s="4" t="s">
        <v>13</v>
      </c>
    </row>
    <row r="1750" spans="1:10">
      <c r="A1750" t="n">
        <v>16228</v>
      </c>
      <c r="B1750" s="47" t="n">
        <v>48</v>
      </c>
      <c r="C1750" s="7" t="n">
        <v>65534</v>
      </c>
      <c r="D1750" s="7" t="n">
        <v>0</v>
      </c>
      <c r="E1750" s="7" t="s">
        <v>72</v>
      </c>
      <c r="F1750" s="7" t="n">
        <v>0</v>
      </c>
      <c r="G1750" s="7" t="n">
        <v>1</v>
      </c>
      <c r="H1750" s="7" t="n">
        <v>1.40129846432482e-45</v>
      </c>
    </row>
    <row r="1751" spans="1:10">
      <c r="A1751" t="s">
        <v>4</v>
      </c>
      <c r="B1751" s="4" t="s">
        <v>5</v>
      </c>
      <c r="C1751" s="4" t="s">
        <v>11</v>
      </c>
      <c r="D1751" s="4" t="s">
        <v>14</v>
      </c>
    </row>
    <row r="1752" spans="1:10">
      <c r="A1752" t="n">
        <v>16256</v>
      </c>
      <c r="B1752" s="38" t="n">
        <v>43</v>
      </c>
      <c r="C1752" s="7" t="n">
        <v>65534</v>
      </c>
      <c r="D1752" s="7" t="n">
        <v>64</v>
      </c>
    </row>
    <row r="1753" spans="1:10">
      <c r="A1753" t="s">
        <v>4</v>
      </c>
      <c r="B1753" s="4" t="s">
        <v>5</v>
      </c>
      <c r="C1753" s="4" t="s">
        <v>16</v>
      </c>
    </row>
    <row r="1754" spans="1:10">
      <c r="A1754" t="n">
        <v>16263</v>
      </c>
      <c r="B1754" s="22" t="n">
        <v>3</v>
      </c>
      <c r="C1754" s="14" t="n">
        <f t="normal" ca="1">A1756</f>
        <v>0</v>
      </c>
    </row>
    <row r="1755" spans="1:10">
      <c r="A1755" t="s">
        <v>4</v>
      </c>
      <c r="B1755" s="4" t="s">
        <v>5</v>
      </c>
    </row>
    <row r="1756" spans="1:10">
      <c r="A1756" t="n">
        <v>16268</v>
      </c>
      <c r="B1756" s="5" t="n">
        <v>1</v>
      </c>
    </row>
    <row r="1757" spans="1:10" s="3" customFormat="1" customHeight="0">
      <c r="A1757" s="3" t="s">
        <v>2</v>
      </c>
      <c r="B1757" s="3" t="s">
        <v>158</v>
      </c>
    </row>
    <row r="1758" spans="1:10">
      <c r="A1758" t="s">
        <v>4</v>
      </c>
      <c r="B1758" s="4" t="s">
        <v>5</v>
      </c>
      <c r="C1758" s="4" t="s">
        <v>7</v>
      </c>
      <c r="D1758" s="4" t="s">
        <v>11</v>
      </c>
      <c r="E1758" s="4" t="s">
        <v>7</v>
      </c>
      <c r="F1758" s="4" t="s">
        <v>16</v>
      </c>
    </row>
    <row r="1759" spans="1:10">
      <c r="A1759" t="n">
        <v>16272</v>
      </c>
      <c r="B1759" s="13" t="n">
        <v>5</v>
      </c>
      <c r="C1759" s="7" t="n">
        <v>30</v>
      </c>
      <c r="D1759" s="7" t="n">
        <v>10994</v>
      </c>
      <c r="E1759" s="7" t="n">
        <v>1</v>
      </c>
      <c r="F1759" s="14" t="n">
        <f t="normal" ca="1">A1781</f>
        <v>0</v>
      </c>
    </row>
    <row r="1760" spans="1:10">
      <c r="A1760" t="s">
        <v>4</v>
      </c>
      <c r="B1760" s="4" t="s">
        <v>5</v>
      </c>
      <c r="C1760" s="4" t="s">
        <v>7</v>
      </c>
      <c r="D1760" s="4" t="s">
        <v>11</v>
      </c>
      <c r="E1760" s="4" t="s">
        <v>7</v>
      </c>
      <c r="F1760" s="4" t="s">
        <v>7</v>
      </c>
      <c r="G1760" s="4" t="s">
        <v>16</v>
      </c>
    </row>
    <row r="1761" spans="1:21">
      <c r="A1761" t="n">
        <v>16281</v>
      </c>
      <c r="B1761" s="13" t="n">
        <v>5</v>
      </c>
      <c r="C1761" s="7" t="n">
        <v>30</v>
      </c>
      <c r="D1761" s="7" t="n">
        <v>1</v>
      </c>
      <c r="E1761" s="7" t="n">
        <v>8</v>
      </c>
      <c r="F1761" s="7" t="n">
        <v>1</v>
      </c>
      <c r="G1761" s="14" t="n">
        <f t="normal" ca="1">A1767</f>
        <v>0</v>
      </c>
    </row>
    <row r="1762" spans="1:21">
      <c r="A1762" t="s">
        <v>4</v>
      </c>
      <c r="B1762" s="4" t="s">
        <v>5</v>
      </c>
      <c r="C1762" s="4" t="s">
        <v>7</v>
      </c>
      <c r="D1762" s="4" t="s">
        <v>8</v>
      </c>
    </row>
    <row r="1763" spans="1:21">
      <c r="A1763" t="n">
        <v>16291</v>
      </c>
      <c r="B1763" s="6" t="n">
        <v>2</v>
      </c>
      <c r="C1763" s="7" t="n">
        <v>11</v>
      </c>
      <c r="D1763" s="7" t="s">
        <v>159</v>
      </c>
    </row>
    <row r="1764" spans="1:21">
      <c r="A1764" t="s">
        <v>4</v>
      </c>
      <c r="B1764" s="4" t="s">
        <v>5</v>
      </c>
      <c r="C1764" s="4" t="s">
        <v>16</v>
      </c>
    </row>
    <row r="1765" spans="1:21">
      <c r="A1765" t="n">
        <v>16316</v>
      </c>
      <c r="B1765" s="22" t="n">
        <v>3</v>
      </c>
      <c r="C1765" s="14" t="n">
        <f t="normal" ca="1">A1781</f>
        <v>0</v>
      </c>
    </row>
    <row r="1766" spans="1:21">
      <c r="A1766" t="s">
        <v>4</v>
      </c>
      <c r="B1766" s="4" t="s">
        <v>5</v>
      </c>
      <c r="C1766" s="4" t="s">
        <v>11</v>
      </c>
      <c r="D1766" s="4" t="s">
        <v>7</v>
      </c>
      <c r="E1766" s="4" t="s">
        <v>7</v>
      </c>
      <c r="F1766" s="4" t="s">
        <v>8</v>
      </c>
    </row>
    <row r="1767" spans="1:21">
      <c r="A1767" t="n">
        <v>16321</v>
      </c>
      <c r="B1767" s="50" t="n">
        <v>20</v>
      </c>
      <c r="C1767" s="7" t="n">
        <v>65534</v>
      </c>
      <c r="D1767" s="7" t="n">
        <v>3</v>
      </c>
      <c r="E1767" s="7" t="n">
        <v>10</v>
      </c>
      <c r="F1767" s="7" t="s">
        <v>80</v>
      </c>
    </row>
    <row r="1768" spans="1:21">
      <c r="A1768" t="s">
        <v>4</v>
      </c>
      <c r="B1768" s="4" t="s">
        <v>5</v>
      </c>
      <c r="C1768" s="4" t="s">
        <v>11</v>
      </c>
    </row>
    <row r="1769" spans="1:21">
      <c r="A1769" t="n">
        <v>16342</v>
      </c>
      <c r="B1769" s="29" t="n">
        <v>16</v>
      </c>
      <c r="C1769" s="7" t="n">
        <v>0</v>
      </c>
    </row>
    <row r="1770" spans="1:21">
      <c r="A1770" t="s">
        <v>4</v>
      </c>
      <c r="B1770" s="4" t="s">
        <v>5</v>
      </c>
      <c r="C1770" s="4" t="s">
        <v>7</v>
      </c>
      <c r="D1770" s="4" t="s">
        <v>11</v>
      </c>
    </row>
    <row r="1771" spans="1:21">
      <c r="A1771" t="n">
        <v>16345</v>
      </c>
      <c r="B1771" s="24" t="n">
        <v>22</v>
      </c>
      <c r="C1771" s="7" t="n">
        <v>10</v>
      </c>
      <c r="D1771" s="7" t="n">
        <v>0</v>
      </c>
    </row>
    <row r="1772" spans="1:21">
      <c r="A1772" t="s">
        <v>4</v>
      </c>
      <c r="B1772" s="4" t="s">
        <v>5</v>
      </c>
      <c r="C1772" s="4" t="s">
        <v>7</v>
      </c>
      <c r="D1772" s="4" t="s">
        <v>11</v>
      </c>
      <c r="E1772" s="4" t="s">
        <v>8</v>
      </c>
    </row>
    <row r="1773" spans="1:21">
      <c r="A1773" t="n">
        <v>16349</v>
      </c>
      <c r="B1773" s="49" t="n">
        <v>51</v>
      </c>
      <c r="C1773" s="7" t="n">
        <v>4</v>
      </c>
      <c r="D1773" s="7" t="n">
        <v>65534</v>
      </c>
      <c r="E1773" s="7" t="s">
        <v>81</v>
      </c>
    </row>
    <row r="1774" spans="1:21">
      <c r="A1774" t="s">
        <v>4</v>
      </c>
      <c r="B1774" s="4" t="s">
        <v>5</v>
      </c>
      <c r="C1774" s="4" t="s">
        <v>11</v>
      </c>
    </row>
    <row r="1775" spans="1:21">
      <c r="A1775" t="n">
        <v>16362</v>
      </c>
      <c r="B1775" s="29" t="n">
        <v>16</v>
      </c>
      <c r="C1775" s="7" t="n">
        <v>0</v>
      </c>
    </row>
    <row r="1776" spans="1:21">
      <c r="A1776" t="s">
        <v>4</v>
      </c>
      <c r="B1776" s="4" t="s">
        <v>5</v>
      </c>
      <c r="C1776" s="4" t="s">
        <v>11</v>
      </c>
      <c r="D1776" s="4" t="s">
        <v>34</v>
      </c>
      <c r="E1776" s="4" t="s">
        <v>7</v>
      </c>
      <c r="F1776" s="4" t="s">
        <v>7</v>
      </c>
      <c r="G1776" s="4" t="s">
        <v>34</v>
      </c>
      <c r="H1776" s="4" t="s">
        <v>7</v>
      </c>
      <c r="I1776" s="4" t="s">
        <v>7</v>
      </c>
      <c r="J1776" s="4" t="s">
        <v>34</v>
      </c>
      <c r="K1776" s="4" t="s">
        <v>7</v>
      </c>
      <c r="L1776" s="4" t="s">
        <v>7</v>
      </c>
    </row>
    <row r="1777" spans="1:12">
      <c r="A1777" t="n">
        <v>16365</v>
      </c>
      <c r="B1777" s="51" t="n">
        <v>26</v>
      </c>
      <c r="C1777" s="7" t="n">
        <v>65534</v>
      </c>
      <c r="D1777" s="7" t="s">
        <v>160</v>
      </c>
      <c r="E1777" s="7" t="n">
        <v>2</v>
      </c>
      <c r="F1777" s="7" t="n">
        <v>3</v>
      </c>
      <c r="G1777" s="7" t="s">
        <v>161</v>
      </c>
      <c r="H1777" s="7" t="n">
        <v>2</v>
      </c>
      <c r="I1777" s="7" t="n">
        <v>3</v>
      </c>
      <c r="J1777" s="7" t="s">
        <v>162</v>
      </c>
      <c r="K1777" s="7" t="n">
        <v>2</v>
      </c>
      <c r="L1777" s="7" t="n">
        <v>0</v>
      </c>
    </row>
    <row r="1778" spans="1:12">
      <c r="A1778" t="s">
        <v>4</v>
      </c>
      <c r="B1778" s="4" t="s">
        <v>5</v>
      </c>
    </row>
    <row r="1779" spans="1:12">
      <c r="A1779" t="n">
        <v>16662</v>
      </c>
      <c r="B1779" s="27" t="n">
        <v>28</v>
      </c>
    </row>
    <row r="1780" spans="1:12">
      <c r="A1780" t="s">
        <v>4</v>
      </c>
      <c r="B1780" s="4" t="s">
        <v>5</v>
      </c>
      <c r="C1780" s="4" t="s">
        <v>7</v>
      </c>
    </row>
    <row r="1781" spans="1:12">
      <c r="A1781" t="n">
        <v>16663</v>
      </c>
      <c r="B1781" s="30" t="n">
        <v>23</v>
      </c>
      <c r="C1781" s="7" t="n">
        <v>10</v>
      </c>
    </row>
    <row r="1782" spans="1:12">
      <c r="A1782" t="s">
        <v>4</v>
      </c>
      <c r="B1782" s="4" t="s">
        <v>5</v>
      </c>
      <c r="C1782" s="4" t="s">
        <v>7</v>
      </c>
      <c r="D1782" s="4" t="s">
        <v>8</v>
      </c>
    </row>
    <row r="1783" spans="1:12">
      <c r="A1783" t="n">
        <v>16665</v>
      </c>
      <c r="B1783" s="6" t="n">
        <v>2</v>
      </c>
      <c r="C1783" s="7" t="n">
        <v>10</v>
      </c>
      <c r="D1783" s="7" t="s">
        <v>37</v>
      </c>
    </row>
    <row r="1784" spans="1:12">
      <c r="A1784" t="s">
        <v>4</v>
      </c>
      <c r="B1784" s="4" t="s">
        <v>5</v>
      </c>
      <c r="C1784" s="4" t="s">
        <v>7</v>
      </c>
    </row>
    <row r="1785" spans="1:12">
      <c r="A1785" t="n">
        <v>16688</v>
      </c>
      <c r="B1785" s="11" t="n">
        <v>74</v>
      </c>
      <c r="C1785" s="7" t="n">
        <v>46</v>
      </c>
    </row>
    <row r="1786" spans="1:12">
      <c r="A1786" t="s">
        <v>4</v>
      </c>
      <c r="B1786" s="4" t="s">
        <v>5</v>
      </c>
      <c r="C1786" s="4" t="s">
        <v>7</v>
      </c>
    </row>
    <row r="1787" spans="1:12">
      <c r="A1787" t="n">
        <v>16690</v>
      </c>
      <c r="B1787" s="11" t="n">
        <v>74</v>
      </c>
      <c r="C1787" s="7" t="n">
        <v>54</v>
      </c>
    </row>
    <row r="1788" spans="1:12">
      <c r="A1788" t="s">
        <v>4</v>
      </c>
      <c r="B1788" s="4" t="s">
        <v>5</v>
      </c>
    </row>
    <row r="1789" spans="1:12">
      <c r="A1789" t="n">
        <v>16692</v>
      </c>
      <c r="B1789" s="5" t="n">
        <v>1</v>
      </c>
    </row>
    <row r="1790" spans="1:12" s="3" customFormat="1" customHeight="0">
      <c r="A1790" s="3" t="s">
        <v>2</v>
      </c>
      <c r="B1790" s="3" t="s">
        <v>163</v>
      </c>
    </row>
    <row r="1791" spans="1:12">
      <c r="A1791" t="s">
        <v>4</v>
      </c>
      <c r="B1791" s="4" t="s">
        <v>5</v>
      </c>
      <c r="C1791" s="4" t="s">
        <v>11</v>
      </c>
      <c r="D1791" s="4" t="s">
        <v>7</v>
      </c>
      <c r="E1791" s="4" t="s">
        <v>7</v>
      </c>
      <c r="F1791" s="4" t="s">
        <v>8</v>
      </c>
    </row>
    <row r="1792" spans="1:12">
      <c r="A1792" t="n">
        <v>16696</v>
      </c>
      <c r="B1792" s="50" t="n">
        <v>20</v>
      </c>
      <c r="C1792" s="7" t="n">
        <v>5004</v>
      </c>
      <c r="D1792" s="7" t="n">
        <v>3</v>
      </c>
      <c r="E1792" s="7" t="n">
        <v>10</v>
      </c>
      <c r="F1792" s="7" t="s">
        <v>80</v>
      </c>
    </row>
    <row r="1793" spans="1:12">
      <c r="A1793" t="s">
        <v>4</v>
      </c>
      <c r="B1793" s="4" t="s">
        <v>5</v>
      </c>
      <c r="C1793" s="4" t="s">
        <v>11</v>
      </c>
    </row>
    <row r="1794" spans="1:12">
      <c r="A1794" t="n">
        <v>16717</v>
      </c>
      <c r="B1794" s="29" t="n">
        <v>16</v>
      </c>
      <c r="C1794" s="7" t="n">
        <v>0</v>
      </c>
    </row>
    <row r="1795" spans="1:12">
      <c r="A1795" t="s">
        <v>4</v>
      </c>
      <c r="B1795" s="4" t="s">
        <v>5</v>
      </c>
      <c r="C1795" s="4" t="s">
        <v>11</v>
      </c>
      <c r="D1795" s="4" t="s">
        <v>14</v>
      </c>
    </row>
    <row r="1796" spans="1:12">
      <c r="A1796" t="n">
        <v>16720</v>
      </c>
      <c r="B1796" s="38" t="n">
        <v>43</v>
      </c>
      <c r="C1796" s="7" t="n">
        <v>5004</v>
      </c>
      <c r="D1796" s="7" t="n">
        <v>1088</v>
      </c>
    </row>
    <row r="1797" spans="1:12">
      <c r="A1797" t="s">
        <v>4</v>
      </c>
      <c r="B1797" s="4" t="s">
        <v>5</v>
      </c>
      <c r="C1797" s="4" t="s">
        <v>11</v>
      </c>
      <c r="D1797" s="4" t="s">
        <v>7</v>
      </c>
      <c r="E1797" s="4" t="s">
        <v>7</v>
      </c>
      <c r="F1797" s="4" t="s">
        <v>8</v>
      </c>
    </row>
    <row r="1798" spans="1:12">
      <c r="A1798" t="n">
        <v>16727</v>
      </c>
      <c r="B1798" s="50" t="n">
        <v>20</v>
      </c>
      <c r="C1798" s="7" t="n">
        <v>5005</v>
      </c>
      <c r="D1798" s="7" t="n">
        <v>3</v>
      </c>
      <c r="E1798" s="7" t="n">
        <v>10</v>
      </c>
      <c r="F1798" s="7" t="s">
        <v>80</v>
      </c>
    </row>
    <row r="1799" spans="1:12">
      <c r="A1799" t="s">
        <v>4</v>
      </c>
      <c r="B1799" s="4" t="s">
        <v>5</v>
      </c>
      <c r="C1799" s="4" t="s">
        <v>11</v>
      </c>
    </row>
    <row r="1800" spans="1:12">
      <c r="A1800" t="n">
        <v>16748</v>
      </c>
      <c r="B1800" s="29" t="n">
        <v>16</v>
      </c>
      <c r="C1800" s="7" t="n">
        <v>0</v>
      </c>
    </row>
    <row r="1801" spans="1:12">
      <c r="A1801" t="s">
        <v>4</v>
      </c>
      <c r="B1801" s="4" t="s">
        <v>5</v>
      </c>
      <c r="C1801" s="4" t="s">
        <v>11</v>
      </c>
      <c r="D1801" s="4" t="s">
        <v>14</v>
      </c>
    </row>
    <row r="1802" spans="1:12">
      <c r="A1802" t="n">
        <v>16751</v>
      </c>
      <c r="B1802" s="38" t="n">
        <v>43</v>
      </c>
      <c r="C1802" s="7" t="n">
        <v>5005</v>
      </c>
      <c r="D1802" s="7" t="n">
        <v>1088</v>
      </c>
    </row>
    <row r="1803" spans="1:12">
      <c r="A1803" t="s">
        <v>4</v>
      </c>
      <c r="B1803" s="4" t="s">
        <v>5</v>
      </c>
      <c r="C1803" s="4" t="s">
        <v>7</v>
      </c>
      <c r="D1803" s="4" t="s">
        <v>11</v>
      </c>
    </row>
    <row r="1804" spans="1:12">
      <c r="A1804" t="n">
        <v>16758</v>
      </c>
      <c r="B1804" s="24" t="n">
        <v>22</v>
      </c>
      <c r="C1804" s="7" t="n">
        <v>11</v>
      </c>
      <c r="D1804" s="7" t="n">
        <v>0</v>
      </c>
    </row>
    <row r="1805" spans="1:12">
      <c r="A1805" t="s">
        <v>4</v>
      </c>
      <c r="B1805" s="4" t="s">
        <v>5</v>
      </c>
      <c r="C1805" s="4" t="s">
        <v>7</v>
      </c>
      <c r="D1805" s="4" t="s">
        <v>11</v>
      </c>
      <c r="E1805" s="4" t="s">
        <v>8</v>
      </c>
    </row>
    <row r="1806" spans="1:12">
      <c r="A1806" t="n">
        <v>16762</v>
      </c>
      <c r="B1806" s="49" t="n">
        <v>51</v>
      </c>
      <c r="C1806" s="7" t="n">
        <v>4</v>
      </c>
      <c r="D1806" s="7" t="n">
        <v>5004</v>
      </c>
      <c r="E1806" s="7" t="s">
        <v>81</v>
      </c>
    </row>
    <row r="1807" spans="1:12">
      <c r="A1807" t="s">
        <v>4</v>
      </c>
      <c r="B1807" s="4" t="s">
        <v>5</v>
      </c>
      <c r="C1807" s="4" t="s">
        <v>11</v>
      </c>
    </row>
    <row r="1808" spans="1:12">
      <c r="A1808" t="n">
        <v>16775</v>
      </c>
      <c r="B1808" s="29" t="n">
        <v>16</v>
      </c>
      <c r="C1808" s="7" t="n">
        <v>0</v>
      </c>
    </row>
    <row r="1809" spans="1:6">
      <c r="A1809" t="s">
        <v>4</v>
      </c>
      <c r="B1809" s="4" t="s">
        <v>5</v>
      </c>
      <c r="C1809" s="4" t="s">
        <v>11</v>
      </c>
      <c r="D1809" s="4" t="s">
        <v>34</v>
      </c>
      <c r="E1809" s="4" t="s">
        <v>7</v>
      </c>
      <c r="F1809" s="4" t="s">
        <v>7</v>
      </c>
    </row>
    <row r="1810" spans="1:6">
      <c r="A1810" t="n">
        <v>16778</v>
      </c>
      <c r="B1810" s="51" t="n">
        <v>26</v>
      </c>
      <c r="C1810" s="7" t="n">
        <v>5004</v>
      </c>
      <c r="D1810" s="7" t="s">
        <v>164</v>
      </c>
      <c r="E1810" s="7" t="n">
        <v>2</v>
      </c>
      <c r="F1810" s="7" t="n">
        <v>0</v>
      </c>
    </row>
    <row r="1811" spans="1:6">
      <c r="A1811" t="s">
        <v>4</v>
      </c>
      <c r="B1811" s="4" t="s">
        <v>5</v>
      </c>
    </row>
    <row r="1812" spans="1:6">
      <c r="A1812" t="n">
        <v>16803</v>
      </c>
      <c r="B1812" s="27" t="n">
        <v>28</v>
      </c>
    </row>
    <row r="1813" spans="1:6">
      <c r="A1813" t="s">
        <v>4</v>
      </c>
      <c r="B1813" s="4" t="s">
        <v>5</v>
      </c>
      <c r="C1813" s="4" t="s">
        <v>7</v>
      </c>
      <c r="D1813" s="4" t="s">
        <v>11</v>
      </c>
      <c r="E1813" s="4" t="s">
        <v>8</v>
      </c>
    </row>
    <row r="1814" spans="1:6">
      <c r="A1814" t="n">
        <v>16804</v>
      </c>
      <c r="B1814" s="49" t="n">
        <v>51</v>
      </c>
      <c r="C1814" s="7" t="n">
        <v>4</v>
      </c>
      <c r="D1814" s="7" t="n">
        <v>5005</v>
      </c>
      <c r="E1814" s="7" t="s">
        <v>81</v>
      </c>
    </row>
    <row r="1815" spans="1:6">
      <c r="A1815" t="s">
        <v>4</v>
      </c>
      <c r="B1815" s="4" t="s">
        <v>5</v>
      </c>
      <c r="C1815" s="4" t="s">
        <v>11</v>
      </c>
    </row>
    <row r="1816" spans="1:6">
      <c r="A1816" t="n">
        <v>16817</v>
      </c>
      <c r="B1816" s="29" t="n">
        <v>16</v>
      </c>
      <c r="C1816" s="7" t="n">
        <v>0</v>
      </c>
    </row>
    <row r="1817" spans="1:6">
      <c r="A1817" t="s">
        <v>4</v>
      </c>
      <c r="B1817" s="4" t="s">
        <v>5</v>
      </c>
      <c r="C1817" s="4" t="s">
        <v>11</v>
      </c>
      <c r="D1817" s="4" t="s">
        <v>34</v>
      </c>
      <c r="E1817" s="4" t="s">
        <v>7</v>
      </c>
      <c r="F1817" s="4" t="s">
        <v>7</v>
      </c>
    </row>
    <row r="1818" spans="1:6">
      <c r="A1818" t="n">
        <v>16820</v>
      </c>
      <c r="B1818" s="51" t="n">
        <v>26</v>
      </c>
      <c r="C1818" s="7" t="n">
        <v>5005</v>
      </c>
      <c r="D1818" s="7" t="s">
        <v>165</v>
      </c>
      <c r="E1818" s="7" t="n">
        <v>2</v>
      </c>
      <c r="F1818" s="7" t="n">
        <v>0</v>
      </c>
    </row>
    <row r="1819" spans="1:6">
      <c r="A1819" t="s">
        <v>4</v>
      </c>
      <c r="B1819" s="4" t="s">
        <v>5</v>
      </c>
    </row>
    <row r="1820" spans="1:6">
      <c r="A1820" t="n">
        <v>16869</v>
      </c>
      <c r="B1820" s="27" t="n">
        <v>28</v>
      </c>
    </row>
    <row r="1821" spans="1:6">
      <c r="A1821" t="s">
        <v>4</v>
      </c>
      <c r="B1821" s="4" t="s">
        <v>5</v>
      </c>
      <c r="C1821" s="4" t="s">
        <v>7</v>
      </c>
      <c r="D1821" s="4" t="s">
        <v>11</v>
      </c>
      <c r="E1821" s="4" t="s">
        <v>8</v>
      </c>
    </row>
    <row r="1822" spans="1:6">
      <c r="A1822" t="n">
        <v>16870</v>
      </c>
      <c r="B1822" s="49" t="n">
        <v>51</v>
      </c>
      <c r="C1822" s="7" t="n">
        <v>4</v>
      </c>
      <c r="D1822" s="7" t="n">
        <v>5004</v>
      </c>
      <c r="E1822" s="7" t="s">
        <v>81</v>
      </c>
    </row>
    <row r="1823" spans="1:6">
      <c r="A1823" t="s">
        <v>4</v>
      </c>
      <c r="B1823" s="4" t="s">
        <v>5</v>
      </c>
      <c r="C1823" s="4" t="s">
        <v>11</v>
      </c>
    </row>
    <row r="1824" spans="1:6">
      <c r="A1824" t="n">
        <v>16883</v>
      </c>
      <c r="B1824" s="29" t="n">
        <v>16</v>
      </c>
      <c r="C1824" s="7" t="n">
        <v>0</v>
      </c>
    </row>
    <row r="1825" spans="1:6">
      <c r="A1825" t="s">
        <v>4</v>
      </c>
      <c r="B1825" s="4" t="s">
        <v>5</v>
      </c>
      <c r="C1825" s="4" t="s">
        <v>11</v>
      </c>
      <c r="D1825" s="4" t="s">
        <v>34</v>
      </c>
      <c r="E1825" s="4" t="s">
        <v>7</v>
      </c>
      <c r="F1825" s="4" t="s">
        <v>7</v>
      </c>
    </row>
    <row r="1826" spans="1:6">
      <c r="A1826" t="n">
        <v>16886</v>
      </c>
      <c r="B1826" s="51" t="n">
        <v>26</v>
      </c>
      <c r="C1826" s="7" t="n">
        <v>5004</v>
      </c>
      <c r="D1826" s="7" t="s">
        <v>166</v>
      </c>
      <c r="E1826" s="7" t="n">
        <v>2</v>
      </c>
      <c r="F1826" s="7" t="n">
        <v>0</v>
      </c>
    </row>
    <row r="1827" spans="1:6">
      <c r="A1827" t="s">
        <v>4</v>
      </c>
      <c r="B1827" s="4" t="s">
        <v>5</v>
      </c>
    </row>
    <row r="1828" spans="1:6">
      <c r="A1828" t="n">
        <v>16946</v>
      </c>
      <c r="B1828" s="27" t="n">
        <v>28</v>
      </c>
    </row>
    <row r="1829" spans="1:6">
      <c r="A1829" t="s">
        <v>4</v>
      </c>
      <c r="B1829" s="4" t="s">
        <v>5</v>
      </c>
      <c r="C1829" s="4" t="s">
        <v>7</v>
      </c>
      <c r="D1829" s="4" t="s">
        <v>11</v>
      </c>
      <c r="E1829" s="4" t="s">
        <v>8</v>
      </c>
    </row>
    <row r="1830" spans="1:6">
      <c r="A1830" t="n">
        <v>16947</v>
      </c>
      <c r="B1830" s="49" t="n">
        <v>51</v>
      </c>
      <c r="C1830" s="7" t="n">
        <v>4</v>
      </c>
      <c r="D1830" s="7" t="n">
        <v>0</v>
      </c>
      <c r="E1830" s="7" t="s">
        <v>167</v>
      </c>
    </row>
    <row r="1831" spans="1:6">
      <c r="A1831" t="s">
        <v>4</v>
      </c>
      <c r="B1831" s="4" t="s">
        <v>5</v>
      </c>
      <c r="C1831" s="4" t="s">
        <v>11</v>
      </c>
    </row>
    <row r="1832" spans="1:6">
      <c r="A1832" t="n">
        <v>16962</v>
      </c>
      <c r="B1832" s="29" t="n">
        <v>16</v>
      </c>
      <c r="C1832" s="7" t="n">
        <v>0</v>
      </c>
    </row>
    <row r="1833" spans="1:6">
      <c r="A1833" t="s">
        <v>4</v>
      </c>
      <c r="B1833" s="4" t="s">
        <v>5</v>
      </c>
      <c r="C1833" s="4" t="s">
        <v>11</v>
      </c>
      <c r="D1833" s="4" t="s">
        <v>34</v>
      </c>
      <c r="E1833" s="4" t="s">
        <v>7</v>
      </c>
      <c r="F1833" s="4" t="s">
        <v>7</v>
      </c>
    </row>
    <row r="1834" spans="1:6">
      <c r="A1834" t="n">
        <v>16965</v>
      </c>
      <c r="B1834" s="51" t="n">
        <v>26</v>
      </c>
      <c r="C1834" s="7" t="n">
        <v>0</v>
      </c>
      <c r="D1834" s="7" t="s">
        <v>168</v>
      </c>
      <c r="E1834" s="7" t="n">
        <v>2</v>
      </c>
      <c r="F1834" s="7" t="n">
        <v>0</v>
      </c>
    </row>
    <row r="1835" spans="1:6">
      <c r="A1835" t="s">
        <v>4</v>
      </c>
      <c r="B1835" s="4" t="s">
        <v>5</v>
      </c>
    </row>
    <row r="1836" spans="1:6">
      <c r="A1836" t="n">
        <v>17054</v>
      </c>
      <c r="B1836" s="27" t="n">
        <v>28</v>
      </c>
    </row>
    <row r="1837" spans="1:6">
      <c r="A1837" t="s">
        <v>4</v>
      </c>
      <c r="B1837" s="4" t="s">
        <v>5</v>
      </c>
      <c r="C1837" s="4" t="s">
        <v>11</v>
      </c>
    </row>
    <row r="1838" spans="1:6">
      <c r="A1838" t="n">
        <v>17055</v>
      </c>
      <c r="B1838" s="39" t="n">
        <v>12</v>
      </c>
      <c r="C1838" s="7" t="n">
        <v>1</v>
      </c>
    </row>
    <row r="1839" spans="1:6">
      <c r="A1839" t="s">
        <v>4</v>
      </c>
      <c r="B1839" s="4" t="s">
        <v>5</v>
      </c>
      <c r="C1839" s="4" t="s">
        <v>11</v>
      </c>
    </row>
    <row r="1840" spans="1:6">
      <c r="A1840" t="n">
        <v>17058</v>
      </c>
      <c r="B1840" s="39" t="n">
        <v>12</v>
      </c>
      <c r="C1840" s="7" t="n">
        <v>2</v>
      </c>
    </row>
    <row r="1841" spans="1:6">
      <c r="A1841" t="s">
        <v>4</v>
      </c>
      <c r="B1841" s="4" t="s">
        <v>5</v>
      </c>
    </row>
    <row r="1842" spans="1:6">
      <c r="A1842" t="n">
        <v>17061</v>
      </c>
      <c r="B1842" s="5" t="n">
        <v>1</v>
      </c>
    </row>
    <row r="1843" spans="1:6" s="3" customFormat="1" customHeight="0">
      <c r="A1843" s="3" t="s">
        <v>2</v>
      </c>
      <c r="B1843" s="3" t="s">
        <v>169</v>
      </c>
    </row>
    <row r="1844" spans="1:6">
      <c r="A1844" t="s">
        <v>4</v>
      </c>
      <c r="B1844" s="4" t="s">
        <v>5</v>
      </c>
      <c r="C1844" s="4" t="s">
        <v>7</v>
      </c>
      <c r="D1844" s="4" t="s">
        <v>11</v>
      </c>
      <c r="E1844" s="4" t="s">
        <v>7</v>
      </c>
      <c r="F1844" s="4" t="s">
        <v>7</v>
      </c>
      <c r="G1844" s="4" t="s">
        <v>7</v>
      </c>
      <c r="H1844" s="4" t="s">
        <v>11</v>
      </c>
      <c r="I1844" s="4" t="s">
        <v>16</v>
      </c>
      <c r="J1844" s="4" t="s">
        <v>16</v>
      </c>
    </row>
    <row r="1845" spans="1:6">
      <c r="A1845" t="n">
        <v>17064</v>
      </c>
      <c r="B1845" s="46" t="n">
        <v>6</v>
      </c>
      <c r="C1845" s="7" t="n">
        <v>33</v>
      </c>
      <c r="D1845" s="7" t="n">
        <v>65534</v>
      </c>
      <c r="E1845" s="7" t="n">
        <v>9</v>
      </c>
      <c r="F1845" s="7" t="n">
        <v>1</v>
      </c>
      <c r="G1845" s="7" t="n">
        <v>1</v>
      </c>
      <c r="H1845" s="7" t="n">
        <v>43</v>
      </c>
      <c r="I1845" s="14" t="n">
        <f t="normal" ca="1">A1847</f>
        <v>0</v>
      </c>
      <c r="J1845" s="14" t="n">
        <f t="normal" ca="1">A1857</f>
        <v>0</v>
      </c>
    </row>
    <row r="1846" spans="1:6">
      <c r="A1846" t="s">
        <v>4</v>
      </c>
      <c r="B1846" s="4" t="s">
        <v>5</v>
      </c>
      <c r="C1846" s="4" t="s">
        <v>11</v>
      </c>
      <c r="D1846" s="4" t="s">
        <v>13</v>
      </c>
      <c r="E1846" s="4" t="s">
        <v>13</v>
      </c>
      <c r="F1846" s="4" t="s">
        <v>13</v>
      </c>
      <c r="G1846" s="4" t="s">
        <v>13</v>
      </c>
    </row>
    <row r="1847" spans="1:6">
      <c r="A1847" t="n">
        <v>17081</v>
      </c>
      <c r="B1847" s="40" t="n">
        <v>46</v>
      </c>
      <c r="C1847" s="7" t="n">
        <v>65534</v>
      </c>
      <c r="D1847" s="7" t="n">
        <v>39.9300003051758</v>
      </c>
      <c r="E1847" s="7" t="n">
        <v>-4</v>
      </c>
      <c r="F1847" s="7" t="n">
        <v>-10.7799997329712</v>
      </c>
      <c r="G1847" s="7" t="n">
        <v>62.0999984741211</v>
      </c>
    </row>
    <row r="1848" spans="1:6">
      <c r="A1848" t="s">
        <v>4</v>
      </c>
      <c r="B1848" s="4" t="s">
        <v>5</v>
      </c>
      <c r="C1848" s="4" t="s">
        <v>7</v>
      </c>
      <c r="D1848" s="4" t="s">
        <v>11</v>
      </c>
      <c r="E1848" s="4" t="s">
        <v>7</v>
      </c>
      <c r="F1848" s="4" t="s">
        <v>8</v>
      </c>
      <c r="G1848" s="4" t="s">
        <v>8</v>
      </c>
      <c r="H1848" s="4" t="s">
        <v>8</v>
      </c>
      <c r="I1848" s="4" t="s">
        <v>8</v>
      </c>
      <c r="J1848" s="4" t="s">
        <v>8</v>
      </c>
      <c r="K1848" s="4" t="s">
        <v>8</v>
      </c>
      <c r="L1848" s="4" t="s">
        <v>8</v>
      </c>
      <c r="M1848" s="4" t="s">
        <v>8</v>
      </c>
      <c r="N1848" s="4" t="s">
        <v>8</v>
      </c>
      <c r="O1848" s="4" t="s">
        <v>8</v>
      </c>
      <c r="P1848" s="4" t="s">
        <v>8</v>
      </c>
      <c r="Q1848" s="4" t="s">
        <v>8</v>
      </c>
      <c r="R1848" s="4" t="s">
        <v>8</v>
      </c>
      <c r="S1848" s="4" t="s">
        <v>8</v>
      </c>
      <c r="T1848" s="4" t="s">
        <v>8</v>
      </c>
      <c r="U1848" s="4" t="s">
        <v>8</v>
      </c>
    </row>
    <row r="1849" spans="1:6">
      <c r="A1849" t="n">
        <v>17100</v>
      </c>
      <c r="B1849" s="42" t="n">
        <v>36</v>
      </c>
      <c r="C1849" s="7" t="n">
        <v>8</v>
      </c>
      <c r="D1849" s="7" t="n">
        <v>65534</v>
      </c>
      <c r="E1849" s="7" t="n">
        <v>0</v>
      </c>
      <c r="F1849" s="7" t="s">
        <v>55</v>
      </c>
      <c r="G1849" s="7" t="s">
        <v>18</v>
      </c>
      <c r="H1849" s="7" t="s">
        <v>18</v>
      </c>
      <c r="I1849" s="7" t="s">
        <v>18</v>
      </c>
      <c r="J1849" s="7" t="s">
        <v>18</v>
      </c>
      <c r="K1849" s="7" t="s">
        <v>18</v>
      </c>
      <c r="L1849" s="7" t="s">
        <v>18</v>
      </c>
      <c r="M1849" s="7" t="s">
        <v>18</v>
      </c>
      <c r="N1849" s="7" t="s">
        <v>18</v>
      </c>
      <c r="O1849" s="7" t="s">
        <v>18</v>
      </c>
      <c r="P1849" s="7" t="s">
        <v>18</v>
      </c>
      <c r="Q1849" s="7" t="s">
        <v>18</v>
      </c>
      <c r="R1849" s="7" t="s">
        <v>18</v>
      </c>
      <c r="S1849" s="7" t="s">
        <v>18</v>
      </c>
      <c r="T1849" s="7" t="s">
        <v>18</v>
      </c>
      <c r="U1849" s="7" t="s">
        <v>18</v>
      </c>
    </row>
    <row r="1850" spans="1:6">
      <c r="A1850" t="s">
        <v>4</v>
      </c>
      <c r="B1850" s="4" t="s">
        <v>5</v>
      </c>
      <c r="C1850" s="4" t="s">
        <v>11</v>
      </c>
      <c r="D1850" s="4" t="s">
        <v>7</v>
      </c>
      <c r="E1850" s="4" t="s">
        <v>8</v>
      </c>
      <c r="F1850" s="4" t="s">
        <v>13</v>
      </c>
      <c r="G1850" s="4" t="s">
        <v>13</v>
      </c>
      <c r="H1850" s="4" t="s">
        <v>13</v>
      </c>
    </row>
    <row r="1851" spans="1:6">
      <c r="A1851" t="n">
        <v>17134</v>
      </c>
      <c r="B1851" s="47" t="n">
        <v>48</v>
      </c>
      <c r="C1851" s="7" t="n">
        <v>65534</v>
      </c>
      <c r="D1851" s="7" t="n">
        <v>0</v>
      </c>
      <c r="E1851" s="7" t="s">
        <v>55</v>
      </c>
      <c r="F1851" s="7" t="n">
        <v>0</v>
      </c>
      <c r="G1851" s="7" t="n">
        <v>1</v>
      </c>
      <c r="H1851" s="7" t="n">
        <v>1.40129846432482e-45</v>
      </c>
    </row>
    <row r="1852" spans="1:6">
      <c r="A1852" t="s">
        <v>4</v>
      </c>
      <c r="B1852" s="4" t="s">
        <v>5</v>
      </c>
      <c r="C1852" s="4" t="s">
        <v>11</v>
      </c>
      <c r="D1852" s="4" t="s">
        <v>14</v>
      </c>
    </row>
    <row r="1853" spans="1:6">
      <c r="A1853" t="n">
        <v>17164</v>
      </c>
      <c r="B1853" s="38" t="n">
        <v>43</v>
      </c>
      <c r="C1853" s="7" t="n">
        <v>65534</v>
      </c>
      <c r="D1853" s="7" t="n">
        <v>64</v>
      </c>
    </row>
    <row r="1854" spans="1:6">
      <c r="A1854" t="s">
        <v>4</v>
      </c>
      <c r="B1854" s="4" t="s">
        <v>5</v>
      </c>
      <c r="C1854" s="4" t="s">
        <v>16</v>
      </c>
    </row>
    <row r="1855" spans="1:6">
      <c r="A1855" t="n">
        <v>17171</v>
      </c>
      <c r="B1855" s="22" t="n">
        <v>3</v>
      </c>
      <c r="C1855" s="14" t="n">
        <f t="normal" ca="1">A1857</f>
        <v>0</v>
      </c>
    </row>
    <row r="1856" spans="1:6">
      <c r="A1856" t="s">
        <v>4</v>
      </c>
      <c r="B1856" s="4" t="s">
        <v>5</v>
      </c>
    </row>
    <row r="1857" spans="1:21">
      <c r="A1857" t="n">
        <v>17176</v>
      </c>
      <c r="B1857" s="5" t="n">
        <v>1</v>
      </c>
    </row>
    <row r="1858" spans="1:21" s="3" customFormat="1" customHeight="0">
      <c r="A1858" s="3" t="s">
        <v>2</v>
      </c>
      <c r="B1858" s="3" t="s">
        <v>170</v>
      </c>
    </row>
    <row r="1859" spans="1:21">
      <c r="A1859" t="s">
        <v>4</v>
      </c>
      <c r="B1859" s="4" t="s">
        <v>5</v>
      </c>
      <c r="C1859" s="4" t="s">
        <v>7</v>
      </c>
      <c r="D1859" s="4" t="s">
        <v>11</v>
      </c>
      <c r="E1859" s="4" t="s">
        <v>7</v>
      </c>
      <c r="F1859" s="4" t="s">
        <v>16</v>
      </c>
    </row>
    <row r="1860" spans="1:21">
      <c r="A1860" t="n">
        <v>17180</v>
      </c>
      <c r="B1860" s="13" t="n">
        <v>5</v>
      </c>
      <c r="C1860" s="7" t="n">
        <v>30</v>
      </c>
      <c r="D1860" s="7" t="n">
        <v>10994</v>
      </c>
      <c r="E1860" s="7" t="n">
        <v>1</v>
      </c>
      <c r="F1860" s="14" t="n">
        <f t="normal" ca="1">A1888</f>
        <v>0</v>
      </c>
    </row>
    <row r="1861" spans="1:21">
      <c r="A1861" t="s">
        <v>4</v>
      </c>
      <c r="B1861" s="4" t="s">
        <v>5</v>
      </c>
      <c r="C1861" s="4" t="s">
        <v>7</v>
      </c>
      <c r="D1861" s="4" t="s">
        <v>11</v>
      </c>
      <c r="E1861" s="4" t="s">
        <v>7</v>
      </c>
      <c r="F1861" s="4" t="s">
        <v>7</v>
      </c>
      <c r="G1861" s="4" t="s">
        <v>16</v>
      </c>
    </row>
    <row r="1862" spans="1:21">
      <c r="A1862" t="n">
        <v>17189</v>
      </c>
      <c r="B1862" s="13" t="n">
        <v>5</v>
      </c>
      <c r="C1862" s="7" t="n">
        <v>30</v>
      </c>
      <c r="D1862" s="7" t="n">
        <v>2</v>
      </c>
      <c r="E1862" s="7" t="n">
        <v>8</v>
      </c>
      <c r="F1862" s="7" t="n">
        <v>1</v>
      </c>
      <c r="G1862" s="14" t="n">
        <f t="normal" ca="1">A1868</f>
        <v>0</v>
      </c>
    </row>
    <row r="1863" spans="1:21">
      <c r="A1863" t="s">
        <v>4</v>
      </c>
      <c r="B1863" s="4" t="s">
        <v>5</v>
      </c>
      <c r="C1863" s="4" t="s">
        <v>7</v>
      </c>
      <c r="D1863" s="4" t="s">
        <v>8</v>
      </c>
    </row>
    <row r="1864" spans="1:21">
      <c r="A1864" t="n">
        <v>17199</v>
      </c>
      <c r="B1864" s="6" t="n">
        <v>2</v>
      </c>
      <c r="C1864" s="7" t="n">
        <v>11</v>
      </c>
      <c r="D1864" s="7" t="s">
        <v>159</v>
      </c>
    </row>
    <row r="1865" spans="1:21">
      <c r="A1865" t="s">
        <v>4</v>
      </c>
      <c r="B1865" s="4" t="s">
        <v>5</v>
      </c>
      <c r="C1865" s="4" t="s">
        <v>16</v>
      </c>
    </row>
    <row r="1866" spans="1:21">
      <c r="A1866" t="n">
        <v>17224</v>
      </c>
      <c r="B1866" s="22" t="n">
        <v>3</v>
      </c>
      <c r="C1866" s="14" t="n">
        <f t="normal" ca="1">A1888</f>
        <v>0</v>
      </c>
    </row>
    <row r="1867" spans="1:21">
      <c r="A1867" t="s">
        <v>4</v>
      </c>
      <c r="B1867" s="4" t="s">
        <v>5</v>
      </c>
      <c r="C1867" s="4" t="s">
        <v>11</v>
      </c>
      <c r="D1867" s="4" t="s">
        <v>7</v>
      </c>
      <c r="E1867" s="4" t="s">
        <v>7</v>
      </c>
      <c r="F1867" s="4" t="s">
        <v>8</v>
      </c>
    </row>
    <row r="1868" spans="1:21">
      <c r="A1868" t="n">
        <v>17229</v>
      </c>
      <c r="B1868" s="50" t="n">
        <v>20</v>
      </c>
      <c r="C1868" s="7" t="n">
        <v>65534</v>
      </c>
      <c r="D1868" s="7" t="n">
        <v>3</v>
      </c>
      <c r="E1868" s="7" t="n">
        <v>10</v>
      </c>
      <c r="F1868" s="7" t="s">
        <v>80</v>
      </c>
    </row>
    <row r="1869" spans="1:21">
      <c r="A1869" t="s">
        <v>4</v>
      </c>
      <c r="B1869" s="4" t="s">
        <v>5</v>
      </c>
      <c r="C1869" s="4" t="s">
        <v>11</v>
      </c>
    </row>
    <row r="1870" spans="1:21">
      <c r="A1870" t="n">
        <v>17250</v>
      </c>
      <c r="B1870" s="29" t="n">
        <v>16</v>
      </c>
      <c r="C1870" s="7" t="n">
        <v>0</v>
      </c>
    </row>
    <row r="1871" spans="1:21">
      <c r="A1871" t="s">
        <v>4</v>
      </c>
      <c r="B1871" s="4" t="s">
        <v>5</v>
      </c>
      <c r="C1871" s="4" t="s">
        <v>7</v>
      </c>
      <c r="D1871" s="4" t="s">
        <v>11</v>
      </c>
    </row>
    <row r="1872" spans="1:21">
      <c r="A1872" t="n">
        <v>17253</v>
      </c>
      <c r="B1872" s="24" t="n">
        <v>22</v>
      </c>
      <c r="C1872" s="7" t="n">
        <v>10</v>
      </c>
      <c r="D1872" s="7" t="n">
        <v>0</v>
      </c>
    </row>
    <row r="1873" spans="1:7">
      <c r="A1873" t="s">
        <v>4</v>
      </c>
      <c r="B1873" s="4" t="s">
        <v>5</v>
      </c>
      <c r="C1873" s="4" t="s">
        <v>11</v>
      </c>
      <c r="D1873" s="4" t="s">
        <v>7</v>
      </c>
      <c r="E1873" s="4" t="s">
        <v>13</v>
      </c>
      <c r="F1873" s="4" t="s">
        <v>11</v>
      </c>
    </row>
    <row r="1874" spans="1:7">
      <c r="A1874" t="n">
        <v>17257</v>
      </c>
      <c r="B1874" s="53" t="n">
        <v>59</v>
      </c>
      <c r="C1874" s="7" t="n">
        <v>65534</v>
      </c>
      <c r="D1874" s="7" t="n">
        <v>15</v>
      </c>
      <c r="E1874" s="7" t="n">
        <v>0.150000005960464</v>
      </c>
      <c r="F1874" s="7" t="n">
        <v>0</v>
      </c>
    </row>
    <row r="1875" spans="1:7">
      <c r="A1875" t="s">
        <v>4</v>
      </c>
      <c r="B1875" s="4" t="s">
        <v>5</v>
      </c>
      <c r="C1875" s="4" t="s">
        <v>11</v>
      </c>
    </row>
    <row r="1876" spans="1:7">
      <c r="A1876" t="n">
        <v>17267</v>
      </c>
      <c r="B1876" s="29" t="n">
        <v>16</v>
      </c>
      <c r="C1876" s="7" t="n">
        <v>1300</v>
      </c>
    </row>
    <row r="1877" spans="1:7">
      <c r="A1877" t="s">
        <v>4</v>
      </c>
      <c r="B1877" s="4" t="s">
        <v>5</v>
      </c>
      <c r="C1877" s="4" t="s">
        <v>11</v>
      </c>
      <c r="D1877" s="4" t="s">
        <v>7</v>
      </c>
      <c r="E1877" s="4" t="s">
        <v>13</v>
      </c>
      <c r="F1877" s="4" t="s">
        <v>11</v>
      </c>
    </row>
    <row r="1878" spans="1:7">
      <c r="A1878" t="n">
        <v>17270</v>
      </c>
      <c r="B1878" s="53" t="n">
        <v>59</v>
      </c>
      <c r="C1878" s="7" t="n">
        <v>65534</v>
      </c>
      <c r="D1878" s="7" t="n">
        <v>255</v>
      </c>
      <c r="E1878" s="7" t="n">
        <v>0</v>
      </c>
      <c r="F1878" s="7" t="n">
        <v>0</v>
      </c>
    </row>
    <row r="1879" spans="1:7">
      <c r="A1879" t="s">
        <v>4</v>
      </c>
      <c r="B1879" s="4" t="s">
        <v>5</v>
      </c>
      <c r="C1879" s="4" t="s">
        <v>7</v>
      </c>
      <c r="D1879" s="4" t="s">
        <v>11</v>
      </c>
      <c r="E1879" s="4" t="s">
        <v>8</v>
      </c>
    </row>
    <row r="1880" spans="1:7">
      <c r="A1880" t="n">
        <v>17280</v>
      </c>
      <c r="B1880" s="49" t="n">
        <v>51</v>
      </c>
      <c r="C1880" s="7" t="n">
        <v>4</v>
      </c>
      <c r="D1880" s="7" t="n">
        <v>65534</v>
      </c>
      <c r="E1880" s="7" t="s">
        <v>81</v>
      </c>
    </row>
    <row r="1881" spans="1:7">
      <c r="A1881" t="s">
        <v>4</v>
      </c>
      <c r="B1881" s="4" t="s">
        <v>5</v>
      </c>
      <c r="C1881" s="4" t="s">
        <v>11</v>
      </c>
    </row>
    <row r="1882" spans="1:7">
      <c r="A1882" t="n">
        <v>17293</v>
      </c>
      <c r="B1882" s="29" t="n">
        <v>16</v>
      </c>
      <c r="C1882" s="7" t="n">
        <v>0</v>
      </c>
    </row>
    <row r="1883" spans="1:7">
      <c r="A1883" t="s">
        <v>4</v>
      </c>
      <c r="B1883" s="4" t="s">
        <v>5</v>
      </c>
      <c r="C1883" s="4" t="s">
        <v>11</v>
      </c>
      <c r="D1883" s="4" t="s">
        <v>34</v>
      </c>
      <c r="E1883" s="4" t="s">
        <v>7</v>
      </c>
      <c r="F1883" s="4" t="s">
        <v>7</v>
      </c>
      <c r="G1883" s="4" t="s">
        <v>34</v>
      </c>
      <c r="H1883" s="4" t="s">
        <v>7</v>
      </c>
      <c r="I1883" s="4" t="s">
        <v>7</v>
      </c>
    </row>
    <row r="1884" spans="1:7">
      <c r="A1884" t="n">
        <v>17296</v>
      </c>
      <c r="B1884" s="51" t="n">
        <v>26</v>
      </c>
      <c r="C1884" s="7" t="n">
        <v>65534</v>
      </c>
      <c r="D1884" s="7" t="s">
        <v>171</v>
      </c>
      <c r="E1884" s="7" t="n">
        <v>2</v>
      </c>
      <c r="F1884" s="7" t="n">
        <v>3</v>
      </c>
      <c r="G1884" s="7" t="s">
        <v>172</v>
      </c>
      <c r="H1884" s="7" t="n">
        <v>2</v>
      </c>
      <c r="I1884" s="7" t="n">
        <v>0</v>
      </c>
    </row>
    <row r="1885" spans="1:7">
      <c r="A1885" t="s">
        <v>4</v>
      </c>
      <c r="B1885" s="4" t="s">
        <v>5</v>
      </c>
    </row>
    <row r="1886" spans="1:7">
      <c r="A1886" t="n">
        <v>17428</v>
      </c>
      <c r="B1886" s="27" t="n">
        <v>28</v>
      </c>
    </row>
    <row r="1887" spans="1:7">
      <c r="A1887" t="s">
        <v>4</v>
      </c>
      <c r="B1887" s="4" t="s">
        <v>5</v>
      </c>
      <c r="C1887" s="4" t="s">
        <v>7</v>
      </c>
    </row>
    <row r="1888" spans="1:7">
      <c r="A1888" t="n">
        <v>17429</v>
      </c>
      <c r="B1888" s="30" t="n">
        <v>23</v>
      </c>
      <c r="C1888" s="7" t="n">
        <v>10</v>
      </c>
    </row>
    <row r="1889" spans="1:9">
      <c r="A1889" t="s">
        <v>4</v>
      </c>
      <c r="B1889" s="4" t="s">
        <v>5</v>
      </c>
      <c r="C1889" s="4" t="s">
        <v>7</v>
      </c>
      <c r="D1889" s="4" t="s">
        <v>8</v>
      </c>
    </row>
    <row r="1890" spans="1:9">
      <c r="A1890" t="n">
        <v>17431</v>
      </c>
      <c r="B1890" s="6" t="n">
        <v>2</v>
      </c>
      <c r="C1890" s="7" t="n">
        <v>10</v>
      </c>
      <c r="D1890" s="7" t="s">
        <v>37</v>
      </c>
    </row>
    <row r="1891" spans="1:9">
      <c r="A1891" t="s">
        <v>4</v>
      </c>
      <c r="B1891" s="4" t="s">
        <v>5</v>
      </c>
      <c r="C1891" s="4" t="s">
        <v>7</v>
      </c>
    </row>
    <row r="1892" spans="1:9">
      <c r="A1892" t="n">
        <v>17454</v>
      </c>
      <c r="B1892" s="11" t="n">
        <v>74</v>
      </c>
      <c r="C1892" s="7" t="n">
        <v>46</v>
      </c>
    </row>
    <row r="1893" spans="1:9">
      <c r="A1893" t="s">
        <v>4</v>
      </c>
      <c r="B1893" s="4" t="s">
        <v>5</v>
      </c>
      <c r="C1893" s="4" t="s">
        <v>7</v>
      </c>
    </row>
    <row r="1894" spans="1:9">
      <c r="A1894" t="n">
        <v>17456</v>
      </c>
      <c r="B1894" s="11" t="n">
        <v>74</v>
      </c>
      <c r="C1894" s="7" t="n">
        <v>54</v>
      </c>
    </row>
    <row r="1895" spans="1:9">
      <c r="A1895" t="s">
        <v>4</v>
      </c>
      <c r="B1895" s="4" t="s">
        <v>5</v>
      </c>
    </row>
    <row r="1896" spans="1:9">
      <c r="A1896" t="n">
        <v>17458</v>
      </c>
      <c r="B1896" s="5" t="n">
        <v>1</v>
      </c>
    </row>
    <row r="1897" spans="1:9" s="3" customFormat="1" customHeight="0">
      <c r="A1897" s="3" t="s">
        <v>2</v>
      </c>
      <c r="B1897" s="3" t="s">
        <v>173</v>
      </c>
    </row>
    <row r="1898" spans="1:9">
      <c r="A1898" t="s">
        <v>4</v>
      </c>
      <c r="B1898" s="4" t="s">
        <v>5</v>
      </c>
      <c r="C1898" s="4" t="s">
        <v>7</v>
      </c>
      <c r="D1898" s="4" t="s">
        <v>11</v>
      </c>
      <c r="E1898" s="4" t="s">
        <v>7</v>
      </c>
      <c r="F1898" s="4" t="s">
        <v>7</v>
      </c>
      <c r="G1898" s="4" t="s">
        <v>7</v>
      </c>
      <c r="H1898" s="4" t="s">
        <v>11</v>
      </c>
      <c r="I1898" s="4" t="s">
        <v>16</v>
      </c>
      <c r="J1898" s="4" t="s">
        <v>16</v>
      </c>
    </row>
    <row r="1899" spans="1:9">
      <c r="A1899" t="n">
        <v>17460</v>
      </c>
      <c r="B1899" s="46" t="n">
        <v>6</v>
      </c>
      <c r="C1899" s="7" t="n">
        <v>33</v>
      </c>
      <c r="D1899" s="7" t="n">
        <v>65534</v>
      </c>
      <c r="E1899" s="7" t="n">
        <v>9</v>
      </c>
      <c r="F1899" s="7" t="n">
        <v>1</v>
      </c>
      <c r="G1899" s="7" t="n">
        <v>1</v>
      </c>
      <c r="H1899" s="7" t="n">
        <v>44</v>
      </c>
      <c r="I1899" s="14" t="n">
        <f t="normal" ca="1">A1901</f>
        <v>0</v>
      </c>
      <c r="J1899" s="14" t="n">
        <f t="normal" ca="1">A1931</f>
        <v>0</v>
      </c>
    </row>
    <row r="1900" spans="1:9">
      <c r="A1900" t="s">
        <v>4</v>
      </c>
      <c r="B1900" s="4" t="s">
        <v>5</v>
      </c>
      <c r="C1900" s="4" t="s">
        <v>7</v>
      </c>
      <c r="D1900" s="4" t="s">
        <v>11</v>
      </c>
      <c r="E1900" s="4" t="s">
        <v>7</v>
      </c>
      <c r="F1900" s="4" t="s">
        <v>16</v>
      </c>
    </row>
    <row r="1901" spans="1:9">
      <c r="A1901" t="n">
        <v>17477</v>
      </c>
      <c r="B1901" s="13" t="n">
        <v>5</v>
      </c>
      <c r="C1901" s="7" t="n">
        <v>30</v>
      </c>
      <c r="D1901" s="7" t="n">
        <v>10936</v>
      </c>
      <c r="E1901" s="7" t="n">
        <v>1</v>
      </c>
      <c r="F1901" s="14" t="n">
        <f t="normal" ca="1">A1919</f>
        <v>0</v>
      </c>
    </row>
    <row r="1902" spans="1:9">
      <c r="A1902" t="s">
        <v>4</v>
      </c>
      <c r="B1902" s="4" t="s">
        <v>5</v>
      </c>
      <c r="C1902" s="4" t="s">
        <v>11</v>
      </c>
      <c r="D1902" s="4" t="s">
        <v>13</v>
      </c>
      <c r="E1902" s="4" t="s">
        <v>13</v>
      </c>
      <c r="F1902" s="4" t="s">
        <v>13</v>
      </c>
      <c r="G1902" s="4" t="s">
        <v>13</v>
      </c>
    </row>
    <row r="1903" spans="1:9">
      <c r="A1903" t="n">
        <v>17486</v>
      </c>
      <c r="B1903" s="40" t="n">
        <v>46</v>
      </c>
      <c r="C1903" s="7" t="n">
        <v>65534</v>
      </c>
      <c r="D1903" s="7" t="n">
        <v>41.560001373291</v>
      </c>
      <c r="E1903" s="7" t="n">
        <v>-4</v>
      </c>
      <c r="F1903" s="7" t="n">
        <v>-13.4300003051758</v>
      </c>
      <c r="G1903" s="7" t="n">
        <v>222.199996948242</v>
      </c>
    </row>
    <row r="1904" spans="1:9">
      <c r="A1904" t="s">
        <v>4</v>
      </c>
      <c r="B1904" s="4" t="s">
        <v>5</v>
      </c>
      <c r="C1904" s="4" t="s">
        <v>7</v>
      </c>
      <c r="D1904" s="4" t="s">
        <v>11</v>
      </c>
      <c r="E1904" s="4" t="s">
        <v>13</v>
      </c>
      <c r="F1904" s="4" t="s">
        <v>13</v>
      </c>
      <c r="G1904" s="4" t="s">
        <v>13</v>
      </c>
      <c r="H1904" s="4" t="s">
        <v>13</v>
      </c>
      <c r="I1904" s="4" t="s">
        <v>13</v>
      </c>
      <c r="J1904" s="4" t="s">
        <v>7</v>
      </c>
      <c r="K1904" s="4" t="s">
        <v>11</v>
      </c>
    </row>
    <row r="1905" spans="1:11">
      <c r="A1905" t="n">
        <v>17505</v>
      </c>
      <c r="B1905" s="54" t="n">
        <v>57</v>
      </c>
      <c r="C1905" s="7" t="n">
        <v>1</v>
      </c>
      <c r="D1905" s="7" t="n">
        <v>65534</v>
      </c>
      <c r="E1905" s="7" t="n">
        <v>-9999</v>
      </c>
      <c r="F1905" s="7" t="n">
        <v>-9999</v>
      </c>
      <c r="G1905" s="7" t="n">
        <v>-9999</v>
      </c>
      <c r="H1905" s="7" t="n">
        <v>0</v>
      </c>
      <c r="I1905" s="7" t="n">
        <v>0</v>
      </c>
      <c r="J1905" s="7" t="n">
        <v>0</v>
      </c>
      <c r="K1905" s="7" t="n">
        <v>0</v>
      </c>
    </row>
    <row r="1906" spans="1:11">
      <c r="A1906" t="s">
        <v>4</v>
      </c>
      <c r="B1906" s="4" t="s">
        <v>5</v>
      </c>
      <c r="C1906" s="4" t="s">
        <v>7</v>
      </c>
      <c r="D1906" s="4" t="s">
        <v>14</v>
      </c>
      <c r="E1906" s="4" t="s">
        <v>7</v>
      </c>
      <c r="F1906" s="4" t="s">
        <v>16</v>
      </c>
    </row>
    <row r="1907" spans="1:11">
      <c r="A1907" t="n">
        <v>17532</v>
      </c>
      <c r="B1907" s="13" t="n">
        <v>5</v>
      </c>
      <c r="C1907" s="7" t="n">
        <v>0</v>
      </c>
      <c r="D1907" s="7" t="n">
        <v>1</v>
      </c>
      <c r="E1907" s="7" t="n">
        <v>1</v>
      </c>
      <c r="F1907" s="14" t="n">
        <f t="normal" ca="1">A1917</f>
        <v>0</v>
      </c>
    </row>
    <row r="1908" spans="1:11">
      <c r="A1908" t="s">
        <v>4</v>
      </c>
      <c r="B1908" s="4" t="s">
        <v>5</v>
      </c>
      <c r="C1908" s="4" t="s">
        <v>7</v>
      </c>
      <c r="D1908" s="4" t="s">
        <v>11</v>
      </c>
      <c r="E1908" s="4" t="s">
        <v>13</v>
      </c>
      <c r="F1908" s="4" t="s">
        <v>13</v>
      </c>
      <c r="G1908" s="4" t="s">
        <v>13</v>
      </c>
      <c r="H1908" s="4" t="s">
        <v>13</v>
      </c>
      <c r="I1908" s="4" t="s">
        <v>13</v>
      </c>
      <c r="J1908" s="4" t="s">
        <v>7</v>
      </c>
      <c r="K1908" s="4" t="s">
        <v>11</v>
      </c>
    </row>
    <row r="1909" spans="1:11">
      <c r="A1909" t="n">
        <v>17543</v>
      </c>
      <c r="B1909" s="54" t="n">
        <v>57</v>
      </c>
      <c r="C1909" s="7" t="n">
        <v>0</v>
      </c>
      <c r="D1909" s="7" t="n">
        <v>65534</v>
      </c>
      <c r="E1909" s="7" t="n">
        <v>-9999</v>
      </c>
      <c r="F1909" s="7" t="n">
        <v>-9999</v>
      </c>
      <c r="G1909" s="7" t="n">
        <v>-9999</v>
      </c>
      <c r="H1909" s="7" t="n">
        <v>2.5</v>
      </c>
      <c r="I1909" s="7" t="n">
        <v>1.5</v>
      </c>
      <c r="J1909" s="7" t="n">
        <v>1</v>
      </c>
      <c r="K1909" s="7" t="n">
        <v>0</v>
      </c>
    </row>
    <row r="1910" spans="1:11">
      <c r="A1910" t="s">
        <v>4</v>
      </c>
      <c r="B1910" s="4" t="s">
        <v>5</v>
      </c>
      <c r="C1910" s="4" t="s">
        <v>11</v>
      </c>
      <c r="D1910" s="4" t="s">
        <v>7</v>
      </c>
    </row>
    <row r="1911" spans="1:11">
      <c r="A1911" t="n">
        <v>17570</v>
      </c>
      <c r="B1911" s="55" t="n">
        <v>56</v>
      </c>
      <c r="C1911" s="7" t="n">
        <v>65534</v>
      </c>
      <c r="D1911" s="7" t="n">
        <v>0</v>
      </c>
    </row>
    <row r="1912" spans="1:11">
      <c r="A1912" t="s">
        <v>4</v>
      </c>
      <c r="B1912" s="4" t="s">
        <v>5</v>
      </c>
      <c r="C1912" s="4" t="s">
        <v>11</v>
      </c>
    </row>
    <row r="1913" spans="1:11">
      <c r="A1913" t="n">
        <v>17574</v>
      </c>
      <c r="B1913" s="29" t="n">
        <v>16</v>
      </c>
      <c r="C1913" s="7" t="n">
        <v>1500</v>
      </c>
    </row>
    <row r="1914" spans="1:11">
      <c r="A1914" t="s">
        <v>4</v>
      </c>
      <c r="B1914" s="4" t="s">
        <v>5</v>
      </c>
      <c r="C1914" s="4" t="s">
        <v>16</v>
      </c>
    </row>
    <row r="1915" spans="1:11">
      <c r="A1915" t="n">
        <v>17577</v>
      </c>
      <c r="B1915" s="22" t="n">
        <v>3</v>
      </c>
      <c r="C1915" s="14" t="n">
        <f t="normal" ca="1">A1907</f>
        <v>0</v>
      </c>
    </row>
    <row r="1916" spans="1:11">
      <c r="A1916" t="s">
        <v>4</v>
      </c>
      <c r="B1916" s="4" t="s">
        <v>5</v>
      </c>
      <c r="C1916" s="4" t="s">
        <v>16</v>
      </c>
    </row>
    <row r="1917" spans="1:11">
      <c r="A1917" t="n">
        <v>17582</v>
      </c>
      <c r="B1917" s="22" t="n">
        <v>3</v>
      </c>
      <c r="C1917" s="14" t="n">
        <f t="normal" ca="1">A1929</f>
        <v>0</v>
      </c>
    </row>
    <row r="1918" spans="1:11">
      <c r="A1918" t="s">
        <v>4</v>
      </c>
      <c r="B1918" s="4" t="s">
        <v>5</v>
      </c>
      <c r="C1918" s="4" t="s">
        <v>11</v>
      </c>
      <c r="D1918" s="4" t="s">
        <v>13</v>
      </c>
      <c r="E1918" s="4" t="s">
        <v>13</v>
      </c>
      <c r="F1918" s="4" t="s">
        <v>13</v>
      </c>
      <c r="G1918" s="4" t="s">
        <v>13</v>
      </c>
    </row>
    <row r="1919" spans="1:11">
      <c r="A1919" t="n">
        <v>17587</v>
      </c>
      <c r="B1919" s="40" t="n">
        <v>46</v>
      </c>
      <c r="C1919" s="7" t="n">
        <v>65534</v>
      </c>
      <c r="D1919" s="7" t="n">
        <v>42.4099998474121</v>
      </c>
      <c r="E1919" s="7" t="n">
        <v>-4</v>
      </c>
      <c r="F1919" s="7" t="n">
        <v>-13.1000003814697</v>
      </c>
      <c r="G1919" s="7" t="n">
        <v>-128.5</v>
      </c>
    </row>
    <row r="1920" spans="1:11">
      <c r="A1920" t="s">
        <v>4</v>
      </c>
      <c r="B1920" s="4" t="s">
        <v>5</v>
      </c>
      <c r="C1920" s="4" t="s">
        <v>7</v>
      </c>
      <c r="D1920" s="4" t="s">
        <v>11</v>
      </c>
      <c r="E1920" s="4" t="s">
        <v>7</v>
      </c>
      <c r="F1920" s="4" t="s">
        <v>8</v>
      </c>
      <c r="G1920" s="4" t="s">
        <v>8</v>
      </c>
      <c r="H1920" s="4" t="s">
        <v>8</v>
      </c>
      <c r="I1920" s="4" t="s">
        <v>8</v>
      </c>
      <c r="J1920" s="4" t="s">
        <v>8</v>
      </c>
      <c r="K1920" s="4" t="s">
        <v>8</v>
      </c>
      <c r="L1920" s="4" t="s">
        <v>8</v>
      </c>
      <c r="M1920" s="4" t="s">
        <v>8</v>
      </c>
      <c r="N1920" s="4" t="s">
        <v>8</v>
      </c>
      <c r="O1920" s="4" t="s">
        <v>8</v>
      </c>
      <c r="P1920" s="4" t="s">
        <v>8</v>
      </c>
      <c r="Q1920" s="4" t="s">
        <v>8</v>
      </c>
      <c r="R1920" s="4" t="s">
        <v>8</v>
      </c>
      <c r="S1920" s="4" t="s">
        <v>8</v>
      </c>
      <c r="T1920" s="4" t="s">
        <v>8</v>
      </c>
      <c r="U1920" s="4" t="s">
        <v>8</v>
      </c>
    </row>
    <row r="1921" spans="1:21">
      <c r="A1921" t="n">
        <v>17606</v>
      </c>
      <c r="B1921" s="42" t="n">
        <v>36</v>
      </c>
      <c r="C1921" s="7" t="n">
        <v>8</v>
      </c>
      <c r="D1921" s="7" t="n">
        <v>65534</v>
      </c>
      <c r="E1921" s="7" t="n">
        <v>0</v>
      </c>
      <c r="F1921" s="7" t="s">
        <v>174</v>
      </c>
      <c r="G1921" s="7" t="s">
        <v>18</v>
      </c>
      <c r="H1921" s="7" t="s">
        <v>18</v>
      </c>
      <c r="I1921" s="7" t="s">
        <v>18</v>
      </c>
      <c r="J1921" s="7" t="s">
        <v>18</v>
      </c>
      <c r="K1921" s="7" t="s">
        <v>18</v>
      </c>
      <c r="L1921" s="7" t="s">
        <v>18</v>
      </c>
      <c r="M1921" s="7" t="s">
        <v>18</v>
      </c>
      <c r="N1921" s="7" t="s">
        <v>18</v>
      </c>
      <c r="O1921" s="7" t="s">
        <v>18</v>
      </c>
      <c r="P1921" s="7" t="s">
        <v>18</v>
      </c>
      <c r="Q1921" s="7" t="s">
        <v>18</v>
      </c>
      <c r="R1921" s="7" t="s">
        <v>18</v>
      </c>
      <c r="S1921" s="7" t="s">
        <v>18</v>
      </c>
      <c r="T1921" s="7" t="s">
        <v>18</v>
      </c>
      <c r="U1921" s="7" t="s">
        <v>18</v>
      </c>
    </row>
    <row r="1922" spans="1:21">
      <c r="A1922" t="s">
        <v>4</v>
      </c>
      <c r="B1922" s="4" t="s">
        <v>5</v>
      </c>
      <c r="C1922" s="4" t="s">
        <v>11</v>
      </c>
      <c r="D1922" s="4" t="s">
        <v>7</v>
      </c>
      <c r="E1922" s="4" t="s">
        <v>8</v>
      </c>
      <c r="F1922" s="4" t="s">
        <v>13</v>
      </c>
      <c r="G1922" s="4" t="s">
        <v>13</v>
      </c>
      <c r="H1922" s="4" t="s">
        <v>13</v>
      </c>
    </row>
    <row r="1923" spans="1:21">
      <c r="A1923" t="n">
        <v>17642</v>
      </c>
      <c r="B1923" s="47" t="n">
        <v>48</v>
      </c>
      <c r="C1923" s="7" t="n">
        <v>65534</v>
      </c>
      <c r="D1923" s="7" t="n">
        <v>0</v>
      </c>
      <c r="E1923" s="7" t="s">
        <v>174</v>
      </c>
      <c r="F1923" s="7" t="n">
        <v>0</v>
      </c>
      <c r="G1923" s="7" t="n">
        <v>1</v>
      </c>
      <c r="H1923" s="7" t="n">
        <v>0</v>
      </c>
    </row>
    <row r="1924" spans="1:21">
      <c r="A1924" t="s">
        <v>4</v>
      </c>
      <c r="B1924" s="4" t="s">
        <v>5</v>
      </c>
      <c r="C1924" s="4" t="s">
        <v>11</v>
      </c>
      <c r="D1924" s="4" t="s">
        <v>14</v>
      </c>
    </row>
    <row r="1925" spans="1:21">
      <c r="A1925" t="n">
        <v>17674</v>
      </c>
      <c r="B1925" s="38" t="n">
        <v>43</v>
      </c>
      <c r="C1925" s="7" t="n">
        <v>65534</v>
      </c>
      <c r="D1925" s="7" t="n">
        <v>64</v>
      </c>
    </row>
    <row r="1926" spans="1:21">
      <c r="A1926" t="s">
        <v>4</v>
      </c>
      <c r="B1926" s="4" t="s">
        <v>5</v>
      </c>
      <c r="C1926" s="4" t="s">
        <v>7</v>
      </c>
      <c r="D1926" s="4" t="s">
        <v>8</v>
      </c>
    </row>
    <row r="1927" spans="1:21">
      <c r="A1927" t="n">
        <v>17681</v>
      </c>
      <c r="B1927" s="6" t="n">
        <v>2</v>
      </c>
      <c r="C1927" s="7" t="n">
        <v>11</v>
      </c>
      <c r="D1927" s="7" t="s">
        <v>175</v>
      </c>
    </row>
    <row r="1928" spans="1:21">
      <c r="A1928" t="s">
        <v>4</v>
      </c>
      <c r="B1928" s="4" t="s">
        <v>5</v>
      </c>
      <c r="C1928" s="4" t="s">
        <v>16</v>
      </c>
    </row>
    <row r="1929" spans="1:21">
      <c r="A1929" t="n">
        <v>17696</v>
      </c>
      <c r="B1929" s="22" t="n">
        <v>3</v>
      </c>
      <c r="C1929" s="14" t="n">
        <f t="normal" ca="1">A1931</f>
        <v>0</v>
      </c>
    </row>
    <row r="1930" spans="1:21">
      <c r="A1930" t="s">
        <v>4</v>
      </c>
      <c r="B1930" s="4" t="s">
        <v>5</v>
      </c>
    </row>
    <row r="1931" spans="1:21">
      <c r="A1931" t="n">
        <v>17701</v>
      </c>
      <c r="B1931" s="5" t="n">
        <v>1</v>
      </c>
    </row>
    <row r="1932" spans="1:21" s="3" customFormat="1" customHeight="0">
      <c r="A1932" s="3" t="s">
        <v>2</v>
      </c>
      <c r="B1932" s="3" t="s">
        <v>176</v>
      </c>
    </row>
    <row r="1933" spans="1:21">
      <c r="A1933" t="s">
        <v>4</v>
      </c>
      <c r="B1933" s="4" t="s">
        <v>5</v>
      </c>
      <c r="C1933" s="4" t="s">
        <v>7</v>
      </c>
      <c r="D1933" s="4" t="s">
        <v>11</v>
      </c>
      <c r="E1933" s="4" t="s">
        <v>7</v>
      </c>
      <c r="F1933" s="4" t="s">
        <v>16</v>
      </c>
    </row>
    <row r="1934" spans="1:21">
      <c r="A1934" t="n">
        <v>17704</v>
      </c>
      <c r="B1934" s="13" t="n">
        <v>5</v>
      </c>
      <c r="C1934" s="7" t="n">
        <v>30</v>
      </c>
      <c r="D1934" s="7" t="n">
        <v>10995</v>
      </c>
      <c r="E1934" s="7" t="n">
        <v>1</v>
      </c>
      <c r="F1934" s="14" t="n">
        <f t="normal" ca="1">A1970</f>
        <v>0</v>
      </c>
    </row>
    <row r="1935" spans="1:21">
      <c r="A1935" t="s">
        <v>4</v>
      </c>
      <c r="B1935" s="4" t="s">
        <v>5</v>
      </c>
      <c r="C1935" s="4" t="s">
        <v>7</v>
      </c>
      <c r="D1935" s="4" t="s">
        <v>11</v>
      </c>
      <c r="E1935" s="4" t="s">
        <v>7</v>
      </c>
      <c r="F1935" s="4" t="s">
        <v>16</v>
      </c>
    </row>
    <row r="1936" spans="1:21">
      <c r="A1936" t="n">
        <v>17713</v>
      </c>
      <c r="B1936" s="13" t="n">
        <v>5</v>
      </c>
      <c r="C1936" s="7" t="n">
        <v>30</v>
      </c>
      <c r="D1936" s="7" t="n">
        <v>10936</v>
      </c>
      <c r="E1936" s="7" t="n">
        <v>1</v>
      </c>
      <c r="F1936" s="14" t="n">
        <f t="normal" ca="1">A1968</f>
        <v>0</v>
      </c>
    </row>
    <row r="1937" spans="1:21">
      <c r="A1937" t="s">
        <v>4</v>
      </c>
      <c r="B1937" s="4" t="s">
        <v>5</v>
      </c>
      <c r="C1937" s="4" t="s">
        <v>11</v>
      </c>
      <c r="D1937" s="4" t="s">
        <v>7</v>
      </c>
      <c r="E1937" s="4" t="s">
        <v>7</v>
      </c>
      <c r="F1937" s="4" t="s">
        <v>8</v>
      </c>
    </row>
    <row r="1938" spans="1:21">
      <c r="A1938" t="n">
        <v>17722</v>
      </c>
      <c r="B1938" s="50" t="n">
        <v>20</v>
      </c>
      <c r="C1938" s="7" t="n">
        <v>65534</v>
      </c>
      <c r="D1938" s="7" t="n">
        <v>3</v>
      </c>
      <c r="E1938" s="7" t="n">
        <v>10</v>
      </c>
      <c r="F1938" s="7" t="s">
        <v>80</v>
      </c>
    </row>
    <row r="1939" spans="1:21">
      <c r="A1939" t="s">
        <v>4</v>
      </c>
      <c r="B1939" s="4" t="s">
        <v>5</v>
      </c>
      <c r="C1939" s="4" t="s">
        <v>11</v>
      </c>
    </row>
    <row r="1940" spans="1:21">
      <c r="A1940" t="n">
        <v>17743</v>
      </c>
      <c r="B1940" s="29" t="n">
        <v>16</v>
      </c>
      <c r="C1940" s="7" t="n">
        <v>0</v>
      </c>
    </row>
    <row r="1941" spans="1:21">
      <c r="A1941" t="s">
        <v>4</v>
      </c>
      <c r="B1941" s="4" t="s">
        <v>5</v>
      </c>
      <c r="C1941" s="4" t="s">
        <v>7</v>
      </c>
      <c r="D1941" s="4" t="s">
        <v>11</v>
      </c>
    </row>
    <row r="1942" spans="1:21">
      <c r="A1942" t="n">
        <v>17746</v>
      </c>
      <c r="B1942" s="24" t="n">
        <v>22</v>
      </c>
      <c r="C1942" s="7" t="n">
        <v>10</v>
      </c>
      <c r="D1942" s="7" t="n">
        <v>0</v>
      </c>
    </row>
    <row r="1943" spans="1:21">
      <c r="A1943" t="s">
        <v>4</v>
      </c>
      <c r="B1943" s="4" t="s">
        <v>5</v>
      </c>
      <c r="C1943" s="4" t="s">
        <v>7</v>
      </c>
      <c r="D1943" s="4" t="s">
        <v>11</v>
      </c>
      <c r="E1943" s="4" t="s">
        <v>7</v>
      </c>
      <c r="F1943" s="4" t="s">
        <v>7</v>
      </c>
      <c r="G1943" s="4" t="s">
        <v>16</v>
      </c>
    </row>
    <row r="1944" spans="1:21">
      <c r="A1944" t="n">
        <v>17750</v>
      </c>
      <c r="B1944" s="13" t="n">
        <v>5</v>
      </c>
      <c r="C1944" s="7" t="n">
        <v>30</v>
      </c>
      <c r="D1944" s="7" t="n">
        <v>15</v>
      </c>
      <c r="E1944" s="7" t="n">
        <v>8</v>
      </c>
      <c r="F1944" s="7" t="n">
        <v>1</v>
      </c>
      <c r="G1944" s="14" t="n">
        <f t="normal" ca="1">A1958</f>
        <v>0</v>
      </c>
    </row>
    <row r="1945" spans="1:21">
      <c r="A1945" t="s">
        <v>4</v>
      </c>
      <c r="B1945" s="4" t="s">
        <v>5</v>
      </c>
      <c r="C1945" s="4" t="s">
        <v>7</v>
      </c>
      <c r="D1945" s="4" t="s">
        <v>11</v>
      </c>
      <c r="E1945" s="4" t="s">
        <v>8</v>
      </c>
    </row>
    <row r="1946" spans="1:21">
      <c r="A1946" t="n">
        <v>17760</v>
      </c>
      <c r="B1946" s="49" t="n">
        <v>51</v>
      </c>
      <c r="C1946" s="7" t="n">
        <v>4</v>
      </c>
      <c r="D1946" s="7" t="n">
        <v>65534</v>
      </c>
      <c r="E1946" s="7" t="s">
        <v>81</v>
      </c>
    </row>
    <row r="1947" spans="1:21">
      <c r="A1947" t="s">
        <v>4</v>
      </c>
      <c r="B1947" s="4" t="s">
        <v>5</v>
      </c>
      <c r="C1947" s="4" t="s">
        <v>11</v>
      </c>
    </row>
    <row r="1948" spans="1:21">
      <c r="A1948" t="n">
        <v>17773</v>
      </c>
      <c r="B1948" s="29" t="n">
        <v>16</v>
      </c>
      <c r="C1948" s="7" t="n">
        <v>0</v>
      </c>
    </row>
    <row r="1949" spans="1:21">
      <c r="A1949" t="s">
        <v>4</v>
      </c>
      <c r="B1949" s="4" t="s">
        <v>5</v>
      </c>
      <c r="C1949" s="4" t="s">
        <v>11</v>
      </c>
      <c r="D1949" s="4" t="s">
        <v>34</v>
      </c>
      <c r="E1949" s="4" t="s">
        <v>7</v>
      </c>
      <c r="F1949" s="4" t="s">
        <v>7</v>
      </c>
      <c r="G1949" s="4" t="s">
        <v>34</v>
      </c>
      <c r="H1949" s="4" t="s">
        <v>7</v>
      </c>
      <c r="I1949" s="4" t="s">
        <v>7</v>
      </c>
      <c r="J1949" s="4" t="s">
        <v>34</v>
      </c>
      <c r="K1949" s="4" t="s">
        <v>7</v>
      </c>
      <c r="L1949" s="4" t="s">
        <v>7</v>
      </c>
    </row>
    <row r="1950" spans="1:21">
      <c r="A1950" t="n">
        <v>17776</v>
      </c>
      <c r="B1950" s="51" t="n">
        <v>26</v>
      </c>
      <c r="C1950" s="7" t="n">
        <v>65534</v>
      </c>
      <c r="D1950" s="7" t="s">
        <v>177</v>
      </c>
      <c r="E1950" s="7" t="n">
        <v>2</v>
      </c>
      <c r="F1950" s="7" t="n">
        <v>3</v>
      </c>
      <c r="G1950" s="7" t="s">
        <v>178</v>
      </c>
      <c r="H1950" s="7" t="n">
        <v>2</v>
      </c>
      <c r="I1950" s="7" t="n">
        <v>3</v>
      </c>
      <c r="J1950" s="7" t="s">
        <v>179</v>
      </c>
      <c r="K1950" s="7" t="n">
        <v>2</v>
      </c>
      <c r="L1950" s="7" t="n">
        <v>0</v>
      </c>
    </row>
    <row r="1951" spans="1:21">
      <c r="A1951" t="s">
        <v>4</v>
      </c>
      <c r="B1951" s="4" t="s">
        <v>5</v>
      </c>
    </row>
    <row r="1952" spans="1:21">
      <c r="A1952" t="n">
        <v>17917</v>
      </c>
      <c r="B1952" s="27" t="n">
        <v>28</v>
      </c>
    </row>
    <row r="1953" spans="1:12">
      <c r="A1953" t="s">
        <v>4</v>
      </c>
      <c r="B1953" s="4" t="s">
        <v>5</v>
      </c>
      <c r="C1953" s="4" t="s">
        <v>11</v>
      </c>
    </row>
    <row r="1954" spans="1:12">
      <c r="A1954" t="n">
        <v>17918</v>
      </c>
      <c r="B1954" s="39" t="n">
        <v>12</v>
      </c>
      <c r="C1954" s="7" t="n">
        <v>15</v>
      </c>
    </row>
    <row r="1955" spans="1:12">
      <c r="A1955" t="s">
        <v>4</v>
      </c>
      <c r="B1955" s="4" t="s">
        <v>5</v>
      </c>
      <c r="C1955" s="4" t="s">
        <v>16</v>
      </c>
    </row>
    <row r="1956" spans="1:12">
      <c r="A1956" t="n">
        <v>17921</v>
      </c>
      <c r="B1956" s="22" t="n">
        <v>3</v>
      </c>
      <c r="C1956" s="14" t="n">
        <f t="normal" ca="1">A1966</f>
        <v>0</v>
      </c>
    </row>
    <row r="1957" spans="1:12">
      <c r="A1957" t="s">
        <v>4</v>
      </c>
      <c r="B1957" s="4" t="s">
        <v>5</v>
      </c>
      <c r="C1957" s="4" t="s">
        <v>7</v>
      </c>
      <c r="D1957" s="4" t="s">
        <v>11</v>
      </c>
      <c r="E1957" s="4" t="s">
        <v>8</v>
      </c>
    </row>
    <row r="1958" spans="1:12">
      <c r="A1958" t="n">
        <v>17926</v>
      </c>
      <c r="B1958" s="49" t="n">
        <v>51</v>
      </c>
      <c r="C1958" s="7" t="n">
        <v>4</v>
      </c>
      <c r="D1958" s="7" t="n">
        <v>65534</v>
      </c>
      <c r="E1958" s="7" t="s">
        <v>81</v>
      </c>
    </row>
    <row r="1959" spans="1:12">
      <c r="A1959" t="s">
        <v>4</v>
      </c>
      <c r="B1959" s="4" t="s">
        <v>5</v>
      </c>
      <c r="C1959" s="4" t="s">
        <v>11</v>
      </c>
    </row>
    <row r="1960" spans="1:12">
      <c r="A1960" t="n">
        <v>17939</v>
      </c>
      <c r="B1960" s="29" t="n">
        <v>16</v>
      </c>
      <c r="C1960" s="7" t="n">
        <v>0</v>
      </c>
    </row>
    <row r="1961" spans="1:12">
      <c r="A1961" t="s">
        <v>4</v>
      </c>
      <c r="B1961" s="4" t="s">
        <v>5</v>
      </c>
      <c r="C1961" s="4" t="s">
        <v>11</v>
      </c>
      <c r="D1961" s="4" t="s">
        <v>34</v>
      </c>
      <c r="E1961" s="4" t="s">
        <v>7</v>
      </c>
      <c r="F1961" s="4" t="s">
        <v>7</v>
      </c>
    </row>
    <row r="1962" spans="1:12">
      <c r="A1962" t="n">
        <v>17942</v>
      </c>
      <c r="B1962" s="51" t="n">
        <v>26</v>
      </c>
      <c r="C1962" s="7" t="n">
        <v>65534</v>
      </c>
      <c r="D1962" s="7" t="s">
        <v>180</v>
      </c>
      <c r="E1962" s="7" t="n">
        <v>2</v>
      </c>
      <c r="F1962" s="7" t="n">
        <v>0</v>
      </c>
    </row>
    <row r="1963" spans="1:12">
      <c r="A1963" t="s">
        <v>4</v>
      </c>
      <c r="B1963" s="4" t="s">
        <v>5</v>
      </c>
    </row>
    <row r="1964" spans="1:12">
      <c r="A1964" t="n">
        <v>17968</v>
      </c>
      <c r="B1964" s="27" t="n">
        <v>28</v>
      </c>
    </row>
    <row r="1965" spans="1:12">
      <c r="A1965" t="s">
        <v>4</v>
      </c>
      <c r="B1965" s="4" t="s">
        <v>5</v>
      </c>
      <c r="C1965" s="4" t="s">
        <v>16</v>
      </c>
    </row>
    <row r="1966" spans="1:12">
      <c r="A1966" t="n">
        <v>17969</v>
      </c>
      <c r="B1966" s="22" t="n">
        <v>3</v>
      </c>
      <c r="C1966" s="14" t="n">
        <f t="normal" ca="1">A1970</f>
        <v>0</v>
      </c>
    </row>
    <row r="1967" spans="1:12">
      <c r="A1967" t="s">
        <v>4</v>
      </c>
      <c r="B1967" s="4" t="s">
        <v>5</v>
      </c>
      <c r="C1967" s="4" t="s">
        <v>7</v>
      </c>
      <c r="D1967" s="4" t="s">
        <v>8</v>
      </c>
    </row>
    <row r="1968" spans="1:12">
      <c r="A1968" t="n">
        <v>17974</v>
      </c>
      <c r="B1968" s="6" t="n">
        <v>2</v>
      </c>
      <c r="C1968" s="7" t="n">
        <v>11</v>
      </c>
      <c r="D1968" s="7" t="s">
        <v>86</v>
      </c>
    </row>
    <row r="1969" spans="1:6">
      <c r="A1969" t="s">
        <v>4</v>
      </c>
      <c r="B1969" s="4" t="s">
        <v>5</v>
      </c>
      <c r="C1969" s="4" t="s">
        <v>7</v>
      </c>
    </row>
    <row r="1970" spans="1:6">
      <c r="A1970" t="n">
        <v>17994</v>
      </c>
      <c r="B1970" s="30" t="n">
        <v>23</v>
      </c>
      <c r="C1970" s="7" t="n">
        <v>10</v>
      </c>
    </row>
    <row r="1971" spans="1:6">
      <c r="A1971" t="s">
        <v>4</v>
      </c>
      <c r="B1971" s="4" t="s">
        <v>5</v>
      </c>
      <c r="C1971" s="4" t="s">
        <v>7</v>
      </c>
      <c r="D1971" s="4" t="s">
        <v>8</v>
      </c>
    </row>
    <row r="1972" spans="1:6">
      <c r="A1972" t="n">
        <v>17996</v>
      </c>
      <c r="B1972" s="6" t="n">
        <v>2</v>
      </c>
      <c r="C1972" s="7" t="n">
        <v>10</v>
      </c>
      <c r="D1972" s="7" t="s">
        <v>37</v>
      </c>
    </row>
    <row r="1973" spans="1:6">
      <c r="A1973" t="s">
        <v>4</v>
      </c>
      <c r="B1973" s="4" t="s">
        <v>5</v>
      </c>
      <c r="C1973" s="4" t="s">
        <v>7</v>
      </c>
    </row>
    <row r="1974" spans="1:6">
      <c r="A1974" t="n">
        <v>18019</v>
      </c>
      <c r="B1974" s="11" t="n">
        <v>74</v>
      </c>
      <c r="C1974" s="7" t="n">
        <v>46</v>
      </c>
    </row>
    <row r="1975" spans="1:6">
      <c r="A1975" t="s">
        <v>4</v>
      </c>
      <c r="B1975" s="4" t="s">
        <v>5</v>
      </c>
      <c r="C1975" s="4" t="s">
        <v>7</v>
      </c>
    </row>
    <row r="1976" spans="1:6">
      <c r="A1976" t="n">
        <v>18021</v>
      </c>
      <c r="B1976" s="11" t="n">
        <v>74</v>
      </c>
      <c r="C1976" s="7" t="n">
        <v>54</v>
      </c>
    </row>
    <row r="1977" spans="1:6">
      <c r="A1977" t="s">
        <v>4</v>
      </c>
      <c r="B1977" s="4" t="s">
        <v>5</v>
      </c>
    </row>
    <row r="1978" spans="1:6">
      <c r="A1978" t="n">
        <v>18023</v>
      </c>
      <c r="B1978" s="5" t="n">
        <v>1</v>
      </c>
    </row>
    <row r="1979" spans="1:6" s="3" customFormat="1" customHeight="0">
      <c r="A1979" s="3" t="s">
        <v>2</v>
      </c>
      <c r="B1979" s="3" t="s">
        <v>181</v>
      </c>
    </row>
    <row r="1980" spans="1:6">
      <c r="A1980" t="s">
        <v>4</v>
      </c>
      <c r="B1980" s="4" t="s">
        <v>5</v>
      </c>
      <c r="C1980" s="4" t="s">
        <v>7</v>
      </c>
      <c r="D1980" s="4" t="s">
        <v>14</v>
      </c>
      <c r="E1980" s="4" t="s">
        <v>7</v>
      </c>
      <c r="F1980" s="4" t="s">
        <v>16</v>
      </c>
    </row>
    <row r="1981" spans="1:6">
      <c r="A1981" t="n">
        <v>18024</v>
      </c>
      <c r="B1981" s="13" t="n">
        <v>5</v>
      </c>
      <c r="C1981" s="7" t="n">
        <v>0</v>
      </c>
      <c r="D1981" s="7" t="n">
        <v>1</v>
      </c>
      <c r="E1981" s="7" t="n">
        <v>1</v>
      </c>
      <c r="F1981" s="14" t="n">
        <f t="normal" ca="1">A1993</f>
        <v>0</v>
      </c>
    </row>
    <row r="1982" spans="1:6">
      <c r="A1982" t="s">
        <v>4</v>
      </c>
      <c r="B1982" s="4" t="s">
        <v>5</v>
      </c>
      <c r="C1982" s="4" t="s">
        <v>11</v>
      </c>
    </row>
    <row r="1983" spans="1:6">
      <c r="A1983" t="n">
        <v>18035</v>
      </c>
      <c r="B1983" s="29" t="n">
        <v>16</v>
      </c>
      <c r="C1983" s="7" t="n">
        <v>750</v>
      </c>
    </row>
    <row r="1984" spans="1:6">
      <c r="A1984" t="s">
        <v>4</v>
      </c>
      <c r="B1984" s="4" t="s">
        <v>5</v>
      </c>
      <c r="C1984" s="4" t="s">
        <v>11</v>
      </c>
      <c r="D1984" s="4" t="s">
        <v>7</v>
      </c>
      <c r="E1984" s="4" t="s">
        <v>13</v>
      </c>
      <c r="F1984" s="4" t="s">
        <v>11</v>
      </c>
    </row>
    <row r="1985" spans="1:6">
      <c r="A1985" t="n">
        <v>18038</v>
      </c>
      <c r="B1985" s="53" t="n">
        <v>59</v>
      </c>
      <c r="C1985" s="7" t="n">
        <v>65534</v>
      </c>
      <c r="D1985" s="7" t="n">
        <v>12</v>
      </c>
      <c r="E1985" s="7" t="n">
        <v>0.150000005960464</v>
      </c>
      <c r="F1985" s="7" t="n">
        <v>8</v>
      </c>
    </row>
    <row r="1986" spans="1:6">
      <c r="A1986" t="s">
        <v>4</v>
      </c>
      <c r="B1986" s="4" t="s">
        <v>5</v>
      </c>
      <c r="C1986" s="4" t="s">
        <v>11</v>
      </c>
    </row>
    <row r="1987" spans="1:6">
      <c r="A1987" t="n">
        <v>18048</v>
      </c>
      <c r="B1987" s="29" t="n">
        <v>16</v>
      </c>
      <c r="C1987" s="7" t="n">
        <v>1300</v>
      </c>
    </row>
    <row r="1988" spans="1:6">
      <c r="A1988" t="s">
        <v>4</v>
      </c>
      <c r="B1988" s="4" t="s">
        <v>5</v>
      </c>
      <c r="C1988" s="4" t="s">
        <v>11</v>
      </c>
    </row>
    <row r="1989" spans="1:6">
      <c r="A1989" t="n">
        <v>18051</v>
      </c>
      <c r="B1989" s="29" t="n">
        <v>16</v>
      </c>
      <c r="C1989" s="7" t="n">
        <v>750</v>
      </c>
    </row>
    <row r="1990" spans="1:6">
      <c r="A1990" t="s">
        <v>4</v>
      </c>
      <c r="B1990" s="4" t="s">
        <v>5</v>
      </c>
      <c r="C1990" s="4" t="s">
        <v>16</v>
      </c>
    </row>
    <row r="1991" spans="1:6">
      <c r="A1991" t="n">
        <v>18054</v>
      </c>
      <c r="B1991" s="22" t="n">
        <v>3</v>
      </c>
      <c r="C1991" s="14" t="n">
        <f t="normal" ca="1">A1981</f>
        <v>0</v>
      </c>
    </row>
    <row r="1992" spans="1:6">
      <c r="A1992" t="s">
        <v>4</v>
      </c>
      <c r="B1992" s="4" t="s">
        <v>5</v>
      </c>
    </row>
    <row r="1993" spans="1:6">
      <c r="A1993" t="n">
        <v>18059</v>
      </c>
      <c r="B1993" s="5" t="n">
        <v>1</v>
      </c>
    </row>
    <row r="1994" spans="1:6" s="3" customFormat="1" customHeight="0">
      <c r="A1994" s="3" t="s">
        <v>2</v>
      </c>
      <c r="B1994" s="3" t="s">
        <v>182</v>
      </c>
    </row>
    <row r="1995" spans="1:6">
      <c r="A1995" t="s">
        <v>4</v>
      </c>
      <c r="B1995" s="4" t="s">
        <v>5</v>
      </c>
      <c r="C1995" s="4" t="s">
        <v>11</v>
      </c>
      <c r="D1995" s="4" t="s">
        <v>7</v>
      </c>
      <c r="E1995" s="4" t="s">
        <v>7</v>
      </c>
      <c r="F1995" s="4" t="s">
        <v>8</v>
      </c>
    </row>
    <row r="1996" spans="1:6">
      <c r="A1996" t="n">
        <v>18060</v>
      </c>
      <c r="B1996" s="50" t="n">
        <v>20</v>
      </c>
      <c r="C1996" s="7" t="n">
        <v>5006</v>
      </c>
      <c r="D1996" s="7" t="n">
        <v>3</v>
      </c>
      <c r="E1996" s="7" t="n">
        <v>10</v>
      </c>
      <c r="F1996" s="7" t="s">
        <v>80</v>
      </c>
    </row>
    <row r="1997" spans="1:6">
      <c r="A1997" t="s">
        <v>4</v>
      </c>
      <c r="B1997" s="4" t="s">
        <v>5</v>
      </c>
      <c r="C1997" s="4" t="s">
        <v>11</v>
      </c>
    </row>
    <row r="1998" spans="1:6">
      <c r="A1998" t="n">
        <v>18081</v>
      </c>
      <c r="B1998" s="29" t="n">
        <v>16</v>
      </c>
      <c r="C1998" s="7" t="n">
        <v>0</v>
      </c>
    </row>
    <row r="1999" spans="1:6">
      <c r="A1999" t="s">
        <v>4</v>
      </c>
      <c r="B1999" s="4" t="s">
        <v>5</v>
      </c>
      <c r="C1999" s="4" t="s">
        <v>11</v>
      </c>
      <c r="D1999" s="4" t="s">
        <v>14</v>
      </c>
    </row>
    <row r="2000" spans="1:6">
      <c r="A2000" t="n">
        <v>18084</v>
      </c>
      <c r="B2000" s="38" t="n">
        <v>43</v>
      </c>
      <c r="C2000" s="7" t="n">
        <v>5006</v>
      </c>
      <c r="D2000" s="7" t="n">
        <v>1088</v>
      </c>
    </row>
    <row r="2001" spans="1:6">
      <c r="A2001" t="s">
        <v>4</v>
      </c>
      <c r="B2001" s="4" t="s">
        <v>5</v>
      </c>
      <c r="C2001" s="4" t="s">
        <v>11</v>
      </c>
      <c r="D2001" s="4" t="s">
        <v>7</v>
      </c>
      <c r="E2001" s="4" t="s">
        <v>7</v>
      </c>
      <c r="F2001" s="4" t="s">
        <v>8</v>
      </c>
    </row>
    <row r="2002" spans="1:6">
      <c r="A2002" t="n">
        <v>18091</v>
      </c>
      <c r="B2002" s="50" t="n">
        <v>20</v>
      </c>
      <c r="C2002" s="7" t="n">
        <v>5003</v>
      </c>
      <c r="D2002" s="7" t="n">
        <v>3</v>
      </c>
      <c r="E2002" s="7" t="n">
        <v>10</v>
      </c>
      <c r="F2002" s="7" t="s">
        <v>80</v>
      </c>
    </row>
    <row r="2003" spans="1:6">
      <c r="A2003" t="s">
        <v>4</v>
      </c>
      <c r="B2003" s="4" t="s">
        <v>5</v>
      </c>
      <c r="C2003" s="4" t="s">
        <v>11</v>
      </c>
    </row>
    <row r="2004" spans="1:6">
      <c r="A2004" t="n">
        <v>18112</v>
      </c>
      <c r="B2004" s="29" t="n">
        <v>16</v>
      </c>
      <c r="C2004" s="7" t="n">
        <v>0</v>
      </c>
    </row>
    <row r="2005" spans="1:6">
      <c r="A2005" t="s">
        <v>4</v>
      </c>
      <c r="B2005" s="4" t="s">
        <v>5</v>
      </c>
      <c r="C2005" s="4" t="s">
        <v>11</v>
      </c>
      <c r="D2005" s="4" t="s">
        <v>14</v>
      </c>
    </row>
    <row r="2006" spans="1:6">
      <c r="A2006" t="n">
        <v>18115</v>
      </c>
      <c r="B2006" s="38" t="n">
        <v>43</v>
      </c>
      <c r="C2006" s="7" t="n">
        <v>5003</v>
      </c>
      <c r="D2006" s="7" t="n">
        <v>1088</v>
      </c>
    </row>
    <row r="2007" spans="1:6">
      <c r="A2007" t="s">
        <v>4</v>
      </c>
      <c r="B2007" s="4" t="s">
        <v>5</v>
      </c>
      <c r="C2007" s="4" t="s">
        <v>7</v>
      </c>
      <c r="D2007" s="4" t="s">
        <v>11</v>
      </c>
    </row>
    <row r="2008" spans="1:6">
      <c r="A2008" t="n">
        <v>18122</v>
      </c>
      <c r="B2008" s="24" t="n">
        <v>22</v>
      </c>
      <c r="C2008" s="7" t="n">
        <v>11</v>
      </c>
      <c r="D2008" s="7" t="n">
        <v>0</v>
      </c>
    </row>
    <row r="2009" spans="1:6">
      <c r="A2009" t="s">
        <v>4</v>
      </c>
      <c r="B2009" s="4" t="s">
        <v>5</v>
      </c>
      <c r="C2009" s="4" t="s">
        <v>7</v>
      </c>
      <c r="D2009" s="4" t="s">
        <v>11</v>
      </c>
      <c r="E2009" s="4" t="s">
        <v>7</v>
      </c>
      <c r="F2009" s="4" t="s">
        <v>7</v>
      </c>
      <c r="G2009" s="4" t="s">
        <v>16</v>
      </c>
    </row>
    <row r="2010" spans="1:6">
      <c r="A2010" t="n">
        <v>18126</v>
      </c>
      <c r="B2010" s="13" t="n">
        <v>5</v>
      </c>
      <c r="C2010" s="7" t="n">
        <v>30</v>
      </c>
      <c r="D2010" s="7" t="n">
        <v>0</v>
      </c>
      <c r="E2010" s="7" t="n">
        <v>8</v>
      </c>
      <c r="F2010" s="7" t="n">
        <v>1</v>
      </c>
      <c r="G2010" s="14" t="n">
        <f t="normal" ca="1">A2040</f>
        <v>0</v>
      </c>
    </row>
    <row r="2011" spans="1:6">
      <c r="A2011" t="s">
        <v>4</v>
      </c>
      <c r="B2011" s="4" t="s">
        <v>5</v>
      </c>
      <c r="C2011" s="4" t="s">
        <v>7</v>
      </c>
      <c r="D2011" s="4" t="s">
        <v>11</v>
      </c>
      <c r="E2011" s="4" t="s">
        <v>8</v>
      </c>
    </row>
    <row r="2012" spans="1:6">
      <c r="A2012" t="n">
        <v>18136</v>
      </c>
      <c r="B2012" s="49" t="n">
        <v>51</v>
      </c>
      <c r="C2012" s="7" t="n">
        <v>4</v>
      </c>
      <c r="D2012" s="7" t="n">
        <v>5006</v>
      </c>
      <c r="E2012" s="7" t="s">
        <v>81</v>
      </c>
    </row>
    <row r="2013" spans="1:6">
      <c r="A2013" t="s">
        <v>4</v>
      </c>
      <c r="B2013" s="4" t="s">
        <v>5</v>
      </c>
      <c r="C2013" s="4" t="s">
        <v>11</v>
      </c>
    </row>
    <row r="2014" spans="1:6">
      <c r="A2014" t="n">
        <v>18149</v>
      </c>
      <c r="B2014" s="29" t="n">
        <v>16</v>
      </c>
      <c r="C2014" s="7" t="n">
        <v>0</v>
      </c>
    </row>
    <row r="2015" spans="1:6">
      <c r="A2015" t="s">
        <v>4</v>
      </c>
      <c r="B2015" s="4" t="s">
        <v>5</v>
      </c>
      <c r="C2015" s="4" t="s">
        <v>11</v>
      </c>
      <c r="D2015" s="4" t="s">
        <v>34</v>
      </c>
      <c r="E2015" s="4" t="s">
        <v>7</v>
      </c>
      <c r="F2015" s="4" t="s">
        <v>7</v>
      </c>
    </row>
    <row r="2016" spans="1:6">
      <c r="A2016" t="n">
        <v>18152</v>
      </c>
      <c r="B2016" s="51" t="n">
        <v>26</v>
      </c>
      <c r="C2016" s="7" t="n">
        <v>5006</v>
      </c>
      <c r="D2016" s="7" t="s">
        <v>183</v>
      </c>
      <c r="E2016" s="7" t="n">
        <v>2</v>
      </c>
      <c r="F2016" s="7" t="n">
        <v>0</v>
      </c>
    </row>
    <row r="2017" spans="1:7">
      <c r="A2017" t="s">
        <v>4</v>
      </c>
      <c r="B2017" s="4" t="s">
        <v>5</v>
      </c>
    </row>
    <row r="2018" spans="1:7">
      <c r="A2018" t="n">
        <v>18185</v>
      </c>
      <c r="B2018" s="27" t="n">
        <v>28</v>
      </c>
    </row>
    <row r="2019" spans="1:7">
      <c r="A2019" t="s">
        <v>4</v>
      </c>
      <c r="B2019" s="4" t="s">
        <v>5</v>
      </c>
      <c r="C2019" s="4" t="s">
        <v>7</v>
      </c>
      <c r="D2019" s="4" t="s">
        <v>11</v>
      </c>
      <c r="E2019" s="4" t="s">
        <v>8</v>
      </c>
    </row>
    <row r="2020" spans="1:7">
      <c r="A2020" t="n">
        <v>18186</v>
      </c>
      <c r="B2020" s="49" t="n">
        <v>51</v>
      </c>
      <c r="C2020" s="7" t="n">
        <v>4</v>
      </c>
      <c r="D2020" s="7" t="n">
        <v>5003</v>
      </c>
      <c r="E2020" s="7" t="s">
        <v>81</v>
      </c>
    </row>
    <row r="2021" spans="1:7">
      <c r="A2021" t="s">
        <v>4</v>
      </c>
      <c r="B2021" s="4" t="s">
        <v>5</v>
      </c>
      <c r="C2021" s="4" t="s">
        <v>11</v>
      </c>
    </row>
    <row r="2022" spans="1:7">
      <c r="A2022" t="n">
        <v>18199</v>
      </c>
      <c r="B2022" s="29" t="n">
        <v>16</v>
      </c>
      <c r="C2022" s="7" t="n">
        <v>0</v>
      </c>
    </row>
    <row r="2023" spans="1:7">
      <c r="A2023" t="s">
        <v>4</v>
      </c>
      <c r="B2023" s="4" t="s">
        <v>5</v>
      </c>
      <c r="C2023" s="4" t="s">
        <v>11</v>
      </c>
      <c r="D2023" s="4" t="s">
        <v>34</v>
      </c>
      <c r="E2023" s="4" t="s">
        <v>7</v>
      </c>
      <c r="F2023" s="4" t="s">
        <v>7</v>
      </c>
      <c r="G2023" s="4" t="s">
        <v>34</v>
      </c>
      <c r="H2023" s="4" t="s">
        <v>7</v>
      </c>
      <c r="I2023" s="4" t="s">
        <v>7</v>
      </c>
    </row>
    <row r="2024" spans="1:7">
      <c r="A2024" t="n">
        <v>18202</v>
      </c>
      <c r="B2024" s="51" t="n">
        <v>26</v>
      </c>
      <c r="C2024" s="7" t="n">
        <v>5003</v>
      </c>
      <c r="D2024" s="7" t="s">
        <v>184</v>
      </c>
      <c r="E2024" s="7" t="n">
        <v>2</v>
      </c>
      <c r="F2024" s="7" t="n">
        <v>3</v>
      </c>
      <c r="G2024" s="7" t="s">
        <v>185</v>
      </c>
      <c r="H2024" s="7" t="n">
        <v>2</v>
      </c>
      <c r="I2024" s="7" t="n">
        <v>0</v>
      </c>
    </row>
    <row r="2025" spans="1:7">
      <c r="A2025" t="s">
        <v>4</v>
      </c>
      <c r="B2025" s="4" t="s">
        <v>5</v>
      </c>
    </row>
    <row r="2026" spans="1:7">
      <c r="A2026" t="n">
        <v>18330</v>
      </c>
      <c r="B2026" s="27" t="n">
        <v>28</v>
      </c>
    </row>
    <row r="2027" spans="1:7">
      <c r="A2027" t="s">
        <v>4</v>
      </c>
      <c r="B2027" s="4" t="s">
        <v>5</v>
      </c>
      <c r="C2027" s="4" t="s">
        <v>7</v>
      </c>
      <c r="D2027" s="4" t="s">
        <v>11</v>
      </c>
      <c r="E2027" s="4" t="s">
        <v>8</v>
      </c>
    </row>
    <row r="2028" spans="1:7">
      <c r="A2028" t="n">
        <v>18331</v>
      </c>
      <c r="B2028" s="49" t="n">
        <v>51</v>
      </c>
      <c r="C2028" s="7" t="n">
        <v>4</v>
      </c>
      <c r="D2028" s="7" t="n">
        <v>5006</v>
      </c>
      <c r="E2028" s="7" t="s">
        <v>81</v>
      </c>
    </row>
    <row r="2029" spans="1:7">
      <c r="A2029" t="s">
        <v>4</v>
      </c>
      <c r="B2029" s="4" t="s">
        <v>5</v>
      </c>
      <c r="C2029" s="4" t="s">
        <v>11</v>
      </c>
    </row>
    <row r="2030" spans="1:7">
      <c r="A2030" t="n">
        <v>18344</v>
      </c>
      <c r="B2030" s="29" t="n">
        <v>16</v>
      </c>
      <c r="C2030" s="7" t="n">
        <v>0</v>
      </c>
    </row>
    <row r="2031" spans="1:7">
      <c r="A2031" t="s">
        <v>4</v>
      </c>
      <c r="B2031" s="4" t="s">
        <v>5</v>
      </c>
      <c r="C2031" s="4" t="s">
        <v>11</v>
      </c>
      <c r="D2031" s="4" t="s">
        <v>34</v>
      </c>
      <c r="E2031" s="4" t="s">
        <v>7</v>
      </c>
      <c r="F2031" s="4" t="s">
        <v>7</v>
      </c>
    </row>
    <row r="2032" spans="1:7">
      <c r="A2032" t="n">
        <v>18347</v>
      </c>
      <c r="B2032" s="51" t="n">
        <v>26</v>
      </c>
      <c r="C2032" s="7" t="n">
        <v>5006</v>
      </c>
      <c r="D2032" s="7" t="s">
        <v>186</v>
      </c>
      <c r="E2032" s="7" t="n">
        <v>2</v>
      </c>
      <c r="F2032" s="7" t="n">
        <v>0</v>
      </c>
    </row>
    <row r="2033" spans="1:9">
      <c r="A2033" t="s">
        <v>4</v>
      </c>
      <c r="B2033" s="4" t="s">
        <v>5</v>
      </c>
    </row>
    <row r="2034" spans="1:9">
      <c r="A2034" t="n">
        <v>18364</v>
      </c>
      <c r="B2034" s="27" t="n">
        <v>28</v>
      </c>
    </row>
    <row r="2035" spans="1:9">
      <c r="A2035" t="s">
        <v>4</v>
      </c>
      <c r="B2035" s="4" t="s">
        <v>5</v>
      </c>
      <c r="C2035" s="4" t="s">
        <v>11</v>
      </c>
    </row>
    <row r="2036" spans="1:9">
      <c r="A2036" t="n">
        <v>18365</v>
      </c>
      <c r="B2036" s="39" t="n">
        <v>12</v>
      </c>
      <c r="C2036" s="7" t="n">
        <v>0</v>
      </c>
    </row>
    <row r="2037" spans="1:9">
      <c r="A2037" t="s">
        <v>4</v>
      </c>
      <c r="B2037" s="4" t="s">
        <v>5</v>
      </c>
      <c r="C2037" s="4" t="s">
        <v>16</v>
      </c>
    </row>
    <row r="2038" spans="1:9">
      <c r="A2038" t="n">
        <v>18368</v>
      </c>
      <c r="B2038" s="22" t="n">
        <v>3</v>
      </c>
      <c r="C2038" s="14" t="n">
        <f t="normal" ca="1">A2064</f>
        <v>0</v>
      </c>
    </row>
    <row r="2039" spans="1:9">
      <c r="A2039" t="s">
        <v>4</v>
      </c>
      <c r="B2039" s="4" t="s">
        <v>5</v>
      </c>
      <c r="C2039" s="4" t="s">
        <v>7</v>
      </c>
      <c r="D2039" s="4" t="s">
        <v>11</v>
      </c>
      <c r="E2039" s="4" t="s">
        <v>8</v>
      </c>
    </row>
    <row r="2040" spans="1:9">
      <c r="A2040" t="n">
        <v>18373</v>
      </c>
      <c r="B2040" s="49" t="n">
        <v>51</v>
      </c>
      <c r="C2040" s="7" t="n">
        <v>4</v>
      </c>
      <c r="D2040" s="7" t="n">
        <v>5006</v>
      </c>
      <c r="E2040" s="7" t="s">
        <v>81</v>
      </c>
    </row>
    <row r="2041" spans="1:9">
      <c r="A2041" t="s">
        <v>4</v>
      </c>
      <c r="B2041" s="4" t="s">
        <v>5</v>
      </c>
      <c r="C2041" s="4" t="s">
        <v>11</v>
      </c>
    </row>
    <row r="2042" spans="1:9">
      <c r="A2042" t="n">
        <v>18386</v>
      </c>
      <c r="B2042" s="29" t="n">
        <v>16</v>
      </c>
      <c r="C2042" s="7" t="n">
        <v>0</v>
      </c>
    </row>
    <row r="2043" spans="1:9">
      <c r="A2043" t="s">
        <v>4</v>
      </c>
      <c r="B2043" s="4" t="s">
        <v>5</v>
      </c>
      <c r="C2043" s="4" t="s">
        <v>11</v>
      </c>
      <c r="D2043" s="4" t="s">
        <v>34</v>
      </c>
      <c r="E2043" s="4" t="s">
        <v>7</v>
      </c>
      <c r="F2043" s="4" t="s">
        <v>7</v>
      </c>
    </row>
    <row r="2044" spans="1:9">
      <c r="A2044" t="n">
        <v>18389</v>
      </c>
      <c r="B2044" s="51" t="n">
        <v>26</v>
      </c>
      <c r="C2044" s="7" t="n">
        <v>5006</v>
      </c>
      <c r="D2044" s="7" t="s">
        <v>187</v>
      </c>
      <c r="E2044" s="7" t="n">
        <v>2</v>
      </c>
      <c r="F2044" s="7" t="n">
        <v>0</v>
      </c>
    </row>
    <row r="2045" spans="1:9">
      <c r="A2045" t="s">
        <v>4</v>
      </c>
      <c r="B2045" s="4" t="s">
        <v>5</v>
      </c>
    </row>
    <row r="2046" spans="1:9">
      <c r="A2046" t="n">
        <v>18449</v>
      </c>
      <c r="B2046" s="27" t="n">
        <v>28</v>
      </c>
    </row>
    <row r="2047" spans="1:9">
      <c r="A2047" t="s">
        <v>4</v>
      </c>
      <c r="B2047" s="4" t="s">
        <v>5</v>
      </c>
      <c r="C2047" s="4" t="s">
        <v>7</v>
      </c>
      <c r="D2047" s="4" t="s">
        <v>11</v>
      </c>
      <c r="E2047" s="4" t="s">
        <v>8</v>
      </c>
    </row>
    <row r="2048" spans="1:9">
      <c r="A2048" t="n">
        <v>18450</v>
      </c>
      <c r="B2048" s="49" t="n">
        <v>51</v>
      </c>
      <c r="C2048" s="7" t="n">
        <v>4</v>
      </c>
      <c r="D2048" s="7" t="n">
        <v>5003</v>
      </c>
      <c r="E2048" s="7" t="s">
        <v>81</v>
      </c>
    </row>
    <row r="2049" spans="1:6">
      <c r="A2049" t="s">
        <v>4</v>
      </c>
      <c r="B2049" s="4" t="s">
        <v>5</v>
      </c>
      <c r="C2049" s="4" t="s">
        <v>11</v>
      </c>
    </row>
    <row r="2050" spans="1:6">
      <c r="A2050" t="n">
        <v>18463</v>
      </c>
      <c r="B2050" s="29" t="n">
        <v>16</v>
      </c>
      <c r="C2050" s="7" t="n">
        <v>0</v>
      </c>
    </row>
    <row r="2051" spans="1:6">
      <c r="A2051" t="s">
        <v>4</v>
      </c>
      <c r="B2051" s="4" t="s">
        <v>5</v>
      </c>
      <c r="C2051" s="4" t="s">
        <v>11</v>
      </c>
      <c r="D2051" s="4" t="s">
        <v>34</v>
      </c>
      <c r="E2051" s="4" t="s">
        <v>7</v>
      </c>
      <c r="F2051" s="4" t="s">
        <v>7</v>
      </c>
    </row>
    <row r="2052" spans="1:6">
      <c r="A2052" t="n">
        <v>18466</v>
      </c>
      <c r="B2052" s="51" t="n">
        <v>26</v>
      </c>
      <c r="C2052" s="7" t="n">
        <v>5003</v>
      </c>
      <c r="D2052" s="7" t="s">
        <v>188</v>
      </c>
      <c r="E2052" s="7" t="n">
        <v>2</v>
      </c>
      <c r="F2052" s="7" t="n">
        <v>0</v>
      </c>
    </row>
    <row r="2053" spans="1:6">
      <c r="A2053" t="s">
        <v>4</v>
      </c>
      <c r="B2053" s="4" t="s">
        <v>5</v>
      </c>
    </row>
    <row r="2054" spans="1:6">
      <c r="A2054" t="n">
        <v>18498</v>
      </c>
      <c r="B2054" s="27" t="n">
        <v>28</v>
      </c>
    </row>
    <row r="2055" spans="1:6">
      <c r="A2055" t="s">
        <v>4</v>
      </c>
      <c r="B2055" s="4" t="s">
        <v>5</v>
      </c>
      <c r="C2055" s="4" t="s">
        <v>7</v>
      </c>
      <c r="D2055" s="4" t="s">
        <v>11</v>
      </c>
      <c r="E2055" s="4" t="s">
        <v>8</v>
      </c>
    </row>
    <row r="2056" spans="1:6">
      <c r="A2056" t="n">
        <v>18499</v>
      </c>
      <c r="B2056" s="49" t="n">
        <v>51</v>
      </c>
      <c r="C2056" s="7" t="n">
        <v>4</v>
      </c>
      <c r="D2056" s="7" t="n">
        <v>5006</v>
      </c>
      <c r="E2056" s="7" t="s">
        <v>81</v>
      </c>
    </row>
    <row r="2057" spans="1:6">
      <c r="A2057" t="s">
        <v>4</v>
      </c>
      <c r="B2057" s="4" t="s">
        <v>5</v>
      </c>
      <c r="C2057" s="4" t="s">
        <v>11</v>
      </c>
    </row>
    <row r="2058" spans="1:6">
      <c r="A2058" t="n">
        <v>18512</v>
      </c>
      <c r="B2058" s="29" t="n">
        <v>16</v>
      </c>
      <c r="C2058" s="7" t="n">
        <v>0</v>
      </c>
    </row>
    <row r="2059" spans="1:6">
      <c r="A2059" t="s">
        <v>4</v>
      </c>
      <c r="B2059" s="4" t="s">
        <v>5</v>
      </c>
      <c r="C2059" s="4" t="s">
        <v>11</v>
      </c>
      <c r="D2059" s="4" t="s">
        <v>34</v>
      </c>
      <c r="E2059" s="4" t="s">
        <v>7</v>
      </c>
      <c r="F2059" s="4" t="s">
        <v>7</v>
      </c>
    </row>
    <row r="2060" spans="1:6">
      <c r="A2060" t="n">
        <v>18515</v>
      </c>
      <c r="B2060" s="51" t="n">
        <v>26</v>
      </c>
      <c r="C2060" s="7" t="n">
        <v>5006</v>
      </c>
      <c r="D2060" s="7" t="s">
        <v>189</v>
      </c>
      <c r="E2060" s="7" t="n">
        <v>2</v>
      </c>
      <c r="F2060" s="7" t="n">
        <v>0</v>
      </c>
    </row>
    <row r="2061" spans="1:6">
      <c r="A2061" t="s">
        <v>4</v>
      </c>
      <c r="B2061" s="4" t="s">
        <v>5</v>
      </c>
    </row>
    <row r="2062" spans="1:6">
      <c r="A2062" t="n">
        <v>18526</v>
      </c>
      <c r="B2062" s="27" t="n">
        <v>28</v>
      </c>
    </row>
    <row r="2063" spans="1:6">
      <c r="A2063" t="s">
        <v>4</v>
      </c>
      <c r="B2063" s="4" t="s">
        <v>5</v>
      </c>
    </row>
    <row r="2064" spans="1:6">
      <c r="A2064" t="n">
        <v>18527</v>
      </c>
      <c r="B2064" s="5" t="n">
        <v>1</v>
      </c>
    </row>
    <row r="2065" spans="1:6" s="3" customFormat="1" customHeight="0">
      <c r="A2065" s="3" t="s">
        <v>2</v>
      </c>
      <c r="B2065" s="3" t="s">
        <v>190</v>
      </c>
    </row>
    <row r="2066" spans="1:6">
      <c r="A2066" t="s">
        <v>4</v>
      </c>
      <c r="B2066" s="4" t="s">
        <v>5</v>
      </c>
      <c r="C2066" s="4" t="s">
        <v>7</v>
      </c>
      <c r="D2066" s="4" t="s">
        <v>11</v>
      </c>
      <c r="E2066" s="4" t="s">
        <v>7</v>
      </c>
      <c r="F2066" s="4" t="s">
        <v>7</v>
      </c>
      <c r="G2066" s="4" t="s">
        <v>7</v>
      </c>
      <c r="H2066" s="4" t="s">
        <v>11</v>
      </c>
      <c r="I2066" s="4" t="s">
        <v>16</v>
      </c>
      <c r="J2066" s="4" t="s">
        <v>11</v>
      </c>
      <c r="K2066" s="4" t="s">
        <v>16</v>
      </c>
      <c r="L2066" s="4" t="s">
        <v>16</v>
      </c>
    </row>
    <row r="2067" spans="1:6">
      <c r="A2067" t="n">
        <v>18528</v>
      </c>
      <c r="B2067" s="46" t="n">
        <v>6</v>
      </c>
      <c r="C2067" s="7" t="n">
        <v>33</v>
      </c>
      <c r="D2067" s="7" t="n">
        <v>65534</v>
      </c>
      <c r="E2067" s="7" t="n">
        <v>9</v>
      </c>
      <c r="F2067" s="7" t="n">
        <v>1</v>
      </c>
      <c r="G2067" s="7" t="n">
        <v>2</v>
      </c>
      <c r="H2067" s="7" t="n">
        <v>43</v>
      </c>
      <c r="I2067" s="14" t="n">
        <f t="normal" ca="1">A2069</f>
        <v>0</v>
      </c>
      <c r="J2067" s="7" t="n">
        <v>44</v>
      </c>
      <c r="K2067" s="14" t="n">
        <f t="normal" ca="1">A2079</f>
        <v>0</v>
      </c>
      <c r="L2067" s="14" t="n">
        <f t="normal" ca="1">A2101</f>
        <v>0</v>
      </c>
    </row>
    <row r="2068" spans="1:6">
      <c r="A2068" t="s">
        <v>4</v>
      </c>
      <c r="B2068" s="4" t="s">
        <v>5</v>
      </c>
      <c r="C2068" s="4" t="s">
        <v>11</v>
      </c>
      <c r="D2068" s="4" t="s">
        <v>13</v>
      </c>
      <c r="E2068" s="4" t="s">
        <v>13</v>
      </c>
      <c r="F2068" s="4" t="s">
        <v>13</v>
      </c>
      <c r="G2068" s="4" t="s">
        <v>13</v>
      </c>
    </row>
    <row r="2069" spans="1:6">
      <c r="A2069" t="n">
        <v>18551</v>
      </c>
      <c r="B2069" s="40" t="n">
        <v>46</v>
      </c>
      <c r="C2069" s="7" t="n">
        <v>65534</v>
      </c>
      <c r="D2069" s="7" t="n">
        <v>-9.01000022888184</v>
      </c>
      <c r="E2069" s="7" t="n">
        <v>2</v>
      </c>
      <c r="F2069" s="7" t="n">
        <v>-61.6800003051758</v>
      </c>
      <c r="G2069" s="7" t="n">
        <v>158</v>
      </c>
    </row>
    <row r="2070" spans="1:6">
      <c r="A2070" t="s">
        <v>4</v>
      </c>
      <c r="B2070" s="4" t="s">
        <v>5</v>
      </c>
      <c r="C2070" s="4" t="s">
        <v>7</v>
      </c>
      <c r="D2070" s="4" t="s">
        <v>11</v>
      </c>
      <c r="E2070" s="4" t="s">
        <v>7</v>
      </c>
      <c r="F2070" s="4" t="s">
        <v>8</v>
      </c>
      <c r="G2070" s="4" t="s">
        <v>8</v>
      </c>
      <c r="H2070" s="4" t="s">
        <v>8</v>
      </c>
      <c r="I2070" s="4" t="s">
        <v>8</v>
      </c>
      <c r="J2070" s="4" t="s">
        <v>8</v>
      </c>
      <c r="K2070" s="4" t="s">
        <v>8</v>
      </c>
      <c r="L2070" s="4" t="s">
        <v>8</v>
      </c>
      <c r="M2070" s="4" t="s">
        <v>8</v>
      </c>
      <c r="N2070" s="4" t="s">
        <v>8</v>
      </c>
      <c r="O2070" s="4" t="s">
        <v>8</v>
      </c>
      <c r="P2070" s="4" t="s">
        <v>8</v>
      </c>
      <c r="Q2070" s="4" t="s">
        <v>8</v>
      </c>
      <c r="R2070" s="4" t="s">
        <v>8</v>
      </c>
      <c r="S2070" s="4" t="s">
        <v>8</v>
      </c>
      <c r="T2070" s="4" t="s">
        <v>8</v>
      </c>
      <c r="U2070" s="4" t="s">
        <v>8</v>
      </c>
    </row>
    <row r="2071" spans="1:6">
      <c r="A2071" t="n">
        <v>18570</v>
      </c>
      <c r="B2071" s="42" t="n">
        <v>36</v>
      </c>
      <c r="C2071" s="7" t="n">
        <v>8</v>
      </c>
      <c r="D2071" s="7" t="n">
        <v>65534</v>
      </c>
      <c r="E2071" s="7" t="n">
        <v>0</v>
      </c>
      <c r="F2071" s="7" t="s">
        <v>47</v>
      </c>
      <c r="G2071" s="7" t="s">
        <v>18</v>
      </c>
      <c r="H2071" s="7" t="s">
        <v>18</v>
      </c>
      <c r="I2071" s="7" t="s">
        <v>18</v>
      </c>
      <c r="J2071" s="7" t="s">
        <v>18</v>
      </c>
      <c r="K2071" s="7" t="s">
        <v>18</v>
      </c>
      <c r="L2071" s="7" t="s">
        <v>18</v>
      </c>
      <c r="M2071" s="7" t="s">
        <v>18</v>
      </c>
      <c r="N2071" s="7" t="s">
        <v>18</v>
      </c>
      <c r="O2071" s="7" t="s">
        <v>18</v>
      </c>
      <c r="P2071" s="7" t="s">
        <v>18</v>
      </c>
      <c r="Q2071" s="7" t="s">
        <v>18</v>
      </c>
      <c r="R2071" s="7" t="s">
        <v>18</v>
      </c>
      <c r="S2071" s="7" t="s">
        <v>18</v>
      </c>
      <c r="T2071" s="7" t="s">
        <v>18</v>
      </c>
      <c r="U2071" s="7" t="s">
        <v>18</v>
      </c>
    </row>
    <row r="2072" spans="1:6">
      <c r="A2072" t="s">
        <v>4</v>
      </c>
      <c r="B2072" s="4" t="s">
        <v>5</v>
      </c>
      <c r="C2072" s="4" t="s">
        <v>11</v>
      </c>
      <c r="D2072" s="4" t="s">
        <v>7</v>
      </c>
      <c r="E2072" s="4" t="s">
        <v>8</v>
      </c>
      <c r="F2072" s="4" t="s">
        <v>13</v>
      </c>
      <c r="G2072" s="4" t="s">
        <v>13</v>
      </c>
      <c r="H2072" s="4" t="s">
        <v>13</v>
      </c>
    </row>
    <row r="2073" spans="1:6">
      <c r="A2073" t="n">
        <v>18606</v>
      </c>
      <c r="B2073" s="47" t="n">
        <v>48</v>
      </c>
      <c r="C2073" s="7" t="n">
        <v>65534</v>
      </c>
      <c r="D2073" s="7" t="n">
        <v>0</v>
      </c>
      <c r="E2073" s="7" t="s">
        <v>47</v>
      </c>
      <c r="F2073" s="7" t="n">
        <v>0</v>
      </c>
      <c r="G2073" s="7" t="n">
        <v>1</v>
      </c>
      <c r="H2073" s="7" t="n">
        <v>1.40129846432482e-45</v>
      </c>
    </row>
    <row r="2074" spans="1:6">
      <c r="A2074" t="s">
        <v>4</v>
      </c>
      <c r="B2074" s="4" t="s">
        <v>5</v>
      </c>
      <c r="C2074" s="4" t="s">
        <v>11</v>
      </c>
      <c r="D2074" s="4" t="s">
        <v>14</v>
      </c>
    </row>
    <row r="2075" spans="1:6">
      <c r="A2075" t="n">
        <v>18638</v>
      </c>
      <c r="B2075" s="38" t="n">
        <v>43</v>
      </c>
      <c r="C2075" s="7" t="n">
        <v>65534</v>
      </c>
      <c r="D2075" s="7" t="n">
        <v>64</v>
      </c>
    </row>
    <row r="2076" spans="1:6">
      <c r="A2076" t="s">
        <v>4</v>
      </c>
      <c r="B2076" s="4" t="s">
        <v>5</v>
      </c>
      <c r="C2076" s="4" t="s">
        <v>16</v>
      </c>
    </row>
    <row r="2077" spans="1:6">
      <c r="A2077" t="n">
        <v>18645</v>
      </c>
      <c r="B2077" s="22" t="n">
        <v>3</v>
      </c>
      <c r="C2077" s="14" t="n">
        <f t="normal" ca="1">A2101</f>
        <v>0</v>
      </c>
    </row>
    <row r="2078" spans="1:6">
      <c r="A2078" t="s">
        <v>4</v>
      </c>
      <c r="B2078" s="4" t="s">
        <v>5</v>
      </c>
      <c r="C2078" s="4" t="s">
        <v>7</v>
      </c>
      <c r="D2078" s="4" t="s">
        <v>11</v>
      </c>
      <c r="E2078" s="4" t="s">
        <v>7</v>
      </c>
      <c r="F2078" s="4" t="s">
        <v>11</v>
      </c>
      <c r="G2078" s="4" t="s">
        <v>7</v>
      </c>
      <c r="H2078" s="4" t="s">
        <v>7</v>
      </c>
      <c r="I2078" s="4" t="s">
        <v>11</v>
      </c>
      <c r="J2078" s="4" t="s">
        <v>7</v>
      </c>
      <c r="K2078" s="4" t="s">
        <v>7</v>
      </c>
      <c r="L2078" s="4" t="s">
        <v>7</v>
      </c>
      <c r="M2078" s="4" t="s">
        <v>16</v>
      </c>
    </row>
    <row r="2079" spans="1:6">
      <c r="A2079" t="n">
        <v>18650</v>
      </c>
      <c r="B2079" s="13" t="n">
        <v>5</v>
      </c>
      <c r="C2079" s="7" t="n">
        <v>30</v>
      </c>
      <c r="D2079" s="7" t="n">
        <v>6403</v>
      </c>
      <c r="E2079" s="7" t="n">
        <v>30</v>
      </c>
      <c r="F2079" s="7" t="n">
        <v>10302</v>
      </c>
      <c r="G2079" s="7" t="n">
        <v>9</v>
      </c>
      <c r="H2079" s="7" t="n">
        <v>30</v>
      </c>
      <c r="I2079" s="7" t="n">
        <v>10300</v>
      </c>
      <c r="J2079" s="7" t="n">
        <v>8</v>
      </c>
      <c r="K2079" s="7" t="n">
        <v>9</v>
      </c>
      <c r="L2079" s="7" t="n">
        <v>1</v>
      </c>
      <c r="M2079" s="14" t="n">
        <f t="normal" ca="1">A2091</f>
        <v>0</v>
      </c>
    </row>
    <row r="2080" spans="1:6">
      <c r="A2080" t="s">
        <v>4</v>
      </c>
      <c r="B2080" s="4" t="s">
        <v>5</v>
      </c>
      <c r="C2080" s="4" t="s">
        <v>11</v>
      </c>
      <c r="D2080" s="4" t="s">
        <v>13</v>
      </c>
      <c r="E2080" s="4" t="s">
        <v>13</v>
      </c>
      <c r="F2080" s="4" t="s">
        <v>13</v>
      </c>
      <c r="G2080" s="4" t="s">
        <v>13</v>
      </c>
    </row>
    <row r="2081" spans="1:21">
      <c r="A2081" t="n">
        <v>18668</v>
      </c>
      <c r="B2081" s="40" t="n">
        <v>46</v>
      </c>
      <c r="C2081" s="7" t="n">
        <v>65534</v>
      </c>
      <c r="D2081" s="7" t="n">
        <v>-8.63000011444092</v>
      </c>
      <c r="E2081" s="7" t="n">
        <v>2</v>
      </c>
      <c r="F2081" s="7" t="n">
        <v>-59.0400009155273</v>
      </c>
      <c r="G2081" s="7" t="n">
        <v>350.299987792969</v>
      </c>
    </row>
    <row r="2082" spans="1:21">
      <c r="A2082" t="s">
        <v>4</v>
      </c>
      <c r="B2082" s="4" t="s">
        <v>5</v>
      </c>
      <c r="C2082" s="4" t="s">
        <v>7</v>
      </c>
      <c r="D2082" s="4" t="s">
        <v>11</v>
      </c>
      <c r="E2082" s="4" t="s">
        <v>7</v>
      </c>
      <c r="F2082" s="4" t="s">
        <v>8</v>
      </c>
      <c r="G2082" s="4" t="s">
        <v>8</v>
      </c>
      <c r="H2082" s="4" t="s">
        <v>8</v>
      </c>
      <c r="I2082" s="4" t="s">
        <v>8</v>
      </c>
      <c r="J2082" s="4" t="s">
        <v>8</v>
      </c>
      <c r="K2082" s="4" t="s">
        <v>8</v>
      </c>
      <c r="L2082" s="4" t="s">
        <v>8</v>
      </c>
      <c r="M2082" s="4" t="s">
        <v>8</v>
      </c>
      <c r="N2082" s="4" t="s">
        <v>8</v>
      </c>
      <c r="O2082" s="4" t="s">
        <v>8</v>
      </c>
      <c r="P2082" s="4" t="s">
        <v>8</v>
      </c>
      <c r="Q2082" s="4" t="s">
        <v>8</v>
      </c>
      <c r="R2082" s="4" t="s">
        <v>8</v>
      </c>
      <c r="S2082" s="4" t="s">
        <v>8</v>
      </c>
      <c r="T2082" s="4" t="s">
        <v>8</v>
      </c>
      <c r="U2082" s="4" t="s">
        <v>8</v>
      </c>
    </row>
    <row r="2083" spans="1:21">
      <c r="A2083" t="n">
        <v>18687</v>
      </c>
      <c r="B2083" s="42" t="n">
        <v>36</v>
      </c>
      <c r="C2083" s="7" t="n">
        <v>8</v>
      </c>
      <c r="D2083" s="7" t="n">
        <v>65534</v>
      </c>
      <c r="E2083" s="7" t="n">
        <v>0</v>
      </c>
      <c r="F2083" s="7" t="s">
        <v>47</v>
      </c>
      <c r="G2083" s="7" t="s">
        <v>18</v>
      </c>
      <c r="H2083" s="7" t="s">
        <v>18</v>
      </c>
      <c r="I2083" s="7" t="s">
        <v>18</v>
      </c>
      <c r="J2083" s="7" t="s">
        <v>18</v>
      </c>
      <c r="K2083" s="7" t="s">
        <v>18</v>
      </c>
      <c r="L2083" s="7" t="s">
        <v>18</v>
      </c>
      <c r="M2083" s="7" t="s">
        <v>18</v>
      </c>
      <c r="N2083" s="7" t="s">
        <v>18</v>
      </c>
      <c r="O2083" s="7" t="s">
        <v>18</v>
      </c>
      <c r="P2083" s="7" t="s">
        <v>18</v>
      </c>
      <c r="Q2083" s="7" t="s">
        <v>18</v>
      </c>
      <c r="R2083" s="7" t="s">
        <v>18</v>
      </c>
      <c r="S2083" s="7" t="s">
        <v>18</v>
      </c>
      <c r="T2083" s="7" t="s">
        <v>18</v>
      </c>
      <c r="U2083" s="7" t="s">
        <v>18</v>
      </c>
    </row>
    <row r="2084" spans="1:21">
      <c r="A2084" t="s">
        <v>4</v>
      </c>
      <c r="B2084" s="4" t="s">
        <v>5</v>
      </c>
      <c r="C2084" s="4" t="s">
        <v>11</v>
      </c>
      <c r="D2084" s="4" t="s">
        <v>7</v>
      </c>
      <c r="E2084" s="4" t="s">
        <v>8</v>
      </c>
      <c r="F2084" s="4" t="s">
        <v>13</v>
      </c>
      <c r="G2084" s="4" t="s">
        <v>13</v>
      </c>
      <c r="H2084" s="4" t="s">
        <v>13</v>
      </c>
    </row>
    <row r="2085" spans="1:21">
      <c r="A2085" t="n">
        <v>18723</v>
      </c>
      <c r="B2085" s="47" t="n">
        <v>48</v>
      </c>
      <c r="C2085" s="7" t="n">
        <v>65534</v>
      </c>
      <c r="D2085" s="7" t="n">
        <v>0</v>
      </c>
      <c r="E2085" s="7" t="s">
        <v>47</v>
      </c>
      <c r="F2085" s="7" t="n">
        <v>0</v>
      </c>
      <c r="G2085" s="7" t="n">
        <v>1</v>
      </c>
      <c r="H2085" s="7" t="n">
        <v>1.40129846432482e-45</v>
      </c>
    </row>
    <row r="2086" spans="1:21">
      <c r="A2086" t="s">
        <v>4</v>
      </c>
      <c r="B2086" s="4" t="s">
        <v>5</v>
      </c>
      <c r="C2086" s="4" t="s">
        <v>11</v>
      </c>
      <c r="D2086" s="4" t="s">
        <v>14</v>
      </c>
    </row>
    <row r="2087" spans="1:21">
      <c r="A2087" t="n">
        <v>18755</v>
      </c>
      <c r="B2087" s="38" t="n">
        <v>43</v>
      </c>
      <c r="C2087" s="7" t="n">
        <v>65534</v>
      </c>
      <c r="D2087" s="7" t="n">
        <v>64</v>
      </c>
    </row>
    <row r="2088" spans="1:21">
      <c r="A2088" t="s">
        <v>4</v>
      </c>
      <c r="B2088" s="4" t="s">
        <v>5</v>
      </c>
      <c r="C2088" s="4" t="s">
        <v>16</v>
      </c>
    </row>
    <row r="2089" spans="1:21">
      <c r="A2089" t="n">
        <v>18762</v>
      </c>
      <c r="B2089" s="22" t="n">
        <v>3</v>
      </c>
      <c r="C2089" s="14" t="n">
        <f t="normal" ca="1">A2099</f>
        <v>0</v>
      </c>
    </row>
    <row r="2090" spans="1:21">
      <c r="A2090" t="s">
        <v>4</v>
      </c>
      <c r="B2090" s="4" t="s">
        <v>5</v>
      </c>
      <c r="C2090" s="4" t="s">
        <v>11</v>
      </c>
      <c r="D2090" s="4" t="s">
        <v>13</v>
      </c>
      <c r="E2090" s="4" t="s">
        <v>13</v>
      </c>
      <c r="F2090" s="4" t="s">
        <v>13</v>
      </c>
      <c r="G2090" s="4" t="s">
        <v>13</v>
      </c>
    </row>
    <row r="2091" spans="1:21">
      <c r="A2091" t="n">
        <v>18767</v>
      </c>
      <c r="B2091" s="40" t="n">
        <v>46</v>
      </c>
      <c r="C2091" s="7" t="n">
        <v>65534</v>
      </c>
      <c r="D2091" s="7" t="n">
        <v>-8.23999977111816</v>
      </c>
      <c r="E2091" s="7" t="n">
        <v>2</v>
      </c>
      <c r="F2091" s="7" t="n">
        <v>-58.2700004577637</v>
      </c>
      <c r="G2091" s="7" t="n">
        <v>207.100006103516</v>
      </c>
    </row>
    <row r="2092" spans="1:21">
      <c r="A2092" t="s">
        <v>4</v>
      </c>
      <c r="B2092" s="4" t="s">
        <v>5</v>
      </c>
      <c r="C2092" s="4" t="s">
        <v>7</v>
      </c>
      <c r="D2092" s="4" t="s">
        <v>11</v>
      </c>
      <c r="E2092" s="4" t="s">
        <v>7</v>
      </c>
      <c r="F2092" s="4" t="s">
        <v>8</v>
      </c>
      <c r="G2092" s="4" t="s">
        <v>8</v>
      </c>
      <c r="H2092" s="4" t="s">
        <v>8</v>
      </c>
      <c r="I2092" s="4" t="s">
        <v>8</v>
      </c>
      <c r="J2092" s="4" t="s">
        <v>8</v>
      </c>
      <c r="K2092" s="4" t="s">
        <v>8</v>
      </c>
      <c r="L2092" s="4" t="s">
        <v>8</v>
      </c>
      <c r="M2092" s="4" t="s">
        <v>8</v>
      </c>
      <c r="N2092" s="4" t="s">
        <v>8</v>
      </c>
      <c r="O2092" s="4" t="s">
        <v>8</v>
      </c>
      <c r="P2092" s="4" t="s">
        <v>8</v>
      </c>
      <c r="Q2092" s="4" t="s">
        <v>8</v>
      </c>
      <c r="R2092" s="4" t="s">
        <v>8</v>
      </c>
      <c r="S2092" s="4" t="s">
        <v>8</v>
      </c>
      <c r="T2092" s="4" t="s">
        <v>8</v>
      </c>
      <c r="U2092" s="4" t="s">
        <v>8</v>
      </c>
    </row>
    <row r="2093" spans="1:21">
      <c r="A2093" t="n">
        <v>18786</v>
      </c>
      <c r="B2093" s="42" t="n">
        <v>36</v>
      </c>
      <c r="C2093" s="7" t="n">
        <v>8</v>
      </c>
      <c r="D2093" s="7" t="n">
        <v>65534</v>
      </c>
      <c r="E2093" s="7" t="n">
        <v>0</v>
      </c>
      <c r="F2093" s="7" t="s">
        <v>47</v>
      </c>
      <c r="G2093" s="7" t="s">
        <v>18</v>
      </c>
      <c r="H2093" s="7" t="s">
        <v>18</v>
      </c>
      <c r="I2093" s="7" t="s">
        <v>18</v>
      </c>
      <c r="J2093" s="7" t="s">
        <v>18</v>
      </c>
      <c r="K2093" s="7" t="s">
        <v>18</v>
      </c>
      <c r="L2093" s="7" t="s">
        <v>18</v>
      </c>
      <c r="M2093" s="7" t="s">
        <v>18</v>
      </c>
      <c r="N2093" s="7" t="s">
        <v>18</v>
      </c>
      <c r="O2093" s="7" t="s">
        <v>18</v>
      </c>
      <c r="P2093" s="7" t="s">
        <v>18</v>
      </c>
      <c r="Q2093" s="7" t="s">
        <v>18</v>
      </c>
      <c r="R2093" s="7" t="s">
        <v>18</v>
      </c>
      <c r="S2093" s="7" t="s">
        <v>18</v>
      </c>
      <c r="T2093" s="7" t="s">
        <v>18</v>
      </c>
      <c r="U2093" s="7" t="s">
        <v>18</v>
      </c>
    </row>
    <row r="2094" spans="1:21">
      <c r="A2094" t="s">
        <v>4</v>
      </c>
      <c r="B2094" s="4" t="s">
        <v>5</v>
      </c>
      <c r="C2094" s="4" t="s">
        <v>11</v>
      </c>
      <c r="D2094" s="4" t="s">
        <v>7</v>
      </c>
      <c r="E2094" s="4" t="s">
        <v>8</v>
      </c>
      <c r="F2094" s="4" t="s">
        <v>13</v>
      </c>
      <c r="G2094" s="4" t="s">
        <v>13</v>
      </c>
      <c r="H2094" s="4" t="s">
        <v>13</v>
      </c>
    </row>
    <row r="2095" spans="1:21">
      <c r="A2095" t="n">
        <v>18822</v>
      </c>
      <c r="B2095" s="47" t="n">
        <v>48</v>
      </c>
      <c r="C2095" s="7" t="n">
        <v>65534</v>
      </c>
      <c r="D2095" s="7" t="n">
        <v>0</v>
      </c>
      <c r="E2095" s="7" t="s">
        <v>47</v>
      </c>
      <c r="F2095" s="7" t="n">
        <v>0</v>
      </c>
      <c r="G2095" s="7" t="n">
        <v>1</v>
      </c>
      <c r="H2095" s="7" t="n">
        <v>1.40129846432482e-45</v>
      </c>
    </row>
    <row r="2096" spans="1:21">
      <c r="A2096" t="s">
        <v>4</v>
      </c>
      <c r="B2096" s="4" t="s">
        <v>5</v>
      </c>
      <c r="C2096" s="4" t="s">
        <v>11</v>
      </c>
      <c r="D2096" s="4" t="s">
        <v>14</v>
      </c>
    </row>
    <row r="2097" spans="1:21">
      <c r="A2097" t="n">
        <v>18854</v>
      </c>
      <c r="B2097" s="38" t="n">
        <v>43</v>
      </c>
      <c r="C2097" s="7" t="n">
        <v>65534</v>
      </c>
      <c r="D2097" s="7" t="n">
        <v>64</v>
      </c>
    </row>
    <row r="2098" spans="1:21">
      <c r="A2098" t="s">
        <v>4</v>
      </c>
      <c r="B2098" s="4" t="s">
        <v>5</v>
      </c>
      <c r="C2098" s="4" t="s">
        <v>16</v>
      </c>
    </row>
    <row r="2099" spans="1:21">
      <c r="A2099" t="n">
        <v>18861</v>
      </c>
      <c r="B2099" s="22" t="n">
        <v>3</v>
      </c>
      <c r="C2099" s="14" t="n">
        <f t="normal" ca="1">A2101</f>
        <v>0</v>
      </c>
    </row>
    <row r="2100" spans="1:21">
      <c r="A2100" t="s">
        <v>4</v>
      </c>
      <c r="B2100" s="4" t="s">
        <v>5</v>
      </c>
    </row>
    <row r="2101" spans="1:21">
      <c r="A2101" t="n">
        <v>18866</v>
      </c>
      <c r="B2101" s="5" t="n">
        <v>1</v>
      </c>
    </row>
    <row r="2102" spans="1:21" s="3" customFormat="1" customHeight="0">
      <c r="A2102" s="3" t="s">
        <v>2</v>
      </c>
      <c r="B2102" s="3" t="s">
        <v>191</v>
      </c>
    </row>
    <row r="2103" spans="1:21">
      <c r="A2103" t="s">
        <v>4</v>
      </c>
      <c r="B2103" s="4" t="s">
        <v>5</v>
      </c>
      <c r="C2103" s="4" t="s">
        <v>7</v>
      </c>
      <c r="D2103" s="4" t="s">
        <v>11</v>
      </c>
      <c r="E2103" s="4" t="s">
        <v>7</v>
      </c>
      <c r="F2103" s="4" t="s">
        <v>16</v>
      </c>
    </row>
    <row r="2104" spans="1:21">
      <c r="A2104" t="n">
        <v>18868</v>
      </c>
      <c r="B2104" s="13" t="n">
        <v>5</v>
      </c>
      <c r="C2104" s="7" t="n">
        <v>30</v>
      </c>
      <c r="D2104" s="7" t="n">
        <v>10995</v>
      </c>
      <c r="E2104" s="7" t="n">
        <v>1</v>
      </c>
      <c r="F2104" s="14" t="n">
        <f t="normal" ca="1">A2210</f>
        <v>0</v>
      </c>
    </row>
    <row r="2105" spans="1:21">
      <c r="A2105" t="s">
        <v>4</v>
      </c>
      <c r="B2105" s="4" t="s">
        <v>5</v>
      </c>
      <c r="C2105" s="4" t="s">
        <v>7</v>
      </c>
      <c r="D2105" s="4" t="s">
        <v>11</v>
      </c>
      <c r="E2105" s="4" t="s">
        <v>7</v>
      </c>
      <c r="F2105" s="4" t="s">
        <v>11</v>
      </c>
      <c r="G2105" s="4" t="s">
        <v>7</v>
      </c>
      <c r="H2105" s="4" t="s">
        <v>7</v>
      </c>
      <c r="I2105" s="4" t="s">
        <v>11</v>
      </c>
      <c r="J2105" s="4" t="s">
        <v>7</v>
      </c>
      <c r="K2105" s="4" t="s">
        <v>7</v>
      </c>
      <c r="L2105" s="4" t="s">
        <v>7</v>
      </c>
      <c r="M2105" s="4" t="s">
        <v>16</v>
      </c>
    </row>
    <row r="2106" spans="1:21">
      <c r="A2106" t="n">
        <v>18877</v>
      </c>
      <c r="B2106" s="13" t="n">
        <v>5</v>
      </c>
      <c r="C2106" s="7" t="n">
        <v>30</v>
      </c>
      <c r="D2106" s="7" t="n">
        <v>6403</v>
      </c>
      <c r="E2106" s="7" t="n">
        <v>30</v>
      </c>
      <c r="F2106" s="7" t="n">
        <v>10302</v>
      </c>
      <c r="G2106" s="7" t="n">
        <v>9</v>
      </c>
      <c r="H2106" s="7" t="n">
        <v>30</v>
      </c>
      <c r="I2106" s="7" t="n">
        <v>10300</v>
      </c>
      <c r="J2106" s="7" t="n">
        <v>8</v>
      </c>
      <c r="K2106" s="7" t="n">
        <v>9</v>
      </c>
      <c r="L2106" s="7" t="n">
        <v>1</v>
      </c>
      <c r="M2106" s="14" t="n">
        <f t="normal" ca="1">A2138</f>
        <v>0</v>
      </c>
    </row>
    <row r="2107" spans="1:21">
      <c r="A2107" t="s">
        <v>4</v>
      </c>
      <c r="B2107" s="4" t="s">
        <v>5</v>
      </c>
      <c r="C2107" s="4" t="s">
        <v>11</v>
      </c>
      <c r="D2107" s="4" t="s">
        <v>7</v>
      </c>
      <c r="E2107" s="4" t="s">
        <v>7</v>
      </c>
      <c r="F2107" s="4" t="s">
        <v>8</v>
      </c>
    </row>
    <row r="2108" spans="1:21">
      <c r="A2108" t="n">
        <v>18895</v>
      </c>
      <c r="B2108" s="50" t="n">
        <v>20</v>
      </c>
      <c r="C2108" s="7" t="n">
        <v>65534</v>
      </c>
      <c r="D2108" s="7" t="n">
        <v>3</v>
      </c>
      <c r="E2108" s="7" t="n">
        <v>10</v>
      </c>
      <c r="F2108" s="7" t="s">
        <v>80</v>
      </c>
    </row>
    <row r="2109" spans="1:21">
      <c r="A2109" t="s">
        <v>4</v>
      </c>
      <c r="B2109" s="4" t="s">
        <v>5</v>
      </c>
      <c r="C2109" s="4" t="s">
        <v>11</v>
      </c>
    </row>
    <row r="2110" spans="1:21">
      <c r="A2110" t="n">
        <v>18916</v>
      </c>
      <c r="B2110" s="29" t="n">
        <v>16</v>
      </c>
      <c r="C2110" s="7" t="n">
        <v>0</v>
      </c>
    </row>
    <row r="2111" spans="1:21">
      <c r="A2111" t="s">
        <v>4</v>
      </c>
      <c r="B2111" s="4" t="s">
        <v>5</v>
      </c>
      <c r="C2111" s="4" t="s">
        <v>7</v>
      </c>
      <c r="D2111" s="4" t="s">
        <v>11</v>
      </c>
    </row>
    <row r="2112" spans="1:21">
      <c r="A2112" t="n">
        <v>18919</v>
      </c>
      <c r="B2112" s="24" t="n">
        <v>22</v>
      </c>
      <c r="C2112" s="7" t="n">
        <v>10</v>
      </c>
      <c r="D2112" s="7" t="n">
        <v>0</v>
      </c>
    </row>
    <row r="2113" spans="1:13">
      <c r="A2113" t="s">
        <v>4</v>
      </c>
      <c r="B2113" s="4" t="s">
        <v>5</v>
      </c>
      <c r="C2113" s="4" t="s">
        <v>7</v>
      </c>
      <c r="D2113" s="4" t="s">
        <v>11</v>
      </c>
      <c r="E2113" s="4" t="s">
        <v>7</v>
      </c>
      <c r="F2113" s="4" t="s">
        <v>7</v>
      </c>
      <c r="G2113" s="4" t="s">
        <v>16</v>
      </c>
    </row>
    <row r="2114" spans="1:13">
      <c r="A2114" t="n">
        <v>18923</v>
      </c>
      <c r="B2114" s="13" t="n">
        <v>5</v>
      </c>
      <c r="C2114" s="7" t="n">
        <v>30</v>
      </c>
      <c r="D2114" s="7" t="n">
        <v>3</v>
      </c>
      <c r="E2114" s="7" t="n">
        <v>8</v>
      </c>
      <c r="F2114" s="7" t="n">
        <v>1</v>
      </c>
      <c r="G2114" s="14" t="n">
        <f t="normal" ca="1">A2128</f>
        <v>0</v>
      </c>
    </row>
    <row r="2115" spans="1:13">
      <c r="A2115" t="s">
        <v>4</v>
      </c>
      <c r="B2115" s="4" t="s">
        <v>5</v>
      </c>
      <c r="C2115" s="4" t="s">
        <v>7</v>
      </c>
      <c r="D2115" s="4" t="s">
        <v>11</v>
      </c>
      <c r="E2115" s="4" t="s">
        <v>8</v>
      </c>
    </row>
    <row r="2116" spans="1:13">
      <c r="A2116" t="n">
        <v>18933</v>
      </c>
      <c r="B2116" s="49" t="n">
        <v>51</v>
      </c>
      <c r="C2116" s="7" t="n">
        <v>4</v>
      </c>
      <c r="D2116" s="7" t="n">
        <v>65534</v>
      </c>
      <c r="E2116" s="7" t="s">
        <v>81</v>
      </c>
    </row>
    <row r="2117" spans="1:13">
      <c r="A2117" t="s">
        <v>4</v>
      </c>
      <c r="B2117" s="4" t="s">
        <v>5</v>
      </c>
      <c r="C2117" s="4" t="s">
        <v>11</v>
      </c>
    </row>
    <row r="2118" spans="1:13">
      <c r="A2118" t="n">
        <v>18946</v>
      </c>
      <c r="B2118" s="29" t="n">
        <v>16</v>
      </c>
      <c r="C2118" s="7" t="n">
        <v>0</v>
      </c>
    </row>
    <row r="2119" spans="1:13">
      <c r="A2119" t="s">
        <v>4</v>
      </c>
      <c r="B2119" s="4" t="s">
        <v>5</v>
      </c>
      <c r="C2119" s="4" t="s">
        <v>11</v>
      </c>
      <c r="D2119" s="4" t="s">
        <v>34</v>
      </c>
      <c r="E2119" s="4" t="s">
        <v>7</v>
      </c>
      <c r="F2119" s="4" t="s">
        <v>7</v>
      </c>
      <c r="G2119" s="4" t="s">
        <v>34</v>
      </c>
      <c r="H2119" s="4" t="s">
        <v>7</v>
      </c>
      <c r="I2119" s="4" t="s">
        <v>7</v>
      </c>
      <c r="J2119" s="4" t="s">
        <v>34</v>
      </c>
      <c r="K2119" s="4" t="s">
        <v>7</v>
      </c>
      <c r="L2119" s="4" t="s">
        <v>7</v>
      </c>
    </row>
    <row r="2120" spans="1:13">
      <c r="A2120" t="n">
        <v>18949</v>
      </c>
      <c r="B2120" s="51" t="n">
        <v>26</v>
      </c>
      <c r="C2120" s="7" t="n">
        <v>65534</v>
      </c>
      <c r="D2120" s="7" t="s">
        <v>192</v>
      </c>
      <c r="E2120" s="7" t="n">
        <v>2</v>
      </c>
      <c r="F2120" s="7" t="n">
        <v>3</v>
      </c>
      <c r="G2120" s="7" t="s">
        <v>193</v>
      </c>
      <c r="H2120" s="7" t="n">
        <v>2</v>
      </c>
      <c r="I2120" s="7" t="n">
        <v>3</v>
      </c>
      <c r="J2120" s="7" t="s">
        <v>194</v>
      </c>
      <c r="K2120" s="7" t="n">
        <v>2</v>
      </c>
      <c r="L2120" s="7" t="n">
        <v>0</v>
      </c>
    </row>
    <row r="2121" spans="1:13">
      <c r="A2121" t="s">
        <v>4</v>
      </c>
      <c r="B2121" s="4" t="s">
        <v>5</v>
      </c>
    </row>
    <row r="2122" spans="1:13">
      <c r="A2122" t="n">
        <v>19138</v>
      </c>
      <c r="B2122" s="27" t="n">
        <v>28</v>
      </c>
    </row>
    <row r="2123" spans="1:13">
      <c r="A2123" t="s">
        <v>4</v>
      </c>
      <c r="B2123" s="4" t="s">
        <v>5</v>
      </c>
      <c r="C2123" s="4" t="s">
        <v>11</v>
      </c>
    </row>
    <row r="2124" spans="1:13">
      <c r="A2124" t="n">
        <v>19139</v>
      </c>
      <c r="B2124" s="39" t="n">
        <v>12</v>
      </c>
      <c r="C2124" s="7" t="n">
        <v>3</v>
      </c>
    </row>
    <row r="2125" spans="1:13">
      <c r="A2125" t="s">
        <v>4</v>
      </c>
      <c r="B2125" s="4" t="s">
        <v>5</v>
      </c>
      <c r="C2125" s="4" t="s">
        <v>16</v>
      </c>
    </row>
    <row r="2126" spans="1:13">
      <c r="A2126" t="n">
        <v>19142</v>
      </c>
      <c r="B2126" s="22" t="n">
        <v>3</v>
      </c>
      <c r="C2126" s="14" t="n">
        <f t="normal" ca="1">A2136</f>
        <v>0</v>
      </c>
    </row>
    <row r="2127" spans="1:13">
      <c r="A2127" t="s">
        <v>4</v>
      </c>
      <c r="B2127" s="4" t="s">
        <v>5</v>
      </c>
      <c r="C2127" s="4" t="s">
        <v>7</v>
      </c>
      <c r="D2127" s="4" t="s">
        <v>11</v>
      </c>
      <c r="E2127" s="4" t="s">
        <v>8</v>
      </c>
    </row>
    <row r="2128" spans="1:13">
      <c r="A2128" t="n">
        <v>19147</v>
      </c>
      <c r="B2128" s="49" t="n">
        <v>51</v>
      </c>
      <c r="C2128" s="7" t="n">
        <v>4</v>
      </c>
      <c r="D2128" s="7" t="n">
        <v>65534</v>
      </c>
      <c r="E2128" s="7" t="s">
        <v>81</v>
      </c>
    </row>
    <row r="2129" spans="1:12">
      <c r="A2129" t="s">
        <v>4</v>
      </c>
      <c r="B2129" s="4" t="s">
        <v>5</v>
      </c>
      <c r="C2129" s="4" t="s">
        <v>11</v>
      </c>
    </row>
    <row r="2130" spans="1:12">
      <c r="A2130" t="n">
        <v>19160</v>
      </c>
      <c r="B2130" s="29" t="n">
        <v>16</v>
      </c>
      <c r="C2130" s="7" t="n">
        <v>0</v>
      </c>
    </row>
    <row r="2131" spans="1:12">
      <c r="A2131" t="s">
        <v>4</v>
      </c>
      <c r="B2131" s="4" t="s">
        <v>5</v>
      </c>
      <c r="C2131" s="4" t="s">
        <v>11</v>
      </c>
      <c r="D2131" s="4" t="s">
        <v>34</v>
      </c>
      <c r="E2131" s="4" t="s">
        <v>7</v>
      </c>
      <c r="F2131" s="4" t="s">
        <v>7</v>
      </c>
      <c r="G2131" s="4" t="s">
        <v>34</v>
      </c>
      <c r="H2131" s="4" t="s">
        <v>7</v>
      </c>
      <c r="I2131" s="4" t="s">
        <v>7</v>
      </c>
    </row>
    <row r="2132" spans="1:12">
      <c r="A2132" t="n">
        <v>19163</v>
      </c>
      <c r="B2132" s="51" t="n">
        <v>26</v>
      </c>
      <c r="C2132" s="7" t="n">
        <v>65534</v>
      </c>
      <c r="D2132" s="7" t="s">
        <v>195</v>
      </c>
      <c r="E2132" s="7" t="n">
        <v>2</v>
      </c>
      <c r="F2132" s="7" t="n">
        <v>3</v>
      </c>
      <c r="G2132" s="7" t="s">
        <v>196</v>
      </c>
      <c r="H2132" s="7" t="n">
        <v>2</v>
      </c>
      <c r="I2132" s="7" t="n">
        <v>0</v>
      </c>
    </row>
    <row r="2133" spans="1:12">
      <c r="A2133" t="s">
        <v>4</v>
      </c>
      <c r="B2133" s="4" t="s">
        <v>5</v>
      </c>
    </row>
    <row r="2134" spans="1:12">
      <c r="A2134" t="n">
        <v>19229</v>
      </c>
      <c r="B2134" s="27" t="n">
        <v>28</v>
      </c>
    </row>
    <row r="2135" spans="1:12">
      <c r="A2135" t="s">
        <v>4</v>
      </c>
      <c r="B2135" s="4" t="s">
        <v>5</v>
      </c>
      <c r="C2135" s="4" t="s">
        <v>16</v>
      </c>
    </row>
    <row r="2136" spans="1:12">
      <c r="A2136" t="n">
        <v>19230</v>
      </c>
      <c r="B2136" s="22" t="n">
        <v>3</v>
      </c>
      <c r="C2136" s="14" t="n">
        <f t="normal" ca="1">A2208</f>
        <v>0</v>
      </c>
    </row>
    <row r="2137" spans="1:12">
      <c r="A2137" t="s">
        <v>4</v>
      </c>
      <c r="B2137" s="4" t="s">
        <v>5</v>
      </c>
      <c r="C2137" s="4" t="s">
        <v>7</v>
      </c>
      <c r="D2137" s="4" t="s">
        <v>11</v>
      </c>
      <c r="E2137" s="4" t="s">
        <v>7</v>
      </c>
      <c r="F2137" s="4" t="s">
        <v>7</v>
      </c>
      <c r="G2137" s="4" t="s">
        <v>16</v>
      </c>
    </row>
    <row r="2138" spans="1:12">
      <c r="A2138" t="n">
        <v>19235</v>
      </c>
      <c r="B2138" s="13" t="n">
        <v>5</v>
      </c>
      <c r="C2138" s="7" t="n">
        <v>30</v>
      </c>
      <c r="D2138" s="7" t="n">
        <v>3</v>
      </c>
      <c r="E2138" s="7" t="n">
        <v>8</v>
      </c>
      <c r="F2138" s="7" t="n">
        <v>1</v>
      </c>
      <c r="G2138" s="14" t="n">
        <f t="normal" ca="1">A2176</f>
        <v>0</v>
      </c>
    </row>
    <row r="2139" spans="1:12">
      <c r="A2139" t="s">
        <v>4</v>
      </c>
      <c r="B2139" s="4" t="s">
        <v>5</v>
      </c>
      <c r="C2139" s="4" t="s">
        <v>11</v>
      </c>
      <c r="D2139" s="4" t="s">
        <v>7</v>
      </c>
      <c r="E2139" s="4" t="s">
        <v>7</v>
      </c>
      <c r="F2139" s="4" t="s">
        <v>8</v>
      </c>
    </row>
    <row r="2140" spans="1:12">
      <c r="A2140" t="n">
        <v>19245</v>
      </c>
      <c r="B2140" s="50" t="n">
        <v>20</v>
      </c>
      <c r="C2140" s="7" t="n">
        <v>65534</v>
      </c>
      <c r="D2140" s="7" t="n">
        <v>3</v>
      </c>
      <c r="E2140" s="7" t="n">
        <v>10</v>
      </c>
      <c r="F2140" s="7" t="s">
        <v>80</v>
      </c>
    </row>
    <row r="2141" spans="1:12">
      <c r="A2141" t="s">
        <v>4</v>
      </c>
      <c r="B2141" s="4" t="s">
        <v>5</v>
      </c>
      <c r="C2141" s="4" t="s">
        <v>11</v>
      </c>
    </row>
    <row r="2142" spans="1:12">
      <c r="A2142" t="n">
        <v>19266</v>
      </c>
      <c r="B2142" s="29" t="n">
        <v>16</v>
      </c>
      <c r="C2142" s="7" t="n">
        <v>0</v>
      </c>
    </row>
    <row r="2143" spans="1:12">
      <c r="A2143" t="s">
        <v>4</v>
      </c>
      <c r="B2143" s="4" t="s">
        <v>5</v>
      </c>
      <c r="C2143" s="4" t="s">
        <v>7</v>
      </c>
      <c r="D2143" s="4" t="s">
        <v>11</v>
      </c>
    </row>
    <row r="2144" spans="1:12">
      <c r="A2144" t="n">
        <v>19269</v>
      </c>
      <c r="B2144" s="24" t="n">
        <v>22</v>
      </c>
      <c r="C2144" s="7" t="n">
        <v>10</v>
      </c>
      <c r="D2144" s="7" t="n">
        <v>0</v>
      </c>
    </row>
    <row r="2145" spans="1:9">
      <c r="A2145" t="s">
        <v>4</v>
      </c>
      <c r="B2145" s="4" t="s">
        <v>5</v>
      </c>
      <c r="C2145" s="4" t="s">
        <v>7</v>
      </c>
      <c r="D2145" s="4" t="s">
        <v>11</v>
      </c>
      <c r="E2145" s="4" t="s">
        <v>8</v>
      </c>
    </row>
    <row r="2146" spans="1:9">
      <c r="A2146" t="n">
        <v>19273</v>
      </c>
      <c r="B2146" s="49" t="n">
        <v>51</v>
      </c>
      <c r="C2146" s="7" t="n">
        <v>4</v>
      </c>
      <c r="D2146" s="7" t="n">
        <v>65534</v>
      </c>
      <c r="E2146" s="7" t="s">
        <v>81</v>
      </c>
    </row>
    <row r="2147" spans="1:9">
      <c r="A2147" t="s">
        <v>4</v>
      </c>
      <c r="B2147" s="4" t="s">
        <v>5</v>
      </c>
      <c r="C2147" s="4" t="s">
        <v>11</v>
      </c>
    </row>
    <row r="2148" spans="1:9">
      <c r="A2148" t="n">
        <v>19286</v>
      </c>
      <c r="B2148" s="29" t="n">
        <v>16</v>
      </c>
      <c r="C2148" s="7" t="n">
        <v>0</v>
      </c>
    </row>
    <row r="2149" spans="1:9">
      <c r="A2149" t="s">
        <v>4</v>
      </c>
      <c r="B2149" s="4" t="s">
        <v>5</v>
      </c>
      <c r="C2149" s="4" t="s">
        <v>11</v>
      </c>
      <c r="D2149" s="4" t="s">
        <v>34</v>
      </c>
      <c r="E2149" s="4" t="s">
        <v>7</v>
      </c>
      <c r="F2149" s="4" t="s">
        <v>7</v>
      </c>
      <c r="G2149" s="4" t="s">
        <v>34</v>
      </c>
      <c r="H2149" s="4" t="s">
        <v>7</v>
      </c>
      <c r="I2149" s="4" t="s">
        <v>7</v>
      </c>
      <c r="J2149" s="4" t="s">
        <v>34</v>
      </c>
      <c r="K2149" s="4" t="s">
        <v>7</v>
      </c>
      <c r="L2149" s="4" t="s">
        <v>7</v>
      </c>
    </row>
    <row r="2150" spans="1:9">
      <c r="A2150" t="n">
        <v>19289</v>
      </c>
      <c r="B2150" s="51" t="n">
        <v>26</v>
      </c>
      <c r="C2150" s="7" t="n">
        <v>65534</v>
      </c>
      <c r="D2150" s="7" t="s">
        <v>197</v>
      </c>
      <c r="E2150" s="7" t="n">
        <v>2</v>
      </c>
      <c r="F2150" s="7" t="n">
        <v>3</v>
      </c>
      <c r="G2150" s="7" t="s">
        <v>198</v>
      </c>
      <c r="H2150" s="7" t="n">
        <v>2</v>
      </c>
      <c r="I2150" s="7" t="n">
        <v>3</v>
      </c>
      <c r="J2150" s="7" t="s">
        <v>199</v>
      </c>
      <c r="K2150" s="7" t="n">
        <v>2</v>
      </c>
      <c r="L2150" s="7" t="n">
        <v>0</v>
      </c>
    </row>
    <row r="2151" spans="1:9">
      <c r="A2151" t="s">
        <v>4</v>
      </c>
      <c r="B2151" s="4" t="s">
        <v>5</v>
      </c>
    </row>
    <row r="2152" spans="1:9">
      <c r="A2152" t="n">
        <v>19478</v>
      </c>
      <c r="B2152" s="27" t="n">
        <v>28</v>
      </c>
    </row>
    <row r="2153" spans="1:9">
      <c r="A2153" t="s">
        <v>4</v>
      </c>
      <c r="B2153" s="4" t="s">
        <v>5</v>
      </c>
      <c r="C2153" s="4" t="s">
        <v>11</v>
      </c>
      <c r="D2153" s="4" t="s">
        <v>7</v>
      </c>
      <c r="E2153" s="4" t="s">
        <v>13</v>
      </c>
      <c r="F2153" s="4" t="s">
        <v>11</v>
      </c>
    </row>
    <row r="2154" spans="1:9">
      <c r="A2154" t="n">
        <v>19479</v>
      </c>
      <c r="B2154" s="53" t="n">
        <v>59</v>
      </c>
      <c r="C2154" s="7" t="n">
        <v>5012</v>
      </c>
      <c r="D2154" s="7" t="n">
        <v>6</v>
      </c>
      <c r="E2154" s="7" t="n">
        <v>0</v>
      </c>
      <c r="F2154" s="7" t="n">
        <v>0</v>
      </c>
    </row>
    <row r="2155" spans="1:9">
      <c r="A2155" t="s">
        <v>4</v>
      </c>
      <c r="B2155" s="4" t="s">
        <v>5</v>
      </c>
      <c r="C2155" s="4" t="s">
        <v>11</v>
      </c>
    </row>
    <row r="2156" spans="1:9">
      <c r="A2156" t="n">
        <v>19489</v>
      </c>
      <c r="B2156" s="29" t="n">
        <v>16</v>
      </c>
      <c r="C2156" s="7" t="n">
        <v>1300</v>
      </c>
    </row>
    <row r="2157" spans="1:9">
      <c r="A2157" t="s">
        <v>4</v>
      </c>
      <c r="B2157" s="4" t="s">
        <v>5</v>
      </c>
      <c r="C2157" s="4" t="s">
        <v>11</v>
      </c>
      <c r="D2157" s="4" t="s">
        <v>11</v>
      </c>
      <c r="E2157" s="4" t="s">
        <v>11</v>
      </c>
    </row>
    <row r="2158" spans="1:9">
      <c r="A2158" t="n">
        <v>19492</v>
      </c>
      <c r="B2158" s="32" t="n">
        <v>61</v>
      </c>
      <c r="C2158" s="7" t="n">
        <v>5012</v>
      </c>
      <c r="D2158" s="7" t="n">
        <v>5011</v>
      </c>
      <c r="E2158" s="7" t="n">
        <v>1000</v>
      </c>
    </row>
    <row r="2159" spans="1:9">
      <c r="A2159" t="s">
        <v>4</v>
      </c>
      <c r="B2159" s="4" t="s">
        <v>5</v>
      </c>
      <c r="C2159" s="4" t="s">
        <v>11</v>
      </c>
    </row>
    <row r="2160" spans="1:9">
      <c r="A2160" t="n">
        <v>19499</v>
      </c>
      <c r="B2160" s="29" t="n">
        <v>16</v>
      </c>
      <c r="C2160" s="7" t="n">
        <v>500</v>
      </c>
    </row>
    <row r="2161" spans="1:12">
      <c r="A2161" t="s">
        <v>4</v>
      </c>
      <c r="B2161" s="4" t="s">
        <v>5</v>
      </c>
      <c r="C2161" s="4" t="s">
        <v>7</v>
      </c>
      <c r="D2161" s="4" t="s">
        <v>11</v>
      </c>
      <c r="E2161" s="4" t="s">
        <v>8</v>
      </c>
    </row>
    <row r="2162" spans="1:12">
      <c r="A2162" t="n">
        <v>19502</v>
      </c>
      <c r="B2162" s="49" t="n">
        <v>51</v>
      </c>
      <c r="C2162" s="7" t="n">
        <v>4</v>
      </c>
      <c r="D2162" s="7" t="n">
        <v>5012</v>
      </c>
      <c r="E2162" s="7" t="s">
        <v>81</v>
      </c>
    </row>
    <row r="2163" spans="1:12">
      <c r="A2163" t="s">
        <v>4</v>
      </c>
      <c r="B2163" s="4" t="s">
        <v>5</v>
      </c>
      <c r="C2163" s="4" t="s">
        <v>11</v>
      </c>
    </row>
    <row r="2164" spans="1:12">
      <c r="A2164" t="n">
        <v>19515</v>
      </c>
      <c r="B2164" s="29" t="n">
        <v>16</v>
      </c>
      <c r="C2164" s="7" t="n">
        <v>0</v>
      </c>
    </row>
    <row r="2165" spans="1:12">
      <c r="A2165" t="s">
        <v>4</v>
      </c>
      <c r="B2165" s="4" t="s">
        <v>5</v>
      </c>
      <c r="C2165" s="4" t="s">
        <v>11</v>
      </c>
      <c r="D2165" s="4" t="s">
        <v>34</v>
      </c>
      <c r="E2165" s="4" t="s">
        <v>7</v>
      </c>
      <c r="F2165" s="4" t="s">
        <v>7</v>
      </c>
    </row>
    <row r="2166" spans="1:12">
      <c r="A2166" t="n">
        <v>19518</v>
      </c>
      <c r="B2166" s="51" t="n">
        <v>26</v>
      </c>
      <c r="C2166" s="7" t="n">
        <v>5012</v>
      </c>
      <c r="D2166" s="7" t="s">
        <v>200</v>
      </c>
      <c r="E2166" s="7" t="n">
        <v>2</v>
      </c>
      <c r="F2166" s="7" t="n">
        <v>0</v>
      </c>
    </row>
    <row r="2167" spans="1:12">
      <c r="A2167" t="s">
        <v>4</v>
      </c>
      <c r="B2167" s="4" t="s">
        <v>5</v>
      </c>
    </row>
    <row r="2168" spans="1:12">
      <c r="A2168" t="n">
        <v>19558</v>
      </c>
      <c r="B2168" s="27" t="n">
        <v>28</v>
      </c>
    </row>
    <row r="2169" spans="1:12">
      <c r="A2169" t="s">
        <v>4</v>
      </c>
      <c r="B2169" s="4" t="s">
        <v>5</v>
      </c>
      <c r="C2169" s="4" t="s">
        <v>11</v>
      </c>
      <c r="D2169" s="4" t="s">
        <v>11</v>
      </c>
      <c r="E2169" s="4" t="s">
        <v>11</v>
      </c>
    </row>
    <row r="2170" spans="1:12">
      <c r="A2170" t="n">
        <v>19559</v>
      </c>
      <c r="B2170" s="32" t="n">
        <v>61</v>
      </c>
      <c r="C2170" s="7" t="n">
        <v>5012</v>
      </c>
      <c r="D2170" s="7" t="n">
        <v>65533</v>
      </c>
      <c r="E2170" s="7" t="n">
        <v>1000</v>
      </c>
    </row>
    <row r="2171" spans="1:12">
      <c r="A2171" t="s">
        <v>4</v>
      </c>
      <c r="B2171" s="4" t="s">
        <v>5</v>
      </c>
      <c r="C2171" s="4" t="s">
        <v>11</v>
      </c>
    </row>
    <row r="2172" spans="1:12">
      <c r="A2172" t="n">
        <v>19566</v>
      </c>
      <c r="B2172" s="39" t="n">
        <v>12</v>
      </c>
      <c r="C2172" s="7" t="n">
        <v>3</v>
      </c>
    </row>
    <row r="2173" spans="1:12">
      <c r="A2173" t="s">
        <v>4</v>
      </c>
      <c r="B2173" s="4" t="s">
        <v>5</v>
      </c>
      <c r="C2173" s="4" t="s">
        <v>16</v>
      </c>
    </row>
    <row r="2174" spans="1:12">
      <c r="A2174" t="n">
        <v>19569</v>
      </c>
      <c r="B2174" s="22" t="n">
        <v>3</v>
      </c>
      <c r="C2174" s="14" t="n">
        <f t="normal" ca="1">A2208</f>
        <v>0</v>
      </c>
    </row>
    <row r="2175" spans="1:12">
      <c r="A2175" t="s">
        <v>4</v>
      </c>
      <c r="B2175" s="4" t="s">
        <v>5</v>
      </c>
      <c r="C2175" s="4" t="s">
        <v>11</v>
      </c>
      <c r="D2175" s="4" t="s">
        <v>7</v>
      </c>
      <c r="E2175" s="4" t="s">
        <v>7</v>
      </c>
      <c r="F2175" s="4" t="s">
        <v>8</v>
      </c>
    </row>
    <row r="2176" spans="1:12">
      <c r="A2176" t="n">
        <v>19574</v>
      </c>
      <c r="B2176" s="50" t="n">
        <v>20</v>
      </c>
      <c r="C2176" s="7" t="n">
        <v>65534</v>
      </c>
      <c r="D2176" s="7" t="n">
        <v>3</v>
      </c>
      <c r="E2176" s="7" t="n">
        <v>10</v>
      </c>
      <c r="F2176" s="7" t="s">
        <v>80</v>
      </c>
    </row>
    <row r="2177" spans="1:6">
      <c r="A2177" t="s">
        <v>4</v>
      </c>
      <c r="B2177" s="4" t="s">
        <v>5</v>
      </c>
      <c r="C2177" s="4" t="s">
        <v>11</v>
      </c>
    </row>
    <row r="2178" spans="1:6">
      <c r="A2178" t="n">
        <v>19595</v>
      </c>
      <c r="B2178" s="29" t="n">
        <v>16</v>
      </c>
      <c r="C2178" s="7" t="n">
        <v>0</v>
      </c>
    </row>
    <row r="2179" spans="1:6">
      <c r="A2179" t="s">
        <v>4</v>
      </c>
      <c r="B2179" s="4" t="s">
        <v>5</v>
      </c>
      <c r="C2179" s="4" t="s">
        <v>7</v>
      </c>
      <c r="D2179" s="4" t="s">
        <v>14</v>
      </c>
    </row>
    <row r="2180" spans="1:6">
      <c r="A2180" t="n">
        <v>19598</v>
      </c>
      <c r="B2180" s="11" t="n">
        <v>74</v>
      </c>
      <c r="C2180" s="7" t="n">
        <v>48</v>
      </c>
      <c r="D2180" s="7" t="n">
        <v>1088</v>
      </c>
    </row>
    <row r="2181" spans="1:6">
      <c r="A2181" t="s">
        <v>4</v>
      </c>
      <c r="B2181" s="4" t="s">
        <v>5</v>
      </c>
      <c r="C2181" s="4" t="s">
        <v>7</v>
      </c>
      <c r="D2181" s="4" t="s">
        <v>11</v>
      </c>
    </row>
    <row r="2182" spans="1:6">
      <c r="A2182" t="n">
        <v>19604</v>
      </c>
      <c r="B2182" s="24" t="n">
        <v>22</v>
      </c>
      <c r="C2182" s="7" t="n">
        <v>10</v>
      </c>
      <c r="D2182" s="7" t="n">
        <v>0</v>
      </c>
    </row>
    <row r="2183" spans="1:6">
      <c r="A2183" t="s">
        <v>4</v>
      </c>
      <c r="B2183" s="4" t="s">
        <v>5</v>
      </c>
      <c r="C2183" s="4" t="s">
        <v>7</v>
      </c>
      <c r="D2183" s="4" t="s">
        <v>11</v>
      </c>
      <c r="E2183" s="4" t="s">
        <v>8</v>
      </c>
    </row>
    <row r="2184" spans="1:6">
      <c r="A2184" t="n">
        <v>19608</v>
      </c>
      <c r="B2184" s="49" t="n">
        <v>51</v>
      </c>
      <c r="C2184" s="7" t="n">
        <v>4</v>
      </c>
      <c r="D2184" s="7" t="n">
        <v>65534</v>
      </c>
      <c r="E2184" s="7" t="s">
        <v>81</v>
      </c>
    </row>
    <row r="2185" spans="1:6">
      <c r="A2185" t="s">
        <v>4</v>
      </c>
      <c r="B2185" s="4" t="s">
        <v>5</v>
      </c>
      <c r="C2185" s="4" t="s">
        <v>11</v>
      </c>
    </row>
    <row r="2186" spans="1:6">
      <c r="A2186" t="n">
        <v>19621</v>
      </c>
      <c r="B2186" s="29" t="n">
        <v>16</v>
      </c>
      <c r="C2186" s="7" t="n">
        <v>0</v>
      </c>
    </row>
    <row r="2187" spans="1:6">
      <c r="A2187" t="s">
        <v>4</v>
      </c>
      <c r="B2187" s="4" t="s">
        <v>5</v>
      </c>
      <c r="C2187" s="4" t="s">
        <v>11</v>
      </c>
      <c r="D2187" s="4" t="s">
        <v>34</v>
      </c>
      <c r="E2187" s="4" t="s">
        <v>7</v>
      </c>
      <c r="F2187" s="4" t="s">
        <v>7</v>
      </c>
    </row>
    <row r="2188" spans="1:6">
      <c r="A2188" t="n">
        <v>19624</v>
      </c>
      <c r="B2188" s="51" t="n">
        <v>26</v>
      </c>
      <c r="C2188" s="7" t="n">
        <v>65534</v>
      </c>
      <c r="D2188" s="7" t="s">
        <v>201</v>
      </c>
      <c r="E2188" s="7" t="n">
        <v>2</v>
      </c>
      <c r="F2188" s="7" t="n">
        <v>0</v>
      </c>
    </row>
    <row r="2189" spans="1:6">
      <c r="A2189" t="s">
        <v>4</v>
      </c>
      <c r="B2189" s="4" t="s">
        <v>5</v>
      </c>
    </row>
    <row r="2190" spans="1:6">
      <c r="A2190" t="n">
        <v>19707</v>
      </c>
      <c r="B2190" s="27" t="n">
        <v>28</v>
      </c>
    </row>
    <row r="2191" spans="1:6">
      <c r="A2191" t="s">
        <v>4</v>
      </c>
      <c r="B2191" s="4" t="s">
        <v>5</v>
      </c>
      <c r="C2191" s="4" t="s">
        <v>7</v>
      </c>
      <c r="D2191" s="4" t="s">
        <v>11</v>
      </c>
      <c r="E2191" s="4" t="s">
        <v>8</v>
      </c>
    </row>
    <row r="2192" spans="1:6">
      <c r="A2192" t="n">
        <v>19708</v>
      </c>
      <c r="B2192" s="49" t="n">
        <v>51</v>
      </c>
      <c r="C2192" s="7" t="n">
        <v>4</v>
      </c>
      <c r="D2192" s="7" t="n">
        <v>112</v>
      </c>
      <c r="E2192" s="7" t="s">
        <v>81</v>
      </c>
    </row>
    <row r="2193" spans="1:6">
      <c r="A2193" t="s">
        <v>4</v>
      </c>
      <c r="B2193" s="4" t="s">
        <v>5</v>
      </c>
      <c r="C2193" s="4" t="s">
        <v>11</v>
      </c>
    </row>
    <row r="2194" spans="1:6">
      <c r="A2194" t="n">
        <v>19721</v>
      </c>
      <c r="B2194" s="29" t="n">
        <v>16</v>
      </c>
      <c r="C2194" s="7" t="n">
        <v>0</v>
      </c>
    </row>
    <row r="2195" spans="1:6">
      <c r="A2195" t="s">
        <v>4</v>
      </c>
      <c r="B2195" s="4" t="s">
        <v>5</v>
      </c>
      <c r="C2195" s="4" t="s">
        <v>11</v>
      </c>
      <c r="D2195" s="4" t="s">
        <v>34</v>
      </c>
      <c r="E2195" s="4" t="s">
        <v>7</v>
      </c>
      <c r="F2195" s="4" t="s">
        <v>7</v>
      </c>
    </row>
    <row r="2196" spans="1:6">
      <c r="A2196" t="n">
        <v>19724</v>
      </c>
      <c r="B2196" s="51" t="n">
        <v>26</v>
      </c>
      <c r="C2196" s="7" t="n">
        <v>112</v>
      </c>
      <c r="D2196" s="7" t="s">
        <v>202</v>
      </c>
      <c r="E2196" s="7" t="n">
        <v>2</v>
      </c>
      <c r="F2196" s="7" t="n">
        <v>0</v>
      </c>
    </row>
    <row r="2197" spans="1:6">
      <c r="A2197" t="s">
        <v>4</v>
      </c>
      <c r="B2197" s="4" t="s">
        <v>5</v>
      </c>
    </row>
    <row r="2198" spans="1:6">
      <c r="A2198" t="n">
        <v>19855</v>
      </c>
      <c r="B2198" s="27" t="n">
        <v>28</v>
      </c>
    </row>
    <row r="2199" spans="1:6">
      <c r="A2199" t="s">
        <v>4</v>
      </c>
      <c r="B2199" s="4" t="s">
        <v>5</v>
      </c>
      <c r="C2199" s="4" t="s">
        <v>7</v>
      </c>
      <c r="D2199" s="4" t="s">
        <v>11</v>
      </c>
      <c r="E2199" s="4" t="s">
        <v>8</v>
      </c>
    </row>
    <row r="2200" spans="1:6">
      <c r="A2200" t="n">
        <v>19856</v>
      </c>
      <c r="B2200" s="49" t="n">
        <v>51</v>
      </c>
      <c r="C2200" s="7" t="n">
        <v>4</v>
      </c>
      <c r="D2200" s="7" t="n">
        <v>65534</v>
      </c>
      <c r="E2200" s="7" t="s">
        <v>81</v>
      </c>
    </row>
    <row r="2201" spans="1:6">
      <c r="A2201" t="s">
        <v>4</v>
      </c>
      <c r="B2201" s="4" t="s">
        <v>5</v>
      </c>
      <c r="C2201" s="4" t="s">
        <v>11</v>
      </c>
    </row>
    <row r="2202" spans="1:6">
      <c r="A2202" t="n">
        <v>19869</v>
      </c>
      <c r="B2202" s="29" t="n">
        <v>16</v>
      </c>
      <c r="C2202" s="7" t="n">
        <v>0</v>
      </c>
    </row>
    <row r="2203" spans="1:6">
      <c r="A2203" t="s">
        <v>4</v>
      </c>
      <c r="B2203" s="4" t="s">
        <v>5</v>
      </c>
      <c r="C2203" s="4" t="s">
        <v>11</v>
      </c>
      <c r="D2203" s="4" t="s">
        <v>34</v>
      </c>
      <c r="E2203" s="4" t="s">
        <v>7</v>
      </c>
      <c r="F2203" s="4" t="s">
        <v>7</v>
      </c>
    </row>
    <row r="2204" spans="1:6">
      <c r="A2204" t="n">
        <v>19872</v>
      </c>
      <c r="B2204" s="51" t="n">
        <v>26</v>
      </c>
      <c r="C2204" s="7" t="n">
        <v>65534</v>
      </c>
      <c r="D2204" s="7" t="s">
        <v>203</v>
      </c>
      <c r="E2204" s="7" t="n">
        <v>2</v>
      </c>
      <c r="F2204" s="7" t="n">
        <v>0</v>
      </c>
    </row>
    <row r="2205" spans="1:6">
      <c r="A2205" t="s">
        <v>4</v>
      </c>
      <c r="B2205" s="4" t="s">
        <v>5</v>
      </c>
    </row>
    <row r="2206" spans="1:6">
      <c r="A2206" t="n">
        <v>19891</v>
      </c>
      <c r="B2206" s="27" t="n">
        <v>28</v>
      </c>
    </row>
    <row r="2207" spans="1:6">
      <c r="A2207" t="s">
        <v>4</v>
      </c>
      <c r="B2207" s="4" t="s">
        <v>5</v>
      </c>
      <c r="C2207" s="4" t="s">
        <v>16</v>
      </c>
    </row>
    <row r="2208" spans="1:6">
      <c r="A2208" t="n">
        <v>19892</v>
      </c>
      <c r="B2208" s="22" t="n">
        <v>3</v>
      </c>
      <c r="C2208" s="14" t="n">
        <f t="normal" ca="1">A2244</f>
        <v>0</v>
      </c>
    </row>
    <row r="2209" spans="1:6">
      <c r="A2209" t="s">
        <v>4</v>
      </c>
      <c r="B2209" s="4" t="s">
        <v>5</v>
      </c>
      <c r="C2209" s="4" t="s">
        <v>7</v>
      </c>
      <c r="D2209" s="4" t="s">
        <v>11</v>
      </c>
      <c r="E2209" s="4" t="s">
        <v>7</v>
      </c>
      <c r="F2209" s="4" t="s">
        <v>16</v>
      </c>
    </row>
    <row r="2210" spans="1:6">
      <c r="A2210" t="n">
        <v>19897</v>
      </c>
      <c r="B2210" s="13" t="n">
        <v>5</v>
      </c>
      <c r="C2210" s="7" t="n">
        <v>30</v>
      </c>
      <c r="D2210" s="7" t="n">
        <v>10994</v>
      </c>
      <c r="E2210" s="7" t="n">
        <v>1</v>
      </c>
      <c r="F2210" s="14" t="n">
        <f t="normal" ca="1">A2234</f>
        <v>0</v>
      </c>
    </row>
    <row r="2211" spans="1:6">
      <c r="A2211" t="s">
        <v>4</v>
      </c>
      <c r="B2211" s="4" t="s">
        <v>5</v>
      </c>
      <c r="C2211" s="4" t="s">
        <v>7</v>
      </c>
      <c r="D2211" s="4" t="s">
        <v>11</v>
      </c>
      <c r="E2211" s="4" t="s">
        <v>7</v>
      </c>
      <c r="F2211" s="4" t="s">
        <v>7</v>
      </c>
      <c r="G2211" s="4" t="s">
        <v>16</v>
      </c>
    </row>
    <row r="2212" spans="1:6">
      <c r="A2212" t="n">
        <v>19906</v>
      </c>
      <c r="B2212" s="13" t="n">
        <v>5</v>
      </c>
      <c r="C2212" s="7" t="n">
        <v>30</v>
      </c>
      <c r="D2212" s="7" t="n">
        <v>3</v>
      </c>
      <c r="E2212" s="7" t="n">
        <v>8</v>
      </c>
      <c r="F2212" s="7" t="n">
        <v>1</v>
      </c>
      <c r="G2212" s="14" t="n">
        <f t="normal" ca="1">A2218</f>
        <v>0</v>
      </c>
    </row>
    <row r="2213" spans="1:6">
      <c r="A2213" t="s">
        <v>4</v>
      </c>
      <c r="B2213" s="4" t="s">
        <v>5</v>
      </c>
      <c r="C2213" s="4" t="s">
        <v>7</v>
      </c>
      <c r="D2213" s="4" t="s">
        <v>8</v>
      </c>
    </row>
    <row r="2214" spans="1:6">
      <c r="A2214" t="n">
        <v>19916</v>
      </c>
      <c r="B2214" s="6" t="n">
        <v>2</v>
      </c>
      <c r="C2214" s="7" t="n">
        <v>11</v>
      </c>
      <c r="D2214" s="7" t="s">
        <v>204</v>
      </c>
    </row>
    <row r="2215" spans="1:6">
      <c r="A2215" t="s">
        <v>4</v>
      </c>
      <c r="B2215" s="4" t="s">
        <v>5</v>
      </c>
      <c r="C2215" s="4" t="s">
        <v>16</v>
      </c>
    </row>
    <row r="2216" spans="1:6">
      <c r="A2216" t="n">
        <v>19936</v>
      </c>
      <c r="B2216" s="22" t="n">
        <v>3</v>
      </c>
      <c r="C2216" s="14" t="n">
        <f t="normal" ca="1">A2232</f>
        <v>0</v>
      </c>
    </row>
    <row r="2217" spans="1:6">
      <c r="A2217" t="s">
        <v>4</v>
      </c>
      <c r="B2217" s="4" t="s">
        <v>5</v>
      </c>
      <c r="C2217" s="4" t="s">
        <v>11</v>
      </c>
      <c r="D2217" s="4" t="s">
        <v>7</v>
      </c>
      <c r="E2217" s="4" t="s">
        <v>7</v>
      </c>
      <c r="F2217" s="4" t="s">
        <v>8</v>
      </c>
    </row>
    <row r="2218" spans="1:6">
      <c r="A2218" t="n">
        <v>19941</v>
      </c>
      <c r="B2218" s="50" t="n">
        <v>20</v>
      </c>
      <c r="C2218" s="7" t="n">
        <v>65534</v>
      </c>
      <c r="D2218" s="7" t="n">
        <v>3</v>
      </c>
      <c r="E2218" s="7" t="n">
        <v>10</v>
      </c>
      <c r="F2218" s="7" t="s">
        <v>80</v>
      </c>
    </row>
    <row r="2219" spans="1:6">
      <c r="A2219" t="s">
        <v>4</v>
      </c>
      <c r="B2219" s="4" t="s">
        <v>5</v>
      </c>
      <c r="C2219" s="4" t="s">
        <v>11</v>
      </c>
    </row>
    <row r="2220" spans="1:6">
      <c r="A2220" t="n">
        <v>19962</v>
      </c>
      <c r="B2220" s="29" t="n">
        <v>16</v>
      </c>
      <c r="C2220" s="7" t="n">
        <v>0</v>
      </c>
    </row>
    <row r="2221" spans="1:6">
      <c r="A2221" t="s">
        <v>4</v>
      </c>
      <c r="B2221" s="4" t="s">
        <v>5</v>
      </c>
      <c r="C2221" s="4" t="s">
        <v>7</v>
      </c>
      <c r="D2221" s="4" t="s">
        <v>11</v>
      </c>
    </row>
    <row r="2222" spans="1:6">
      <c r="A2222" t="n">
        <v>19965</v>
      </c>
      <c r="B2222" s="24" t="n">
        <v>22</v>
      </c>
      <c r="C2222" s="7" t="n">
        <v>10</v>
      </c>
      <c r="D2222" s="7" t="n">
        <v>0</v>
      </c>
    </row>
    <row r="2223" spans="1:6">
      <c r="A2223" t="s">
        <v>4</v>
      </c>
      <c r="B2223" s="4" t="s">
        <v>5</v>
      </c>
      <c r="C2223" s="4" t="s">
        <v>7</v>
      </c>
      <c r="D2223" s="4" t="s">
        <v>11</v>
      </c>
      <c r="E2223" s="4" t="s">
        <v>8</v>
      </c>
    </row>
    <row r="2224" spans="1:6">
      <c r="A2224" t="n">
        <v>19969</v>
      </c>
      <c r="B2224" s="49" t="n">
        <v>51</v>
      </c>
      <c r="C2224" s="7" t="n">
        <v>4</v>
      </c>
      <c r="D2224" s="7" t="n">
        <v>65534</v>
      </c>
      <c r="E2224" s="7" t="s">
        <v>81</v>
      </c>
    </row>
    <row r="2225" spans="1:7">
      <c r="A2225" t="s">
        <v>4</v>
      </c>
      <c r="B2225" s="4" t="s">
        <v>5</v>
      </c>
      <c r="C2225" s="4" t="s">
        <v>11</v>
      </c>
    </row>
    <row r="2226" spans="1:7">
      <c r="A2226" t="n">
        <v>19982</v>
      </c>
      <c r="B2226" s="29" t="n">
        <v>16</v>
      </c>
      <c r="C2226" s="7" t="n">
        <v>0</v>
      </c>
    </row>
    <row r="2227" spans="1:7">
      <c r="A2227" t="s">
        <v>4</v>
      </c>
      <c r="B2227" s="4" t="s">
        <v>5</v>
      </c>
      <c r="C2227" s="4" t="s">
        <v>11</v>
      </c>
      <c r="D2227" s="4" t="s">
        <v>34</v>
      </c>
      <c r="E2227" s="4" t="s">
        <v>7</v>
      </c>
      <c r="F2227" s="4" t="s">
        <v>7</v>
      </c>
      <c r="G2227" s="4" t="s">
        <v>34</v>
      </c>
      <c r="H2227" s="4" t="s">
        <v>7</v>
      </c>
      <c r="I2227" s="4" t="s">
        <v>7</v>
      </c>
      <c r="J2227" s="4" t="s">
        <v>34</v>
      </c>
      <c r="K2227" s="4" t="s">
        <v>7</v>
      </c>
      <c r="L2227" s="4" t="s">
        <v>7</v>
      </c>
    </row>
    <row r="2228" spans="1:7">
      <c r="A2228" t="n">
        <v>19985</v>
      </c>
      <c r="B2228" s="51" t="n">
        <v>26</v>
      </c>
      <c r="C2228" s="7" t="n">
        <v>65534</v>
      </c>
      <c r="D2228" s="7" t="s">
        <v>205</v>
      </c>
      <c r="E2228" s="7" t="n">
        <v>2</v>
      </c>
      <c r="F2228" s="7" t="n">
        <v>3</v>
      </c>
      <c r="G2228" s="7" t="s">
        <v>206</v>
      </c>
      <c r="H2228" s="7" t="n">
        <v>2</v>
      </c>
      <c r="I2228" s="7" t="n">
        <v>3</v>
      </c>
      <c r="J2228" s="7" t="s">
        <v>207</v>
      </c>
      <c r="K2228" s="7" t="n">
        <v>2</v>
      </c>
      <c r="L2228" s="7" t="n">
        <v>0</v>
      </c>
    </row>
    <row r="2229" spans="1:7">
      <c r="A2229" t="s">
        <v>4</v>
      </c>
      <c r="B2229" s="4" t="s">
        <v>5</v>
      </c>
    </row>
    <row r="2230" spans="1:7">
      <c r="A2230" t="n">
        <v>20288</v>
      </c>
      <c r="B2230" s="27" t="n">
        <v>28</v>
      </c>
    </row>
    <row r="2231" spans="1:7">
      <c r="A2231" t="s">
        <v>4</v>
      </c>
      <c r="B2231" s="4" t="s">
        <v>5</v>
      </c>
      <c r="C2231" s="4" t="s">
        <v>16</v>
      </c>
    </row>
    <row r="2232" spans="1:7">
      <c r="A2232" t="n">
        <v>20289</v>
      </c>
      <c r="B2232" s="22" t="n">
        <v>3</v>
      </c>
      <c r="C2232" s="14" t="n">
        <f t="normal" ca="1">A2244</f>
        <v>0</v>
      </c>
    </row>
    <row r="2233" spans="1:7">
      <c r="A2233" t="s">
        <v>4</v>
      </c>
      <c r="B2233" s="4" t="s">
        <v>5</v>
      </c>
      <c r="C2233" s="4" t="s">
        <v>7</v>
      </c>
      <c r="D2233" s="4" t="s">
        <v>11</v>
      </c>
      <c r="E2233" s="4" t="s">
        <v>7</v>
      </c>
      <c r="F2233" s="4" t="s">
        <v>16</v>
      </c>
    </row>
    <row r="2234" spans="1:7">
      <c r="A2234" t="n">
        <v>20294</v>
      </c>
      <c r="B2234" s="13" t="n">
        <v>5</v>
      </c>
      <c r="C2234" s="7" t="n">
        <v>30</v>
      </c>
      <c r="D2234" s="7" t="n">
        <v>10225</v>
      </c>
      <c r="E2234" s="7" t="n">
        <v>1</v>
      </c>
      <c r="F2234" s="14" t="n">
        <f t="normal" ca="1">A2238</f>
        <v>0</v>
      </c>
    </row>
    <row r="2235" spans="1:7">
      <c r="A2235" t="s">
        <v>4</v>
      </c>
      <c r="B2235" s="4" t="s">
        <v>5</v>
      </c>
      <c r="C2235" s="4" t="s">
        <v>16</v>
      </c>
    </row>
    <row r="2236" spans="1:7">
      <c r="A2236" t="n">
        <v>20303</v>
      </c>
      <c r="B2236" s="22" t="n">
        <v>3</v>
      </c>
      <c r="C2236" s="14" t="n">
        <f t="normal" ca="1">A2244</f>
        <v>0</v>
      </c>
    </row>
    <row r="2237" spans="1:7">
      <c r="A2237" t="s">
        <v>4</v>
      </c>
      <c r="B2237" s="4" t="s">
        <v>5</v>
      </c>
      <c r="C2237" s="4" t="s">
        <v>7</v>
      </c>
      <c r="D2237" s="4" t="s">
        <v>11</v>
      </c>
      <c r="E2237" s="4" t="s">
        <v>7</v>
      </c>
      <c r="F2237" s="4" t="s">
        <v>16</v>
      </c>
    </row>
    <row r="2238" spans="1:7">
      <c r="A2238" t="n">
        <v>20308</v>
      </c>
      <c r="B2238" s="13" t="n">
        <v>5</v>
      </c>
      <c r="C2238" s="7" t="n">
        <v>30</v>
      </c>
      <c r="D2238" s="7" t="n">
        <v>10224</v>
      </c>
      <c r="E2238" s="7" t="n">
        <v>1</v>
      </c>
      <c r="F2238" s="14" t="n">
        <f t="normal" ca="1">A2242</f>
        <v>0</v>
      </c>
    </row>
    <row r="2239" spans="1:7">
      <c r="A2239" t="s">
        <v>4</v>
      </c>
      <c r="B2239" s="4" t="s">
        <v>5</v>
      </c>
      <c r="C2239" s="4" t="s">
        <v>16</v>
      </c>
    </row>
    <row r="2240" spans="1:7">
      <c r="A2240" t="n">
        <v>20317</v>
      </c>
      <c r="B2240" s="22" t="n">
        <v>3</v>
      </c>
      <c r="C2240" s="14" t="n">
        <f t="normal" ca="1">A2244</f>
        <v>0</v>
      </c>
    </row>
    <row r="2241" spans="1:12">
      <c r="A2241" t="s">
        <v>4</v>
      </c>
      <c r="B2241" s="4" t="s">
        <v>5</v>
      </c>
      <c r="C2241" s="4" t="s">
        <v>7</v>
      </c>
      <c r="D2241" s="4" t="s">
        <v>11</v>
      </c>
      <c r="E2241" s="4" t="s">
        <v>7</v>
      </c>
      <c r="F2241" s="4" t="s">
        <v>16</v>
      </c>
    </row>
    <row r="2242" spans="1:12">
      <c r="A2242" t="n">
        <v>20322</v>
      </c>
      <c r="B2242" s="13" t="n">
        <v>5</v>
      </c>
      <c r="C2242" s="7" t="n">
        <v>30</v>
      </c>
      <c r="D2242" s="7" t="n">
        <v>9726</v>
      </c>
      <c r="E2242" s="7" t="n">
        <v>1</v>
      </c>
      <c r="F2242" s="14" t="n">
        <f t="normal" ca="1">A2244</f>
        <v>0</v>
      </c>
    </row>
    <row r="2243" spans="1:12">
      <c r="A2243" t="s">
        <v>4</v>
      </c>
      <c r="B2243" s="4" t="s">
        <v>5</v>
      </c>
      <c r="C2243" s="4" t="s">
        <v>7</v>
      </c>
    </row>
    <row r="2244" spans="1:12">
      <c r="A2244" t="n">
        <v>20331</v>
      </c>
      <c r="B2244" s="30" t="n">
        <v>23</v>
      </c>
      <c r="C2244" s="7" t="n">
        <v>10</v>
      </c>
    </row>
    <row r="2245" spans="1:12">
      <c r="A2245" t="s">
        <v>4</v>
      </c>
      <c r="B2245" s="4" t="s">
        <v>5</v>
      </c>
      <c r="C2245" s="4" t="s">
        <v>7</v>
      </c>
      <c r="D2245" s="4" t="s">
        <v>8</v>
      </c>
    </row>
    <row r="2246" spans="1:12">
      <c r="A2246" t="n">
        <v>20333</v>
      </c>
      <c r="B2246" s="6" t="n">
        <v>2</v>
      </c>
      <c r="C2246" s="7" t="n">
        <v>10</v>
      </c>
      <c r="D2246" s="7" t="s">
        <v>37</v>
      </c>
    </row>
    <row r="2247" spans="1:12">
      <c r="A2247" t="s">
        <v>4</v>
      </c>
      <c r="B2247" s="4" t="s">
        <v>5</v>
      </c>
      <c r="C2247" s="4" t="s">
        <v>7</v>
      </c>
    </row>
    <row r="2248" spans="1:12">
      <c r="A2248" t="n">
        <v>20356</v>
      </c>
      <c r="B2248" s="11" t="n">
        <v>74</v>
      </c>
      <c r="C2248" s="7" t="n">
        <v>46</v>
      </c>
    </row>
    <row r="2249" spans="1:12">
      <c r="A2249" t="s">
        <v>4</v>
      </c>
      <c r="B2249" s="4" t="s">
        <v>5</v>
      </c>
      <c r="C2249" s="4" t="s">
        <v>7</v>
      </c>
    </row>
    <row r="2250" spans="1:12">
      <c r="A2250" t="n">
        <v>20358</v>
      </c>
      <c r="B2250" s="11" t="n">
        <v>74</v>
      </c>
      <c r="C2250" s="7" t="n">
        <v>54</v>
      </c>
    </row>
    <row r="2251" spans="1:12">
      <c r="A2251" t="s">
        <v>4</v>
      </c>
      <c r="B2251" s="4" t="s">
        <v>5</v>
      </c>
    </row>
    <row r="2252" spans="1:12">
      <c r="A2252" t="n">
        <v>20360</v>
      </c>
      <c r="B2252" s="5" t="n">
        <v>1</v>
      </c>
    </row>
    <row r="2253" spans="1:12" s="3" customFormat="1" customHeight="0">
      <c r="A2253" s="3" t="s">
        <v>2</v>
      </c>
      <c r="B2253" s="3" t="s">
        <v>208</v>
      </c>
    </row>
    <row r="2254" spans="1:12">
      <c r="A2254" t="s">
        <v>4</v>
      </c>
      <c r="B2254" s="4" t="s">
        <v>5</v>
      </c>
      <c r="C2254" s="4" t="s">
        <v>11</v>
      </c>
      <c r="D2254" s="4" t="s">
        <v>7</v>
      </c>
      <c r="E2254" s="4" t="s">
        <v>7</v>
      </c>
      <c r="F2254" s="4" t="s">
        <v>8</v>
      </c>
    </row>
    <row r="2255" spans="1:12">
      <c r="A2255" t="n">
        <v>20364</v>
      </c>
      <c r="B2255" s="50" t="n">
        <v>20</v>
      </c>
      <c r="C2255" s="7" t="n">
        <v>5011</v>
      </c>
      <c r="D2255" s="7" t="n">
        <v>3</v>
      </c>
      <c r="E2255" s="7" t="n">
        <v>10</v>
      </c>
      <c r="F2255" s="7" t="s">
        <v>80</v>
      </c>
    </row>
    <row r="2256" spans="1:12">
      <c r="A2256" t="s">
        <v>4</v>
      </c>
      <c r="B2256" s="4" t="s">
        <v>5</v>
      </c>
      <c r="C2256" s="4" t="s">
        <v>11</v>
      </c>
    </row>
    <row r="2257" spans="1:6">
      <c r="A2257" t="n">
        <v>20385</v>
      </c>
      <c r="B2257" s="29" t="n">
        <v>16</v>
      </c>
      <c r="C2257" s="7" t="n">
        <v>0</v>
      </c>
    </row>
    <row r="2258" spans="1:6">
      <c r="A2258" t="s">
        <v>4</v>
      </c>
      <c r="B2258" s="4" t="s">
        <v>5</v>
      </c>
      <c r="C2258" s="4" t="s">
        <v>11</v>
      </c>
      <c r="D2258" s="4" t="s">
        <v>14</v>
      </c>
    </row>
    <row r="2259" spans="1:6">
      <c r="A2259" t="n">
        <v>20388</v>
      </c>
      <c r="B2259" s="38" t="n">
        <v>43</v>
      </c>
      <c r="C2259" s="7" t="n">
        <v>5011</v>
      </c>
      <c r="D2259" s="7" t="n">
        <v>1088</v>
      </c>
    </row>
    <row r="2260" spans="1:6">
      <c r="A2260" t="s">
        <v>4</v>
      </c>
      <c r="B2260" s="4" t="s">
        <v>5</v>
      </c>
      <c r="C2260" s="4" t="s">
        <v>11</v>
      </c>
      <c r="D2260" s="4" t="s">
        <v>7</v>
      </c>
      <c r="E2260" s="4" t="s">
        <v>7</v>
      </c>
      <c r="F2260" s="4" t="s">
        <v>8</v>
      </c>
    </row>
    <row r="2261" spans="1:6">
      <c r="A2261" t="n">
        <v>20395</v>
      </c>
      <c r="B2261" s="50" t="n">
        <v>20</v>
      </c>
      <c r="C2261" s="7" t="n">
        <v>5012</v>
      </c>
      <c r="D2261" s="7" t="n">
        <v>3</v>
      </c>
      <c r="E2261" s="7" t="n">
        <v>10</v>
      </c>
      <c r="F2261" s="7" t="s">
        <v>80</v>
      </c>
    </row>
    <row r="2262" spans="1:6">
      <c r="A2262" t="s">
        <v>4</v>
      </c>
      <c r="B2262" s="4" t="s">
        <v>5</v>
      </c>
      <c r="C2262" s="4" t="s">
        <v>11</v>
      </c>
    </row>
    <row r="2263" spans="1:6">
      <c r="A2263" t="n">
        <v>20416</v>
      </c>
      <c r="B2263" s="29" t="n">
        <v>16</v>
      </c>
      <c r="C2263" s="7" t="n">
        <v>0</v>
      </c>
    </row>
    <row r="2264" spans="1:6">
      <c r="A2264" t="s">
        <v>4</v>
      </c>
      <c r="B2264" s="4" t="s">
        <v>5</v>
      </c>
      <c r="C2264" s="4" t="s">
        <v>11</v>
      </c>
      <c r="D2264" s="4" t="s">
        <v>14</v>
      </c>
    </row>
    <row r="2265" spans="1:6">
      <c r="A2265" t="n">
        <v>20419</v>
      </c>
      <c r="B2265" s="38" t="n">
        <v>43</v>
      </c>
      <c r="C2265" s="7" t="n">
        <v>5012</v>
      </c>
      <c r="D2265" s="7" t="n">
        <v>1088</v>
      </c>
    </row>
    <row r="2266" spans="1:6">
      <c r="A2266" t="s">
        <v>4</v>
      </c>
      <c r="B2266" s="4" t="s">
        <v>5</v>
      </c>
      <c r="C2266" s="4" t="s">
        <v>7</v>
      </c>
      <c r="D2266" s="4" t="s">
        <v>11</v>
      </c>
    </row>
    <row r="2267" spans="1:6">
      <c r="A2267" t="n">
        <v>20426</v>
      </c>
      <c r="B2267" s="24" t="n">
        <v>22</v>
      </c>
      <c r="C2267" s="7" t="n">
        <v>11</v>
      </c>
      <c r="D2267" s="7" t="n">
        <v>0</v>
      </c>
    </row>
    <row r="2268" spans="1:6">
      <c r="A2268" t="s">
        <v>4</v>
      </c>
      <c r="B2268" s="4" t="s">
        <v>5</v>
      </c>
      <c r="C2268" s="4" t="s">
        <v>7</v>
      </c>
      <c r="D2268" s="4" t="s">
        <v>11</v>
      </c>
      <c r="E2268" s="4" t="s">
        <v>8</v>
      </c>
    </row>
    <row r="2269" spans="1:6">
      <c r="A2269" t="n">
        <v>20430</v>
      </c>
      <c r="B2269" s="49" t="n">
        <v>51</v>
      </c>
      <c r="C2269" s="7" t="n">
        <v>4</v>
      </c>
      <c r="D2269" s="7" t="n">
        <v>5011</v>
      </c>
      <c r="E2269" s="7" t="s">
        <v>81</v>
      </c>
    </row>
    <row r="2270" spans="1:6">
      <c r="A2270" t="s">
        <v>4</v>
      </c>
      <c r="B2270" s="4" t="s">
        <v>5</v>
      </c>
      <c r="C2270" s="4" t="s">
        <v>11</v>
      </c>
    </row>
    <row r="2271" spans="1:6">
      <c r="A2271" t="n">
        <v>20443</v>
      </c>
      <c r="B2271" s="29" t="n">
        <v>16</v>
      </c>
      <c r="C2271" s="7" t="n">
        <v>0</v>
      </c>
    </row>
    <row r="2272" spans="1:6">
      <c r="A2272" t="s">
        <v>4</v>
      </c>
      <c r="B2272" s="4" t="s">
        <v>5</v>
      </c>
      <c r="C2272" s="4" t="s">
        <v>11</v>
      </c>
      <c r="D2272" s="4" t="s">
        <v>34</v>
      </c>
      <c r="E2272" s="4" t="s">
        <v>7</v>
      </c>
      <c r="F2272" s="4" t="s">
        <v>7</v>
      </c>
    </row>
    <row r="2273" spans="1:6">
      <c r="A2273" t="n">
        <v>20446</v>
      </c>
      <c r="B2273" s="51" t="n">
        <v>26</v>
      </c>
      <c r="C2273" s="7" t="n">
        <v>5011</v>
      </c>
      <c r="D2273" s="7" t="s">
        <v>209</v>
      </c>
      <c r="E2273" s="7" t="n">
        <v>2</v>
      </c>
      <c r="F2273" s="7" t="n">
        <v>0</v>
      </c>
    </row>
    <row r="2274" spans="1:6">
      <c r="A2274" t="s">
        <v>4</v>
      </c>
      <c r="B2274" s="4" t="s">
        <v>5</v>
      </c>
    </row>
    <row r="2275" spans="1:6">
      <c r="A2275" t="n">
        <v>20555</v>
      </c>
      <c r="B2275" s="27" t="n">
        <v>28</v>
      </c>
    </row>
    <row r="2276" spans="1:6">
      <c r="A2276" t="s">
        <v>4</v>
      </c>
      <c r="B2276" s="4" t="s">
        <v>5</v>
      </c>
      <c r="C2276" s="4" t="s">
        <v>7</v>
      </c>
      <c r="D2276" s="4" t="s">
        <v>11</v>
      </c>
      <c r="E2276" s="4" t="s">
        <v>8</v>
      </c>
    </row>
    <row r="2277" spans="1:6">
      <c r="A2277" t="n">
        <v>20556</v>
      </c>
      <c r="B2277" s="49" t="n">
        <v>51</v>
      </c>
      <c r="C2277" s="7" t="n">
        <v>4</v>
      </c>
      <c r="D2277" s="7" t="n">
        <v>5012</v>
      </c>
      <c r="E2277" s="7" t="s">
        <v>81</v>
      </c>
    </row>
    <row r="2278" spans="1:6">
      <c r="A2278" t="s">
        <v>4</v>
      </c>
      <c r="B2278" s="4" t="s">
        <v>5</v>
      </c>
      <c r="C2278" s="4" t="s">
        <v>11</v>
      </c>
    </row>
    <row r="2279" spans="1:6">
      <c r="A2279" t="n">
        <v>20569</v>
      </c>
      <c r="B2279" s="29" t="n">
        <v>16</v>
      </c>
      <c r="C2279" s="7" t="n">
        <v>0</v>
      </c>
    </row>
    <row r="2280" spans="1:6">
      <c r="A2280" t="s">
        <v>4</v>
      </c>
      <c r="B2280" s="4" t="s">
        <v>5</v>
      </c>
      <c r="C2280" s="4" t="s">
        <v>11</v>
      </c>
      <c r="D2280" s="4" t="s">
        <v>34</v>
      </c>
      <c r="E2280" s="4" t="s">
        <v>7</v>
      </c>
      <c r="F2280" s="4" t="s">
        <v>7</v>
      </c>
      <c r="G2280" s="4" t="s">
        <v>34</v>
      </c>
      <c r="H2280" s="4" t="s">
        <v>7</v>
      </c>
      <c r="I2280" s="4" t="s">
        <v>7</v>
      </c>
    </row>
    <row r="2281" spans="1:6">
      <c r="A2281" t="n">
        <v>20572</v>
      </c>
      <c r="B2281" s="51" t="n">
        <v>26</v>
      </c>
      <c r="C2281" s="7" t="n">
        <v>5012</v>
      </c>
      <c r="D2281" s="7" t="s">
        <v>210</v>
      </c>
      <c r="E2281" s="7" t="n">
        <v>2</v>
      </c>
      <c r="F2281" s="7" t="n">
        <v>3</v>
      </c>
      <c r="G2281" s="7" t="s">
        <v>211</v>
      </c>
      <c r="H2281" s="7" t="n">
        <v>2</v>
      </c>
      <c r="I2281" s="7" t="n">
        <v>0</v>
      </c>
    </row>
    <row r="2282" spans="1:6">
      <c r="A2282" t="s">
        <v>4</v>
      </c>
      <c r="B2282" s="4" t="s">
        <v>5</v>
      </c>
    </row>
    <row r="2283" spans="1:6">
      <c r="A2283" t="n">
        <v>20729</v>
      </c>
      <c r="B2283" s="27" t="n">
        <v>28</v>
      </c>
    </row>
    <row r="2284" spans="1:6">
      <c r="A2284" t="s">
        <v>4</v>
      </c>
      <c r="B2284" s="4" t="s">
        <v>5</v>
      </c>
      <c r="C2284" s="4" t="s">
        <v>11</v>
      </c>
    </row>
    <row r="2285" spans="1:6">
      <c r="A2285" t="n">
        <v>20730</v>
      </c>
      <c r="B2285" s="39" t="n">
        <v>12</v>
      </c>
      <c r="C2285" s="7" t="n">
        <v>3</v>
      </c>
    </row>
    <row r="2286" spans="1:6">
      <c r="A2286" t="s">
        <v>4</v>
      </c>
      <c r="B2286" s="4" t="s">
        <v>5</v>
      </c>
      <c r="C2286" s="4" t="s">
        <v>11</v>
      </c>
    </row>
    <row r="2287" spans="1:6">
      <c r="A2287" t="n">
        <v>20733</v>
      </c>
      <c r="B2287" s="39" t="n">
        <v>12</v>
      </c>
      <c r="C2287" s="7" t="n">
        <v>4</v>
      </c>
    </row>
    <row r="2288" spans="1:6">
      <c r="A2288" t="s">
        <v>4</v>
      </c>
      <c r="B2288" s="4" t="s">
        <v>5</v>
      </c>
    </row>
    <row r="2289" spans="1:9">
      <c r="A2289" t="n">
        <v>20736</v>
      </c>
      <c r="B2289" s="5" t="n">
        <v>1</v>
      </c>
    </row>
    <row r="2290" spans="1:9" s="3" customFormat="1" customHeight="0">
      <c r="A2290" s="3" t="s">
        <v>2</v>
      </c>
      <c r="B2290" s="3" t="s">
        <v>212</v>
      </c>
    </row>
    <row r="2291" spans="1:9">
      <c r="A2291" t="s">
        <v>4</v>
      </c>
      <c r="B2291" s="4" t="s">
        <v>5</v>
      </c>
      <c r="C2291" s="4" t="s">
        <v>7</v>
      </c>
      <c r="D2291" s="4" t="s">
        <v>11</v>
      </c>
      <c r="E2291" s="4" t="s">
        <v>7</v>
      </c>
      <c r="F2291" s="4" t="s">
        <v>7</v>
      </c>
      <c r="G2291" s="4" t="s">
        <v>7</v>
      </c>
      <c r="H2291" s="4" t="s">
        <v>11</v>
      </c>
      <c r="I2291" s="4" t="s">
        <v>16</v>
      </c>
      <c r="J2291" s="4" t="s">
        <v>11</v>
      </c>
      <c r="K2291" s="4" t="s">
        <v>16</v>
      </c>
      <c r="L2291" s="4" t="s">
        <v>16</v>
      </c>
    </row>
    <row r="2292" spans="1:9">
      <c r="A2292" t="n">
        <v>20740</v>
      </c>
      <c r="B2292" s="46" t="n">
        <v>6</v>
      </c>
      <c r="C2292" s="7" t="n">
        <v>33</v>
      </c>
      <c r="D2292" s="7" t="n">
        <v>65534</v>
      </c>
      <c r="E2292" s="7" t="n">
        <v>9</v>
      </c>
      <c r="F2292" s="7" t="n">
        <v>1</v>
      </c>
      <c r="G2292" s="7" t="n">
        <v>2</v>
      </c>
      <c r="H2292" s="7" t="n">
        <v>43</v>
      </c>
      <c r="I2292" s="14" t="n">
        <f t="normal" ca="1">A2294</f>
        <v>0</v>
      </c>
      <c r="J2292" s="7" t="n">
        <v>44</v>
      </c>
      <c r="K2292" s="14" t="n">
        <f t="normal" ca="1">A2298</f>
        <v>0</v>
      </c>
      <c r="L2292" s="14" t="n">
        <f t="normal" ca="1">A2308</f>
        <v>0</v>
      </c>
    </row>
    <row r="2293" spans="1:9">
      <c r="A2293" t="s">
        <v>4</v>
      </c>
      <c r="B2293" s="4" t="s">
        <v>5</v>
      </c>
      <c r="C2293" s="4" t="s">
        <v>11</v>
      </c>
      <c r="D2293" s="4" t="s">
        <v>13</v>
      </c>
      <c r="E2293" s="4" t="s">
        <v>13</v>
      </c>
      <c r="F2293" s="4" t="s">
        <v>13</v>
      </c>
      <c r="G2293" s="4" t="s">
        <v>13</v>
      </c>
    </row>
    <row r="2294" spans="1:9">
      <c r="A2294" t="n">
        <v>20763</v>
      </c>
      <c r="B2294" s="40" t="n">
        <v>46</v>
      </c>
      <c r="C2294" s="7" t="n">
        <v>65534</v>
      </c>
      <c r="D2294" s="7" t="n">
        <v>-8.60999965667725</v>
      </c>
      <c r="E2294" s="7" t="n">
        <v>2</v>
      </c>
      <c r="F2294" s="7" t="n">
        <v>-62.6699981689453</v>
      </c>
      <c r="G2294" s="7" t="n">
        <v>338</v>
      </c>
    </row>
    <row r="2295" spans="1:9">
      <c r="A2295" t="s">
        <v>4</v>
      </c>
      <c r="B2295" s="4" t="s">
        <v>5</v>
      </c>
      <c r="C2295" s="4" t="s">
        <v>16</v>
      </c>
    </row>
    <row r="2296" spans="1:9">
      <c r="A2296" t="n">
        <v>20782</v>
      </c>
      <c r="B2296" s="22" t="n">
        <v>3</v>
      </c>
      <c r="C2296" s="14" t="n">
        <f t="normal" ca="1">A2308</f>
        <v>0</v>
      </c>
    </row>
    <row r="2297" spans="1:9">
      <c r="A2297" t="s">
        <v>4</v>
      </c>
      <c r="B2297" s="4" t="s">
        <v>5</v>
      </c>
      <c r="C2297" s="4" t="s">
        <v>7</v>
      </c>
      <c r="D2297" s="4" t="s">
        <v>11</v>
      </c>
      <c r="E2297" s="4" t="s">
        <v>7</v>
      </c>
      <c r="F2297" s="4" t="s">
        <v>11</v>
      </c>
      <c r="G2297" s="4" t="s">
        <v>7</v>
      </c>
      <c r="H2297" s="4" t="s">
        <v>7</v>
      </c>
      <c r="I2297" s="4" t="s">
        <v>11</v>
      </c>
      <c r="J2297" s="4" t="s">
        <v>7</v>
      </c>
      <c r="K2297" s="4" t="s">
        <v>7</v>
      </c>
      <c r="L2297" s="4" t="s">
        <v>7</v>
      </c>
      <c r="M2297" s="4" t="s">
        <v>16</v>
      </c>
    </row>
    <row r="2298" spans="1:9">
      <c r="A2298" t="n">
        <v>20787</v>
      </c>
      <c r="B2298" s="13" t="n">
        <v>5</v>
      </c>
      <c r="C2298" s="7" t="n">
        <v>30</v>
      </c>
      <c r="D2298" s="7" t="n">
        <v>6403</v>
      </c>
      <c r="E2298" s="7" t="n">
        <v>30</v>
      </c>
      <c r="F2298" s="7" t="n">
        <v>10302</v>
      </c>
      <c r="G2298" s="7" t="n">
        <v>9</v>
      </c>
      <c r="H2298" s="7" t="n">
        <v>30</v>
      </c>
      <c r="I2298" s="7" t="n">
        <v>10300</v>
      </c>
      <c r="J2298" s="7" t="n">
        <v>8</v>
      </c>
      <c r="K2298" s="7" t="n">
        <v>9</v>
      </c>
      <c r="L2298" s="7" t="n">
        <v>1</v>
      </c>
      <c r="M2298" s="14" t="n">
        <f t="normal" ca="1">A2304</f>
        <v>0</v>
      </c>
    </row>
    <row r="2299" spans="1:9">
      <c r="A2299" t="s">
        <v>4</v>
      </c>
      <c r="B2299" s="4" t="s">
        <v>5</v>
      </c>
      <c r="C2299" s="4" t="s">
        <v>11</v>
      </c>
      <c r="D2299" s="4" t="s">
        <v>13</v>
      </c>
      <c r="E2299" s="4" t="s">
        <v>13</v>
      </c>
      <c r="F2299" s="4" t="s">
        <v>13</v>
      </c>
      <c r="G2299" s="4" t="s">
        <v>13</v>
      </c>
    </row>
    <row r="2300" spans="1:9">
      <c r="A2300" t="n">
        <v>20805</v>
      </c>
      <c r="B2300" s="40" t="n">
        <v>46</v>
      </c>
      <c r="C2300" s="7" t="n">
        <v>65534</v>
      </c>
      <c r="D2300" s="7" t="n">
        <v>-8.82999992370605</v>
      </c>
      <c r="E2300" s="7" t="n">
        <v>2</v>
      </c>
      <c r="F2300" s="7" t="n">
        <v>-58.0999984741211</v>
      </c>
      <c r="G2300" s="7" t="n">
        <v>165.800003051758</v>
      </c>
    </row>
    <row r="2301" spans="1:9">
      <c r="A2301" t="s">
        <v>4</v>
      </c>
      <c r="B2301" s="4" t="s">
        <v>5</v>
      </c>
      <c r="C2301" s="4" t="s">
        <v>16</v>
      </c>
    </row>
    <row r="2302" spans="1:9">
      <c r="A2302" t="n">
        <v>20824</v>
      </c>
      <c r="B2302" s="22" t="n">
        <v>3</v>
      </c>
      <c r="C2302" s="14" t="n">
        <f t="normal" ca="1">A2306</f>
        <v>0</v>
      </c>
    </row>
    <row r="2303" spans="1:9">
      <c r="A2303" t="s">
        <v>4</v>
      </c>
      <c r="B2303" s="4" t="s">
        <v>5</v>
      </c>
      <c r="C2303" s="4" t="s">
        <v>11</v>
      </c>
      <c r="D2303" s="4" t="s">
        <v>13</v>
      </c>
      <c r="E2303" s="4" t="s">
        <v>13</v>
      </c>
      <c r="F2303" s="4" t="s">
        <v>13</v>
      </c>
      <c r="G2303" s="4" t="s">
        <v>13</v>
      </c>
    </row>
    <row r="2304" spans="1:9">
      <c r="A2304" t="n">
        <v>20829</v>
      </c>
      <c r="B2304" s="40" t="n">
        <v>46</v>
      </c>
      <c r="C2304" s="7" t="n">
        <v>65534</v>
      </c>
      <c r="D2304" s="7" t="n">
        <v>-8.97000026702881</v>
      </c>
      <c r="E2304" s="7" t="n">
        <v>2</v>
      </c>
      <c r="F2304" s="7" t="n">
        <v>-58.1199989318848</v>
      </c>
      <c r="G2304" s="7" t="n">
        <v>171.5</v>
      </c>
    </row>
    <row r="2305" spans="1:13">
      <c r="A2305" t="s">
        <v>4</v>
      </c>
      <c r="B2305" s="4" t="s">
        <v>5</v>
      </c>
      <c r="C2305" s="4" t="s">
        <v>16</v>
      </c>
    </row>
    <row r="2306" spans="1:13">
      <c r="A2306" t="n">
        <v>20848</v>
      </c>
      <c r="B2306" s="22" t="n">
        <v>3</v>
      </c>
      <c r="C2306" s="14" t="n">
        <f t="normal" ca="1">A2308</f>
        <v>0</v>
      </c>
    </row>
    <row r="2307" spans="1:13">
      <c r="A2307" t="s">
        <v>4</v>
      </c>
      <c r="B2307" s="4" t="s">
        <v>5</v>
      </c>
    </row>
    <row r="2308" spans="1:13">
      <c r="A2308" t="n">
        <v>20853</v>
      </c>
      <c r="B2308" s="5" t="n">
        <v>1</v>
      </c>
    </row>
    <row r="2309" spans="1:13" s="3" customFormat="1" customHeight="0">
      <c r="A2309" s="3" t="s">
        <v>2</v>
      </c>
      <c r="B2309" s="3" t="s">
        <v>213</v>
      </c>
    </row>
    <row r="2310" spans="1:13">
      <c r="A2310" t="s">
        <v>4</v>
      </c>
      <c r="B2310" s="4" t="s">
        <v>5</v>
      </c>
      <c r="C2310" s="4" t="s">
        <v>7</v>
      </c>
      <c r="D2310" s="4" t="s">
        <v>11</v>
      </c>
      <c r="E2310" s="4" t="s">
        <v>7</v>
      </c>
      <c r="F2310" s="4" t="s">
        <v>16</v>
      </c>
    </row>
    <row r="2311" spans="1:13">
      <c r="A2311" t="n">
        <v>20856</v>
      </c>
      <c r="B2311" s="13" t="n">
        <v>5</v>
      </c>
      <c r="C2311" s="7" t="n">
        <v>30</v>
      </c>
      <c r="D2311" s="7" t="n">
        <v>10995</v>
      </c>
      <c r="E2311" s="7" t="n">
        <v>1</v>
      </c>
      <c r="F2311" s="14" t="n">
        <f t="normal" ca="1">A2361</f>
        <v>0</v>
      </c>
    </row>
    <row r="2312" spans="1:13">
      <c r="A2312" t="s">
        <v>4</v>
      </c>
      <c r="B2312" s="4" t="s">
        <v>5</v>
      </c>
      <c r="C2312" s="4" t="s">
        <v>7</v>
      </c>
      <c r="D2312" s="4" t="s">
        <v>11</v>
      </c>
      <c r="E2312" s="4" t="s">
        <v>7</v>
      </c>
      <c r="F2312" s="4" t="s">
        <v>11</v>
      </c>
      <c r="G2312" s="4" t="s">
        <v>7</v>
      </c>
      <c r="H2312" s="4" t="s">
        <v>7</v>
      </c>
      <c r="I2312" s="4" t="s">
        <v>11</v>
      </c>
      <c r="J2312" s="4" t="s">
        <v>7</v>
      </c>
      <c r="K2312" s="4" t="s">
        <v>7</v>
      </c>
      <c r="L2312" s="4" t="s">
        <v>7</v>
      </c>
      <c r="M2312" s="4" t="s">
        <v>16</v>
      </c>
    </row>
    <row r="2313" spans="1:13">
      <c r="A2313" t="n">
        <v>20865</v>
      </c>
      <c r="B2313" s="13" t="n">
        <v>5</v>
      </c>
      <c r="C2313" s="7" t="n">
        <v>30</v>
      </c>
      <c r="D2313" s="7" t="n">
        <v>6403</v>
      </c>
      <c r="E2313" s="7" t="n">
        <v>30</v>
      </c>
      <c r="F2313" s="7" t="n">
        <v>10302</v>
      </c>
      <c r="G2313" s="7" t="n">
        <v>9</v>
      </c>
      <c r="H2313" s="7" t="n">
        <v>30</v>
      </c>
      <c r="I2313" s="7" t="n">
        <v>10300</v>
      </c>
      <c r="J2313" s="7" t="n">
        <v>8</v>
      </c>
      <c r="K2313" s="7" t="n">
        <v>9</v>
      </c>
      <c r="L2313" s="7" t="n">
        <v>1</v>
      </c>
      <c r="M2313" s="14" t="n">
        <f t="normal" ca="1">A2331</f>
        <v>0</v>
      </c>
    </row>
    <row r="2314" spans="1:13">
      <c r="A2314" t="s">
        <v>4</v>
      </c>
      <c r="B2314" s="4" t="s">
        <v>5</v>
      </c>
      <c r="C2314" s="4" t="s">
        <v>11</v>
      </c>
      <c r="D2314" s="4" t="s">
        <v>7</v>
      </c>
      <c r="E2314" s="4" t="s">
        <v>7</v>
      </c>
      <c r="F2314" s="4" t="s">
        <v>8</v>
      </c>
    </row>
    <row r="2315" spans="1:13">
      <c r="A2315" t="n">
        <v>20883</v>
      </c>
      <c r="B2315" s="50" t="n">
        <v>20</v>
      </c>
      <c r="C2315" s="7" t="n">
        <v>65534</v>
      </c>
      <c r="D2315" s="7" t="n">
        <v>3</v>
      </c>
      <c r="E2315" s="7" t="n">
        <v>10</v>
      </c>
      <c r="F2315" s="7" t="s">
        <v>80</v>
      </c>
    </row>
    <row r="2316" spans="1:13">
      <c r="A2316" t="s">
        <v>4</v>
      </c>
      <c r="B2316" s="4" t="s">
        <v>5</v>
      </c>
      <c r="C2316" s="4" t="s">
        <v>11</v>
      </c>
    </row>
    <row r="2317" spans="1:13">
      <c r="A2317" t="n">
        <v>20904</v>
      </c>
      <c r="B2317" s="29" t="n">
        <v>16</v>
      </c>
      <c r="C2317" s="7" t="n">
        <v>0</v>
      </c>
    </row>
    <row r="2318" spans="1:13">
      <c r="A2318" t="s">
        <v>4</v>
      </c>
      <c r="B2318" s="4" t="s">
        <v>5</v>
      </c>
      <c r="C2318" s="4" t="s">
        <v>7</v>
      </c>
      <c r="D2318" s="4" t="s">
        <v>11</v>
      </c>
    </row>
    <row r="2319" spans="1:13">
      <c r="A2319" t="n">
        <v>20907</v>
      </c>
      <c r="B2319" s="24" t="n">
        <v>22</v>
      </c>
      <c r="C2319" s="7" t="n">
        <v>10</v>
      </c>
      <c r="D2319" s="7" t="n">
        <v>0</v>
      </c>
    </row>
    <row r="2320" spans="1:13">
      <c r="A2320" t="s">
        <v>4</v>
      </c>
      <c r="B2320" s="4" t="s">
        <v>5</v>
      </c>
      <c r="C2320" s="4" t="s">
        <v>7</v>
      </c>
      <c r="D2320" s="4" t="s">
        <v>11</v>
      </c>
      <c r="E2320" s="4" t="s">
        <v>8</v>
      </c>
    </row>
    <row r="2321" spans="1:13">
      <c r="A2321" t="n">
        <v>20911</v>
      </c>
      <c r="B2321" s="49" t="n">
        <v>51</v>
      </c>
      <c r="C2321" s="7" t="n">
        <v>4</v>
      </c>
      <c r="D2321" s="7" t="n">
        <v>65534</v>
      </c>
      <c r="E2321" s="7" t="s">
        <v>81</v>
      </c>
    </row>
    <row r="2322" spans="1:13">
      <c r="A2322" t="s">
        <v>4</v>
      </c>
      <c r="B2322" s="4" t="s">
        <v>5</v>
      </c>
      <c r="C2322" s="4" t="s">
        <v>11</v>
      </c>
    </row>
    <row r="2323" spans="1:13">
      <c r="A2323" t="n">
        <v>20924</v>
      </c>
      <c r="B2323" s="29" t="n">
        <v>16</v>
      </c>
      <c r="C2323" s="7" t="n">
        <v>0</v>
      </c>
    </row>
    <row r="2324" spans="1:13">
      <c r="A2324" t="s">
        <v>4</v>
      </c>
      <c r="B2324" s="4" t="s">
        <v>5</v>
      </c>
      <c r="C2324" s="4" t="s">
        <v>11</v>
      </c>
      <c r="D2324" s="4" t="s">
        <v>34</v>
      </c>
      <c r="E2324" s="4" t="s">
        <v>7</v>
      </c>
      <c r="F2324" s="4" t="s">
        <v>7</v>
      </c>
      <c r="G2324" s="4" t="s">
        <v>34</v>
      </c>
      <c r="H2324" s="4" t="s">
        <v>7</v>
      </c>
      <c r="I2324" s="4" t="s">
        <v>7</v>
      </c>
    </row>
    <row r="2325" spans="1:13">
      <c r="A2325" t="n">
        <v>20927</v>
      </c>
      <c r="B2325" s="51" t="n">
        <v>26</v>
      </c>
      <c r="C2325" s="7" t="n">
        <v>65534</v>
      </c>
      <c r="D2325" s="7" t="s">
        <v>214</v>
      </c>
      <c r="E2325" s="7" t="n">
        <v>2</v>
      </c>
      <c r="F2325" s="7" t="n">
        <v>3</v>
      </c>
      <c r="G2325" s="7" t="s">
        <v>215</v>
      </c>
      <c r="H2325" s="7" t="n">
        <v>2</v>
      </c>
      <c r="I2325" s="7" t="n">
        <v>0</v>
      </c>
    </row>
    <row r="2326" spans="1:13">
      <c r="A2326" t="s">
        <v>4</v>
      </c>
      <c r="B2326" s="4" t="s">
        <v>5</v>
      </c>
    </row>
    <row r="2327" spans="1:13">
      <c r="A2327" t="n">
        <v>21074</v>
      </c>
      <c r="B2327" s="27" t="n">
        <v>28</v>
      </c>
    </row>
    <row r="2328" spans="1:13">
      <c r="A2328" t="s">
        <v>4</v>
      </c>
      <c r="B2328" s="4" t="s">
        <v>5</v>
      </c>
      <c r="C2328" s="4" t="s">
        <v>16</v>
      </c>
    </row>
    <row r="2329" spans="1:13">
      <c r="A2329" t="n">
        <v>21075</v>
      </c>
      <c r="B2329" s="22" t="n">
        <v>3</v>
      </c>
      <c r="C2329" s="14" t="n">
        <f t="normal" ca="1">A2359</f>
        <v>0</v>
      </c>
    </row>
    <row r="2330" spans="1:13">
      <c r="A2330" t="s">
        <v>4</v>
      </c>
      <c r="B2330" s="4" t="s">
        <v>5</v>
      </c>
      <c r="C2330" s="4" t="s">
        <v>11</v>
      </c>
      <c r="D2330" s="4" t="s">
        <v>7</v>
      </c>
      <c r="E2330" s="4" t="s">
        <v>7</v>
      </c>
      <c r="F2330" s="4" t="s">
        <v>8</v>
      </c>
    </row>
    <row r="2331" spans="1:13">
      <c r="A2331" t="n">
        <v>21080</v>
      </c>
      <c r="B2331" s="50" t="n">
        <v>20</v>
      </c>
      <c r="C2331" s="7" t="n">
        <v>65534</v>
      </c>
      <c r="D2331" s="7" t="n">
        <v>3</v>
      </c>
      <c r="E2331" s="7" t="n">
        <v>10</v>
      </c>
      <c r="F2331" s="7" t="s">
        <v>80</v>
      </c>
    </row>
    <row r="2332" spans="1:13">
      <c r="A2332" t="s">
        <v>4</v>
      </c>
      <c r="B2332" s="4" t="s">
        <v>5</v>
      </c>
      <c r="C2332" s="4" t="s">
        <v>11</v>
      </c>
    </row>
    <row r="2333" spans="1:13">
      <c r="A2333" t="n">
        <v>21101</v>
      </c>
      <c r="B2333" s="29" t="n">
        <v>16</v>
      </c>
      <c r="C2333" s="7" t="n">
        <v>0</v>
      </c>
    </row>
    <row r="2334" spans="1:13">
      <c r="A2334" t="s">
        <v>4</v>
      </c>
      <c r="B2334" s="4" t="s">
        <v>5</v>
      </c>
      <c r="C2334" s="4" t="s">
        <v>7</v>
      </c>
      <c r="D2334" s="4" t="s">
        <v>11</v>
      </c>
    </row>
    <row r="2335" spans="1:13">
      <c r="A2335" t="n">
        <v>21104</v>
      </c>
      <c r="B2335" s="24" t="n">
        <v>22</v>
      </c>
      <c r="C2335" s="7" t="n">
        <v>10</v>
      </c>
      <c r="D2335" s="7" t="n">
        <v>0</v>
      </c>
    </row>
    <row r="2336" spans="1:13">
      <c r="A2336" t="s">
        <v>4</v>
      </c>
      <c r="B2336" s="4" t="s">
        <v>5</v>
      </c>
      <c r="C2336" s="4" t="s">
        <v>7</v>
      </c>
      <c r="D2336" s="4" t="s">
        <v>11</v>
      </c>
      <c r="E2336" s="4" t="s">
        <v>7</v>
      </c>
      <c r="F2336" s="4" t="s">
        <v>7</v>
      </c>
      <c r="G2336" s="4" t="s">
        <v>16</v>
      </c>
    </row>
    <row r="2337" spans="1:9">
      <c r="A2337" t="n">
        <v>21108</v>
      </c>
      <c r="B2337" s="13" t="n">
        <v>5</v>
      </c>
      <c r="C2337" s="7" t="n">
        <v>30</v>
      </c>
      <c r="D2337" s="7" t="n">
        <v>4</v>
      </c>
      <c r="E2337" s="7" t="n">
        <v>8</v>
      </c>
      <c r="F2337" s="7" t="n">
        <v>1</v>
      </c>
      <c r="G2337" s="14" t="n">
        <f t="normal" ca="1">A2351</f>
        <v>0</v>
      </c>
    </row>
    <row r="2338" spans="1:9">
      <c r="A2338" t="s">
        <v>4</v>
      </c>
      <c r="B2338" s="4" t="s">
        <v>5</v>
      </c>
      <c r="C2338" s="4" t="s">
        <v>7</v>
      </c>
      <c r="D2338" s="4" t="s">
        <v>11</v>
      </c>
      <c r="E2338" s="4" t="s">
        <v>8</v>
      </c>
    </row>
    <row r="2339" spans="1:9">
      <c r="A2339" t="n">
        <v>21118</v>
      </c>
      <c r="B2339" s="49" t="n">
        <v>51</v>
      </c>
      <c r="C2339" s="7" t="n">
        <v>4</v>
      </c>
      <c r="D2339" s="7" t="n">
        <v>65534</v>
      </c>
      <c r="E2339" s="7" t="s">
        <v>81</v>
      </c>
    </row>
    <row r="2340" spans="1:9">
      <c r="A2340" t="s">
        <v>4</v>
      </c>
      <c r="B2340" s="4" t="s">
        <v>5</v>
      </c>
      <c r="C2340" s="4" t="s">
        <v>11</v>
      </c>
    </row>
    <row r="2341" spans="1:9">
      <c r="A2341" t="n">
        <v>21131</v>
      </c>
      <c r="B2341" s="29" t="n">
        <v>16</v>
      </c>
      <c r="C2341" s="7" t="n">
        <v>0</v>
      </c>
    </row>
    <row r="2342" spans="1:9">
      <c r="A2342" t="s">
        <v>4</v>
      </c>
      <c r="B2342" s="4" t="s">
        <v>5</v>
      </c>
      <c r="C2342" s="4" t="s">
        <v>11</v>
      </c>
      <c r="D2342" s="4" t="s">
        <v>34</v>
      </c>
      <c r="E2342" s="4" t="s">
        <v>7</v>
      </c>
      <c r="F2342" s="4" t="s">
        <v>7</v>
      </c>
      <c r="G2342" s="4" t="s">
        <v>34</v>
      </c>
      <c r="H2342" s="4" t="s">
        <v>7</v>
      </c>
      <c r="I2342" s="4" t="s">
        <v>7</v>
      </c>
    </row>
    <row r="2343" spans="1:9">
      <c r="A2343" t="n">
        <v>21134</v>
      </c>
      <c r="B2343" s="51" t="n">
        <v>26</v>
      </c>
      <c r="C2343" s="7" t="n">
        <v>65534</v>
      </c>
      <c r="D2343" s="7" t="s">
        <v>216</v>
      </c>
      <c r="E2343" s="7" t="n">
        <v>2</v>
      </c>
      <c r="F2343" s="7" t="n">
        <v>3</v>
      </c>
      <c r="G2343" s="7" t="s">
        <v>217</v>
      </c>
      <c r="H2343" s="7" t="n">
        <v>2</v>
      </c>
      <c r="I2343" s="7" t="n">
        <v>0</v>
      </c>
    </row>
    <row r="2344" spans="1:9">
      <c r="A2344" t="s">
        <v>4</v>
      </c>
      <c r="B2344" s="4" t="s">
        <v>5</v>
      </c>
    </row>
    <row r="2345" spans="1:9">
      <c r="A2345" t="n">
        <v>21267</v>
      </c>
      <c r="B2345" s="27" t="n">
        <v>28</v>
      </c>
    </row>
    <row r="2346" spans="1:9">
      <c r="A2346" t="s">
        <v>4</v>
      </c>
      <c r="B2346" s="4" t="s">
        <v>5</v>
      </c>
      <c r="C2346" s="4" t="s">
        <v>11</v>
      </c>
    </row>
    <row r="2347" spans="1:9">
      <c r="A2347" t="n">
        <v>21268</v>
      </c>
      <c r="B2347" s="39" t="n">
        <v>12</v>
      </c>
      <c r="C2347" s="7" t="n">
        <v>4</v>
      </c>
    </row>
    <row r="2348" spans="1:9">
      <c r="A2348" t="s">
        <v>4</v>
      </c>
      <c r="B2348" s="4" t="s">
        <v>5</v>
      </c>
      <c r="C2348" s="4" t="s">
        <v>16</v>
      </c>
    </row>
    <row r="2349" spans="1:9">
      <c r="A2349" t="n">
        <v>21271</v>
      </c>
      <c r="B2349" s="22" t="n">
        <v>3</v>
      </c>
      <c r="C2349" s="14" t="n">
        <f t="normal" ca="1">A2359</f>
        <v>0</v>
      </c>
    </row>
    <row r="2350" spans="1:9">
      <c r="A2350" t="s">
        <v>4</v>
      </c>
      <c r="B2350" s="4" t="s">
        <v>5</v>
      </c>
      <c r="C2350" s="4" t="s">
        <v>7</v>
      </c>
      <c r="D2350" s="4" t="s">
        <v>11</v>
      </c>
      <c r="E2350" s="4" t="s">
        <v>8</v>
      </c>
    </row>
    <row r="2351" spans="1:9">
      <c r="A2351" t="n">
        <v>21276</v>
      </c>
      <c r="B2351" s="49" t="n">
        <v>51</v>
      </c>
      <c r="C2351" s="7" t="n">
        <v>4</v>
      </c>
      <c r="D2351" s="7" t="n">
        <v>65534</v>
      </c>
      <c r="E2351" s="7" t="s">
        <v>81</v>
      </c>
    </row>
    <row r="2352" spans="1:9">
      <c r="A2352" t="s">
        <v>4</v>
      </c>
      <c r="B2352" s="4" t="s">
        <v>5</v>
      </c>
      <c r="C2352" s="4" t="s">
        <v>11</v>
      </c>
    </row>
    <row r="2353" spans="1:9">
      <c r="A2353" t="n">
        <v>21289</v>
      </c>
      <c r="B2353" s="29" t="n">
        <v>16</v>
      </c>
      <c r="C2353" s="7" t="n">
        <v>0</v>
      </c>
    </row>
    <row r="2354" spans="1:9">
      <c r="A2354" t="s">
        <v>4</v>
      </c>
      <c r="B2354" s="4" t="s">
        <v>5</v>
      </c>
      <c r="C2354" s="4" t="s">
        <v>11</v>
      </c>
      <c r="D2354" s="4" t="s">
        <v>34</v>
      </c>
      <c r="E2354" s="4" t="s">
        <v>7</v>
      </c>
      <c r="F2354" s="4" t="s">
        <v>7</v>
      </c>
      <c r="G2354" s="4" t="s">
        <v>34</v>
      </c>
      <c r="H2354" s="4" t="s">
        <v>7</v>
      </c>
      <c r="I2354" s="4" t="s">
        <v>7</v>
      </c>
    </row>
    <row r="2355" spans="1:9">
      <c r="A2355" t="n">
        <v>21292</v>
      </c>
      <c r="B2355" s="51" t="n">
        <v>26</v>
      </c>
      <c r="C2355" s="7" t="n">
        <v>65534</v>
      </c>
      <c r="D2355" s="7" t="s">
        <v>218</v>
      </c>
      <c r="E2355" s="7" t="n">
        <v>2</v>
      </c>
      <c r="F2355" s="7" t="n">
        <v>3</v>
      </c>
      <c r="G2355" s="7" t="s">
        <v>219</v>
      </c>
      <c r="H2355" s="7" t="n">
        <v>2</v>
      </c>
      <c r="I2355" s="7" t="n">
        <v>0</v>
      </c>
    </row>
    <row r="2356" spans="1:9">
      <c r="A2356" t="s">
        <v>4</v>
      </c>
      <c r="B2356" s="4" t="s">
        <v>5</v>
      </c>
    </row>
    <row r="2357" spans="1:9">
      <c r="A2357" t="n">
        <v>21451</v>
      </c>
      <c r="B2357" s="27" t="n">
        <v>28</v>
      </c>
    </row>
    <row r="2358" spans="1:9">
      <c r="A2358" t="s">
        <v>4</v>
      </c>
      <c r="B2358" s="4" t="s">
        <v>5</v>
      </c>
      <c r="C2358" s="4" t="s">
        <v>16</v>
      </c>
    </row>
    <row r="2359" spans="1:9">
      <c r="A2359" t="n">
        <v>21452</v>
      </c>
      <c r="B2359" s="22" t="n">
        <v>3</v>
      </c>
      <c r="C2359" s="14" t="n">
        <f t="normal" ca="1">A2395</f>
        <v>0</v>
      </c>
    </row>
    <row r="2360" spans="1:9">
      <c r="A2360" t="s">
        <v>4</v>
      </c>
      <c r="B2360" s="4" t="s">
        <v>5</v>
      </c>
      <c r="C2360" s="4" t="s">
        <v>7</v>
      </c>
      <c r="D2360" s="4" t="s">
        <v>11</v>
      </c>
      <c r="E2360" s="4" t="s">
        <v>7</v>
      </c>
      <c r="F2360" s="4" t="s">
        <v>16</v>
      </c>
    </row>
    <row r="2361" spans="1:9">
      <c r="A2361" t="n">
        <v>21457</v>
      </c>
      <c r="B2361" s="13" t="n">
        <v>5</v>
      </c>
      <c r="C2361" s="7" t="n">
        <v>30</v>
      </c>
      <c r="D2361" s="7" t="n">
        <v>10994</v>
      </c>
      <c r="E2361" s="7" t="n">
        <v>1</v>
      </c>
      <c r="F2361" s="14" t="n">
        <f t="normal" ca="1">A2385</f>
        <v>0</v>
      </c>
    </row>
    <row r="2362" spans="1:9">
      <c r="A2362" t="s">
        <v>4</v>
      </c>
      <c r="B2362" s="4" t="s">
        <v>5</v>
      </c>
      <c r="C2362" s="4" t="s">
        <v>7</v>
      </c>
      <c r="D2362" s="4" t="s">
        <v>11</v>
      </c>
      <c r="E2362" s="4" t="s">
        <v>7</v>
      </c>
      <c r="F2362" s="4" t="s">
        <v>7</v>
      </c>
      <c r="G2362" s="4" t="s">
        <v>16</v>
      </c>
    </row>
    <row r="2363" spans="1:9">
      <c r="A2363" t="n">
        <v>21466</v>
      </c>
      <c r="B2363" s="13" t="n">
        <v>5</v>
      </c>
      <c r="C2363" s="7" t="n">
        <v>30</v>
      </c>
      <c r="D2363" s="7" t="n">
        <v>4</v>
      </c>
      <c r="E2363" s="7" t="n">
        <v>8</v>
      </c>
      <c r="F2363" s="7" t="n">
        <v>1</v>
      </c>
      <c r="G2363" s="14" t="n">
        <f t="normal" ca="1">A2369</f>
        <v>0</v>
      </c>
    </row>
    <row r="2364" spans="1:9">
      <c r="A2364" t="s">
        <v>4</v>
      </c>
      <c r="B2364" s="4" t="s">
        <v>5</v>
      </c>
      <c r="C2364" s="4" t="s">
        <v>7</v>
      </c>
      <c r="D2364" s="4" t="s">
        <v>8</v>
      </c>
    </row>
    <row r="2365" spans="1:9">
      <c r="A2365" t="n">
        <v>21476</v>
      </c>
      <c r="B2365" s="6" t="n">
        <v>2</v>
      </c>
      <c r="C2365" s="7" t="n">
        <v>11</v>
      </c>
      <c r="D2365" s="7" t="s">
        <v>204</v>
      </c>
    </row>
    <row r="2366" spans="1:9">
      <c r="A2366" t="s">
        <v>4</v>
      </c>
      <c r="B2366" s="4" t="s">
        <v>5</v>
      </c>
      <c r="C2366" s="4" t="s">
        <v>16</v>
      </c>
    </row>
    <row r="2367" spans="1:9">
      <c r="A2367" t="n">
        <v>21496</v>
      </c>
      <c r="B2367" s="22" t="n">
        <v>3</v>
      </c>
      <c r="C2367" s="14" t="n">
        <f t="normal" ca="1">A2383</f>
        <v>0</v>
      </c>
    </row>
    <row r="2368" spans="1:9">
      <c r="A2368" t="s">
        <v>4</v>
      </c>
      <c r="B2368" s="4" t="s">
        <v>5</v>
      </c>
      <c r="C2368" s="4" t="s">
        <v>11</v>
      </c>
      <c r="D2368" s="4" t="s">
        <v>7</v>
      </c>
      <c r="E2368" s="4" t="s">
        <v>7</v>
      </c>
      <c r="F2368" s="4" t="s">
        <v>8</v>
      </c>
    </row>
    <row r="2369" spans="1:9">
      <c r="A2369" t="n">
        <v>21501</v>
      </c>
      <c r="B2369" s="50" t="n">
        <v>20</v>
      </c>
      <c r="C2369" s="7" t="n">
        <v>65534</v>
      </c>
      <c r="D2369" s="7" t="n">
        <v>3</v>
      </c>
      <c r="E2369" s="7" t="n">
        <v>10</v>
      </c>
      <c r="F2369" s="7" t="s">
        <v>80</v>
      </c>
    </row>
    <row r="2370" spans="1:9">
      <c r="A2370" t="s">
        <v>4</v>
      </c>
      <c r="B2370" s="4" t="s">
        <v>5</v>
      </c>
      <c r="C2370" s="4" t="s">
        <v>11</v>
      </c>
    </row>
    <row r="2371" spans="1:9">
      <c r="A2371" t="n">
        <v>21522</v>
      </c>
      <c r="B2371" s="29" t="n">
        <v>16</v>
      </c>
      <c r="C2371" s="7" t="n">
        <v>0</v>
      </c>
    </row>
    <row r="2372" spans="1:9">
      <c r="A2372" t="s">
        <v>4</v>
      </c>
      <c r="B2372" s="4" t="s">
        <v>5</v>
      </c>
      <c r="C2372" s="4" t="s">
        <v>7</v>
      </c>
      <c r="D2372" s="4" t="s">
        <v>11</v>
      </c>
    </row>
    <row r="2373" spans="1:9">
      <c r="A2373" t="n">
        <v>21525</v>
      </c>
      <c r="B2373" s="24" t="n">
        <v>22</v>
      </c>
      <c r="C2373" s="7" t="n">
        <v>10</v>
      </c>
      <c r="D2373" s="7" t="n">
        <v>0</v>
      </c>
    </row>
    <row r="2374" spans="1:9">
      <c r="A2374" t="s">
        <v>4</v>
      </c>
      <c r="B2374" s="4" t="s">
        <v>5</v>
      </c>
      <c r="C2374" s="4" t="s">
        <v>7</v>
      </c>
      <c r="D2374" s="4" t="s">
        <v>11</v>
      </c>
      <c r="E2374" s="4" t="s">
        <v>8</v>
      </c>
    </row>
    <row r="2375" spans="1:9">
      <c r="A2375" t="n">
        <v>21529</v>
      </c>
      <c r="B2375" s="49" t="n">
        <v>51</v>
      </c>
      <c r="C2375" s="7" t="n">
        <v>4</v>
      </c>
      <c r="D2375" s="7" t="n">
        <v>65534</v>
      </c>
      <c r="E2375" s="7" t="s">
        <v>81</v>
      </c>
    </row>
    <row r="2376" spans="1:9">
      <c r="A2376" t="s">
        <v>4</v>
      </c>
      <c r="B2376" s="4" t="s">
        <v>5</v>
      </c>
      <c r="C2376" s="4" t="s">
        <v>11</v>
      </c>
    </row>
    <row r="2377" spans="1:9">
      <c r="A2377" t="n">
        <v>21542</v>
      </c>
      <c r="B2377" s="29" t="n">
        <v>16</v>
      </c>
      <c r="C2377" s="7" t="n">
        <v>0</v>
      </c>
    </row>
    <row r="2378" spans="1:9">
      <c r="A2378" t="s">
        <v>4</v>
      </c>
      <c r="B2378" s="4" t="s">
        <v>5</v>
      </c>
      <c r="C2378" s="4" t="s">
        <v>11</v>
      </c>
      <c r="D2378" s="4" t="s">
        <v>34</v>
      </c>
      <c r="E2378" s="4" t="s">
        <v>7</v>
      </c>
      <c r="F2378" s="4" t="s">
        <v>7</v>
      </c>
      <c r="G2378" s="4" t="s">
        <v>34</v>
      </c>
      <c r="H2378" s="4" t="s">
        <v>7</v>
      </c>
      <c r="I2378" s="4" t="s">
        <v>7</v>
      </c>
    </row>
    <row r="2379" spans="1:9">
      <c r="A2379" t="n">
        <v>21545</v>
      </c>
      <c r="B2379" s="51" t="n">
        <v>26</v>
      </c>
      <c r="C2379" s="7" t="n">
        <v>65534</v>
      </c>
      <c r="D2379" s="7" t="s">
        <v>220</v>
      </c>
      <c r="E2379" s="7" t="n">
        <v>2</v>
      </c>
      <c r="F2379" s="7" t="n">
        <v>3</v>
      </c>
      <c r="G2379" s="7" t="s">
        <v>221</v>
      </c>
      <c r="H2379" s="7" t="n">
        <v>2</v>
      </c>
      <c r="I2379" s="7" t="n">
        <v>0</v>
      </c>
    </row>
    <row r="2380" spans="1:9">
      <c r="A2380" t="s">
        <v>4</v>
      </c>
      <c r="B2380" s="4" t="s">
        <v>5</v>
      </c>
    </row>
    <row r="2381" spans="1:9">
      <c r="A2381" t="n">
        <v>21737</v>
      </c>
      <c r="B2381" s="27" t="n">
        <v>28</v>
      </c>
    </row>
    <row r="2382" spans="1:9">
      <c r="A2382" t="s">
        <v>4</v>
      </c>
      <c r="B2382" s="4" t="s">
        <v>5</v>
      </c>
      <c r="C2382" s="4" t="s">
        <v>16</v>
      </c>
    </row>
    <row r="2383" spans="1:9">
      <c r="A2383" t="n">
        <v>21738</v>
      </c>
      <c r="B2383" s="22" t="n">
        <v>3</v>
      </c>
      <c r="C2383" s="14" t="n">
        <f t="normal" ca="1">A2395</f>
        <v>0</v>
      </c>
    </row>
    <row r="2384" spans="1:9">
      <c r="A2384" t="s">
        <v>4</v>
      </c>
      <c r="B2384" s="4" t="s">
        <v>5</v>
      </c>
      <c r="C2384" s="4" t="s">
        <v>7</v>
      </c>
      <c r="D2384" s="4" t="s">
        <v>11</v>
      </c>
      <c r="E2384" s="4" t="s">
        <v>7</v>
      </c>
      <c r="F2384" s="4" t="s">
        <v>16</v>
      </c>
    </row>
    <row r="2385" spans="1:9">
      <c r="A2385" t="n">
        <v>21743</v>
      </c>
      <c r="B2385" s="13" t="n">
        <v>5</v>
      </c>
      <c r="C2385" s="7" t="n">
        <v>30</v>
      </c>
      <c r="D2385" s="7" t="n">
        <v>10225</v>
      </c>
      <c r="E2385" s="7" t="n">
        <v>1</v>
      </c>
      <c r="F2385" s="14" t="n">
        <f t="normal" ca="1">A2389</f>
        <v>0</v>
      </c>
    </row>
    <row r="2386" spans="1:9">
      <c r="A2386" t="s">
        <v>4</v>
      </c>
      <c r="B2386" s="4" t="s">
        <v>5</v>
      </c>
      <c r="C2386" s="4" t="s">
        <v>16</v>
      </c>
    </row>
    <row r="2387" spans="1:9">
      <c r="A2387" t="n">
        <v>21752</v>
      </c>
      <c r="B2387" s="22" t="n">
        <v>3</v>
      </c>
      <c r="C2387" s="14" t="n">
        <f t="normal" ca="1">A2395</f>
        <v>0</v>
      </c>
    </row>
    <row r="2388" spans="1:9">
      <c r="A2388" t="s">
        <v>4</v>
      </c>
      <c r="B2388" s="4" t="s">
        <v>5</v>
      </c>
      <c r="C2388" s="4" t="s">
        <v>7</v>
      </c>
      <c r="D2388" s="4" t="s">
        <v>11</v>
      </c>
      <c r="E2388" s="4" t="s">
        <v>7</v>
      </c>
      <c r="F2388" s="4" t="s">
        <v>16</v>
      </c>
    </row>
    <row r="2389" spans="1:9">
      <c r="A2389" t="n">
        <v>21757</v>
      </c>
      <c r="B2389" s="13" t="n">
        <v>5</v>
      </c>
      <c r="C2389" s="7" t="n">
        <v>30</v>
      </c>
      <c r="D2389" s="7" t="n">
        <v>10224</v>
      </c>
      <c r="E2389" s="7" t="n">
        <v>1</v>
      </c>
      <c r="F2389" s="14" t="n">
        <f t="normal" ca="1">A2393</f>
        <v>0</v>
      </c>
    </row>
    <row r="2390" spans="1:9">
      <c r="A2390" t="s">
        <v>4</v>
      </c>
      <c r="B2390" s="4" t="s">
        <v>5</v>
      </c>
      <c r="C2390" s="4" t="s">
        <v>16</v>
      </c>
    </row>
    <row r="2391" spans="1:9">
      <c r="A2391" t="n">
        <v>21766</v>
      </c>
      <c r="B2391" s="22" t="n">
        <v>3</v>
      </c>
      <c r="C2391" s="14" t="n">
        <f t="normal" ca="1">A2395</f>
        <v>0</v>
      </c>
    </row>
    <row r="2392" spans="1:9">
      <c r="A2392" t="s">
        <v>4</v>
      </c>
      <c r="B2392" s="4" t="s">
        <v>5</v>
      </c>
      <c r="C2392" s="4" t="s">
        <v>7</v>
      </c>
      <c r="D2392" s="4" t="s">
        <v>11</v>
      </c>
      <c r="E2392" s="4" t="s">
        <v>7</v>
      </c>
      <c r="F2392" s="4" t="s">
        <v>16</v>
      </c>
    </row>
    <row r="2393" spans="1:9">
      <c r="A2393" t="n">
        <v>21771</v>
      </c>
      <c r="B2393" s="13" t="n">
        <v>5</v>
      </c>
      <c r="C2393" s="7" t="n">
        <v>30</v>
      </c>
      <c r="D2393" s="7" t="n">
        <v>9726</v>
      </c>
      <c r="E2393" s="7" t="n">
        <v>1</v>
      </c>
      <c r="F2393" s="14" t="n">
        <f t="normal" ca="1">A2395</f>
        <v>0</v>
      </c>
    </row>
    <row r="2394" spans="1:9">
      <c r="A2394" t="s">
        <v>4</v>
      </c>
      <c r="B2394" s="4" t="s">
        <v>5</v>
      </c>
      <c r="C2394" s="4" t="s">
        <v>7</v>
      </c>
    </row>
    <row r="2395" spans="1:9">
      <c r="A2395" t="n">
        <v>21780</v>
      </c>
      <c r="B2395" s="30" t="n">
        <v>23</v>
      </c>
      <c r="C2395" s="7" t="n">
        <v>10</v>
      </c>
    </row>
    <row r="2396" spans="1:9">
      <c r="A2396" t="s">
        <v>4</v>
      </c>
      <c r="B2396" s="4" t="s">
        <v>5</v>
      </c>
      <c r="C2396" s="4" t="s">
        <v>7</v>
      </c>
      <c r="D2396" s="4" t="s">
        <v>8</v>
      </c>
    </row>
    <row r="2397" spans="1:9">
      <c r="A2397" t="n">
        <v>21782</v>
      </c>
      <c r="B2397" s="6" t="n">
        <v>2</v>
      </c>
      <c r="C2397" s="7" t="n">
        <v>10</v>
      </c>
      <c r="D2397" s="7" t="s">
        <v>37</v>
      </c>
    </row>
    <row r="2398" spans="1:9">
      <c r="A2398" t="s">
        <v>4</v>
      </c>
      <c r="B2398" s="4" t="s">
        <v>5</v>
      </c>
      <c r="C2398" s="4" t="s">
        <v>7</v>
      </c>
    </row>
    <row r="2399" spans="1:9">
      <c r="A2399" t="n">
        <v>21805</v>
      </c>
      <c r="B2399" s="11" t="n">
        <v>74</v>
      </c>
      <c r="C2399" s="7" t="n">
        <v>46</v>
      </c>
    </row>
    <row r="2400" spans="1:9">
      <c r="A2400" t="s">
        <v>4</v>
      </c>
      <c r="B2400" s="4" t="s">
        <v>5</v>
      </c>
      <c r="C2400" s="4" t="s">
        <v>7</v>
      </c>
    </row>
    <row r="2401" spans="1:6">
      <c r="A2401" t="n">
        <v>21807</v>
      </c>
      <c r="B2401" s="11" t="n">
        <v>74</v>
      </c>
      <c r="C2401" s="7" t="n">
        <v>54</v>
      </c>
    </row>
    <row r="2402" spans="1:6">
      <c r="A2402" t="s">
        <v>4</v>
      </c>
      <c r="B2402" s="4" t="s">
        <v>5</v>
      </c>
    </row>
    <row r="2403" spans="1:6">
      <c r="A2403" t="n">
        <v>21809</v>
      </c>
      <c r="B2403" s="5" t="n">
        <v>1</v>
      </c>
    </row>
    <row r="2404" spans="1:6" s="3" customFormat="1" customHeight="0">
      <c r="A2404" s="3" t="s">
        <v>2</v>
      </c>
      <c r="B2404" s="3" t="s">
        <v>222</v>
      </c>
    </row>
    <row r="2405" spans="1:6">
      <c r="A2405" t="s">
        <v>4</v>
      </c>
      <c r="B2405" s="4" t="s">
        <v>5</v>
      </c>
      <c r="C2405" s="4" t="s">
        <v>7</v>
      </c>
      <c r="D2405" s="4" t="s">
        <v>11</v>
      </c>
      <c r="E2405" s="4" t="s">
        <v>7</v>
      </c>
      <c r="F2405" s="4" t="s">
        <v>7</v>
      </c>
      <c r="G2405" s="4" t="s">
        <v>7</v>
      </c>
      <c r="H2405" s="4" t="s">
        <v>11</v>
      </c>
      <c r="I2405" s="4" t="s">
        <v>16</v>
      </c>
      <c r="J2405" s="4" t="s">
        <v>16</v>
      </c>
    </row>
    <row r="2406" spans="1:6">
      <c r="A2406" t="n">
        <v>21812</v>
      </c>
      <c r="B2406" s="46" t="n">
        <v>6</v>
      </c>
      <c r="C2406" s="7" t="n">
        <v>33</v>
      </c>
      <c r="D2406" s="7" t="n">
        <v>65534</v>
      </c>
      <c r="E2406" s="7" t="n">
        <v>9</v>
      </c>
      <c r="F2406" s="7" t="n">
        <v>1</v>
      </c>
      <c r="G2406" s="7" t="n">
        <v>1</v>
      </c>
      <c r="H2406" s="7" t="n">
        <v>100</v>
      </c>
      <c r="I2406" s="14" t="n">
        <f t="normal" ca="1">A2408</f>
        <v>0</v>
      </c>
      <c r="J2406" s="14" t="n">
        <f t="normal" ca="1">A2420</f>
        <v>0</v>
      </c>
    </row>
    <row r="2407" spans="1:6">
      <c r="A2407" t="s">
        <v>4</v>
      </c>
      <c r="B2407" s="4" t="s">
        <v>5</v>
      </c>
      <c r="C2407" s="4" t="s">
        <v>11</v>
      </c>
      <c r="D2407" s="4" t="s">
        <v>13</v>
      </c>
      <c r="E2407" s="4" t="s">
        <v>13</v>
      </c>
      <c r="F2407" s="4" t="s">
        <v>13</v>
      </c>
      <c r="G2407" s="4" t="s">
        <v>13</v>
      </c>
    </row>
    <row r="2408" spans="1:6">
      <c r="A2408" t="n">
        <v>21829</v>
      </c>
      <c r="B2408" s="40" t="n">
        <v>46</v>
      </c>
      <c r="C2408" s="7" t="n">
        <v>65534</v>
      </c>
      <c r="D2408" s="7" t="n">
        <v>9.30000019073486</v>
      </c>
      <c r="E2408" s="7" t="n">
        <v>0</v>
      </c>
      <c r="F2408" s="7" t="n">
        <v>-8.39999961853027</v>
      </c>
      <c r="G2408" s="7" t="n">
        <v>90</v>
      </c>
    </row>
    <row r="2409" spans="1:6">
      <c r="A2409" t="s">
        <v>4</v>
      </c>
      <c r="B2409" s="4" t="s">
        <v>5</v>
      </c>
      <c r="C2409" s="4" t="s">
        <v>11</v>
      </c>
      <c r="D2409" s="4" t="s">
        <v>14</v>
      </c>
    </row>
    <row r="2410" spans="1:6">
      <c r="A2410" t="n">
        <v>21848</v>
      </c>
      <c r="B2410" s="38" t="n">
        <v>43</v>
      </c>
      <c r="C2410" s="7" t="n">
        <v>65534</v>
      </c>
      <c r="D2410" s="7" t="n">
        <v>524288</v>
      </c>
    </row>
    <row r="2411" spans="1:6">
      <c r="A2411" t="s">
        <v>4</v>
      </c>
      <c r="B2411" s="4" t="s">
        <v>5</v>
      </c>
      <c r="C2411" s="4" t="s">
        <v>7</v>
      </c>
      <c r="D2411" s="4" t="s">
        <v>11</v>
      </c>
      <c r="E2411" s="4" t="s">
        <v>7</v>
      </c>
      <c r="F2411" s="4" t="s">
        <v>8</v>
      </c>
      <c r="G2411" s="4" t="s">
        <v>8</v>
      </c>
      <c r="H2411" s="4" t="s">
        <v>8</v>
      </c>
      <c r="I2411" s="4" t="s">
        <v>8</v>
      </c>
      <c r="J2411" s="4" t="s">
        <v>8</v>
      </c>
      <c r="K2411" s="4" t="s">
        <v>8</v>
      </c>
      <c r="L2411" s="4" t="s">
        <v>8</v>
      </c>
      <c r="M2411" s="4" t="s">
        <v>8</v>
      </c>
      <c r="N2411" s="4" t="s">
        <v>8</v>
      </c>
      <c r="O2411" s="4" t="s">
        <v>8</v>
      </c>
      <c r="P2411" s="4" t="s">
        <v>8</v>
      </c>
      <c r="Q2411" s="4" t="s">
        <v>8</v>
      </c>
      <c r="R2411" s="4" t="s">
        <v>8</v>
      </c>
      <c r="S2411" s="4" t="s">
        <v>8</v>
      </c>
      <c r="T2411" s="4" t="s">
        <v>8</v>
      </c>
      <c r="U2411" s="4" t="s">
        <v>8</v>
      </c>
    </row>
    <row r="2412" spans="1:6">
      <c r="A2412" t="n">
        <v>21855</v>
      </c>
      <c r="B2412" s="42" t="n">
        <v>36</v>
      </c>
      <c r="C2412" s="7" t="n">
        <v>8</v>
      </c>
      <c r="D2412" s="7" t="n">
        <v>65534</v>
      </c>
      <c r="E2412" s="7" t="n">
        <v>0</v>
      </c>
      <c r="F2412" s="7" t="s">
        <v>223</v>
      </c>
      <c r="G2412" s="7" t="s">
        <v>224</v>
      </c>
      <c r="H2412" s="7" t="s">
        <v>225</v>
      </c>
      <c r="I2412" s="7" t="s">
        <v>226</v>
      </c>
      <c r="J2412" s="7" t="s">
        <v>18</v>
      </c>
      <c r="K2412" s="7" t="s">
        <v>18</v>
      </c>
      <c r="L2412" s="7" t="s">
        <v>18</v>
      </c>
      <c r="M2412" s="7" t="s">
        <v>18</v>
      </c>
      <c r="N2412" s="7" t="s">
        <v>18</v>
      </c>
      <c r="O2412" s="7" t="s">
        <v>18</v>
      </c>
      <c r="P2412" s="7" t="s">
        <v>18</v>
      </c>
      <c r="Q2412" s="7" t="s">
        <v>18</v>
      </c>
      <c r="R2412" s="7" t="s">
        <v>18</v>
      </c>
      <c r="S2412" s="7" t="s">
        <v>18</v>
      </c>
      <c r="T2412" s="7" t="s">
        <v>18</v>
      </c>
      <c r="U2412" s="7" t="s">
        <v>18</v>
      </c>
    </row>
    <row r="2413" spans="1:6">
      <c r="A2413" t="s">
        <v>4</v>
      </c>
      <c r="B2413" s="4" t="s">
        <v>5</v>
      </c>
      <c r="C2413" s="4" t="s">
        <v>11</v>
      </c>
      <c r="D2413" s="4" t="s">
        <v>7</v>
      </c>
      <c r="E2413" s="4" t="s">
        <v>7</v>
      </c>
      <c r="F2413" s="4" t="s">
        <v>8</v>
      </c>
    </row>
    <row r="2414" spans="1:6">
      <c r="A2414" t="n">
        <v>21912</v>
      </c>
      <c r="B2414" s="43" t="n">
        <v>47</v>
      </c>
      <c r="C2414" s="7" t="n">
        <v>65534</v>
      </c>
      <c r="D2414" s="7" t="n">
        <v>0</v>
      </c>
      <c r="E2414" s="7" t="n">
        <v>0</v>
      </c>
      <c r="F2414" s="7" t="s">
        <v>227</v>
      </c>
    </row>
    <row r="2415" spans="1:6">
      <c r="A2415" t="s">
        <v>4</v>
      </c>
      <c r="B2415" s="4" t="s">
        <v>5</v>
      </c>
      <c r="C2415" s="4" t="s">
        <v>11</v>
      </c>
      <c r="D2415" s="4" t="s">
        <v>7</v>
      </c>
      <c r="E2415" s="4" t="s">
        <v>8</v>
      </c>
      <c r="F2415" s="4" t="s">
        <v>13</v>
      </c>
      <c r="G2415" s="4" t="s">
        <v>13</v>
      </c>
      <c r="H2415" s="4" t="s">
        <v>13</v>
      </c>
    </row>
    <row r="2416" spans="1:6">
      <c r="A2416" t="n">
        <v>21933</v>
      </c>
      <c r="B2416" s="47" t="n">
        <v>48</v>
      </c>
      <c r="C2416" s="7" t="n">
        <v>65534</v>
      </c>
      <c r="D2416" s="7" t="n">
        <v>0</v>
      </c>
      <c r="E2416" s="7" t="s">
        <v>225</v>
      </c>
      <c r="F2416" s="7" t="n">
        <v>0</v>
      </c>
      <c r="G2416" s="7" t="n">
        <v>1</v>
      </c>
      <c r="H2416" s="7" t="n">
        <v>0</v>
      </c>
    </row>
    <row r="2417" spans="1:21">
      <c r="A2417" t="s">
        <v>4</v>
      </c>
      <c r="B2417" s="4" t="s">
        <v>5</v>
      </c>
      <c r="C2417" s="4" t="s">
        <v>16</v>
      </c>
    </row>
    <row r="2418" spans="1:21">
      <c r="A2418" t="n">
        <v>21959</v>
      </c>
      <c r="B2418" s="22" t="n">
        <v>3</v>
      </c>
      <c r="C2418" s="14" t="n">
        <f t="normal" ca="1">A2420</f>
        <v>0</v>
      </c>
    </row>
    <row r="2419" spans="1:21">
      <c r="A2419" t="s">
        <v>4</v>
      </c>
      <c r="B2419" s="4" t="s">
        <v>5</v>
      </c>
    </row>
    <row r="2420" spans="1:21">
      <c r="A2420" t="n">
        <v>21964</v>
      </c>
      <c r="B2420" s="5" t="n">
        <v>1</v>
      </c>
    </row>
    <row r="2421" spans="1:21" s="3" customFormat="1" customHeight="0">
      <c r="A2421" s="3" t="s">
        <v>2</v>
      </c>
      <c r="B2421" s="3" t="s">
        <v>228</v>
      </c>
    </row>
    <row r="2422" spans="1:21">
      <c r="A2422" t="s">
        <v>4</v>
      </c>
      <c r="B2422" s="4" t="s">
        <v>5</v>
      </c>
      <c r="C2422" s="4" t="s">
        <v>7</v>
      </c>
      <c r="D2422" s="4" t="s">
        <v>11</v>
      </c>
      <c r="E2422" s="4" t="s">
        <v>7</v>
      </c>
      <c r="F2422" s="4" t="s">
        <v>16</v>
      </c>
    </row>
    <row r="2423" spans="1:21">
      <c r="A2423" t="n">
        <v>21968</v>
      </c>
      <c r="B2423" s="13" t="n">
        <v>5</v>
      </c>
      <c r="C2423" s="7" t="n">
        <v>30</v>
      </c>
      <c r="D2423" s="7" t="n">
        <v>10995</v>
      </c>
      <c r="E2423" s="7" t="n">
        <v>1</v>
      </c>
      <c r="F2423" s="14" t="n">
        <f t="normal" ca="1">A2427</f>
        <v>0</v>
      </c>
    </row>
    <row r="2424" spans="1:21">
      <c r="A2424" t="s">
        <v>4</v>
      </c>
      <c r="B2424" s="4" t="s">
        <v>5</v>
      </c>
      <c r="C2424" s="4" t="s">
        <v>16</v>
      </c>
    </row>
    <row r="2425" spans="1:21">
      <c r="A2425" t="n">
        <v>21977</v>
      </c>
      <c r="B2425" s="22" t="n">
        <v>3</v>
      </c>
      <c r="C2425" s="14" t="n">
        <f t="normal" ca="1">A2481</f>
        <v>0</v>
      </c>
    </row>
    <row r="2426" spans="1:21">
      <c r="A2426" t="s">
        <v>4</v>
      </c>
      <c r="B2426" s="4" t="s">
        <v>5</v>
      </c>
      <c r="C2426" s="4" t="s">
        <v>7</v>
      </c>
      <c r="D2426" s="4" t="s">
        <v>11</v>
      </c>
      <c r="E2426" s="4" t="s">
        <v>7</v>
      </c>
      <c r="F2426" s="4" t="s">
        <v>16</v>
      </c>
    </row>
    <row r="2427" spans="1:21">
      <c r="A2427" t="n">
        <v>21982</v>
      </c>
      <c r="B2427" s="13" t="n">
        <v>5</v>
      </c>
      <c r="C2427" s="7" t="n">
        <v>30</v>
      </c>
      <c r="D2427" s="7" t="n">
        <v>10994</v>
      </c>
      <c r="E2427" s="7" t="n">
        <v>1</v>
      </c>
      <c r="F2427" s="14" t="n">
        <f t="normal" ca="1">A2471</f>
        <v>0</v>
      </c>
    </row>
    <row r="2428" spans="1:21">
      <c r="A2428" t="s">
        <v>4</v>
      </c>
      <c r="B2428" s="4" t="s">
        <v>5</v>
      </c>
      <c r="C2428" s="4" t="s">
        <v>11</v>
      </c>
      <c r="D2428" s="4" t="s">
        <v>7</v>
      </c>
      <c r="E2428" s="4" t="s">
        <v>7</v>
      </c>
      <c r="F2428" s="4" t="s">
        <v>8</v>
      </c>
    </row>
    <row r="2429" spans="1:21">
      <c r="A2429" t="n">
        <v>21991</v>
      </c>
      <c r="B2429" s="50" t="n">
        <v>20</v>
      </c>
      <c r="C2429" s="7" t="n">
        <v>65534</v>
      </c>
      <c r="D2429" s="7" t="n">
        <v>3</v>
      </c>
      <c r="E2429" s="7" t="n">
        <v>10</v>
      </c>
      <c r="F2429" s="7" t="s">
        <v>80</v>
      </c>
    </row>
    <row r="2430" spans="1:21">
      <c r="A2430" t="s">
        <v>4</v>
      </c>
      <c r="B2430" s="4" t="s">
        <v>5</v>
      </c>
      <c r="C2430" s="4" t="s">
        <v>11</v>
      </c>
    </row>
    <row r="2431" spans="1:21">
      <c r="A2431" t="n">
        <v>22012</v>
      </c>
      <c r="B2431" s="29" t="n">
        <v>16</v>
      </c>
      <c r="C2431" s="7" t="n">
        <v>0</v>
      </c>
    </row>
    <row r="2432" spans="1:21">
      <c r="A2432" t="s">
        <v>4</v>
      </c>
      <c r="B2432" s="4" t="s">
        <v>5</v>
      </c>
      <c r="C2432" s="4" t="s">
        <v>7</v>
      </c>
      <c r="D2432" s="4" t="s">
        <v>11</v>
      </c>
    </row>
    <row r="2433" spans="1:6">
      <c r="A2433" t="n">
        <v>22015</v>
      </c>
      <c r="B2433" s="24" t="n">
        <v>22</v>
      </c>
      <c r="C2433" s="7" t="n">
        <v>10</v>
      </c>
      <c r="D2433" s="7" t="n">
        <v>0</v>
      </c>
    </row>
    <row r="2434" spans="1:6">
      <c r="A2434" t="s">
        <v>4</v>
      </c>
      <c r="B2434" s="4" t="s">
        <v>5</v>
      </c>
      <c r="C2434" s="4" t="s">
        <v>7</v>
      </c>
      <c r="D2434" s="4" t="s">
        <v>11</v>
      </c>
      <c r="E2434" s="4" t="s">
        <v>7</v>
      </c>
      <c r="F2434" s="4" t="s">
        <v>16</v>
      </c>
    </row>
    <row r="2435" spans="1:6">
      <c r="A2435" t="n">
        <v>22019</v>
      </c>
      <c r="B2435" s="13" t="n">
        <v>5</v>
      </c>
      <c r="C2435" s="7" t="n">
        <v>30</v>
      </c>
      <c r="D2435" s="7" t="n">
        <v>9</v>
      </c>
      <c r="E2435" s="7" t="n">
        <v>1</v>
      </c>
      <c r="F2435" s="14" t="n">
        <f t="normal" ca="1">A2447</f>
        <v>0</v>
      </c>
    </row>
    <row r="2436" spans="1:6">
      <c r="A2436" t="s">
        <v>4</v>
      </c>
      <c r="B2436" s="4" t="s">
        <v>5</v>
      </c>
      <c r="C2436" s="4" t="s">
        <v>7</v>
      </c>
      <c r="D2436" s="4" t="s">
        <v>11</v>
      </c>
      <c r="E2436" s="4" t="s">
        <v>8</v>
      </c>
    </row>
    <row r="2437" spans="1:6">
      <c r="A2437" t="n">
        <v>22028</v>
      </c>
      <c r="B2437" s="49" t="n">
        <v>51</v>
      </c>
      <c r="C2437" s="7" t="n">
        <v>4</v>
      </c>
      <c r="D2437" s="7" t="n">
        <v>65534</v>
      </c>
      <c r="E2437" s="7" t="s">
        <v>81</v>
      </c>
    </row>
    <row r="2438" spans="1:6">
      <c r="A2438" t="s">
        <v>4</v>
      </c>
      <c r="B2438" s="4" t="s">
        <v>5</v>
      </c>
      <c r="C2438" s="4" t="s">
        <v>11</v>
      </c>
    </row>
    <row r="2439" spans="1:6">
      <c r="A2439" t="n">
        <v>22041</v>
      </c>
      <c r="B2439" s="29" t="n">
        <v>16</v>
      </c>
      <c r="C2439" s="7" t="n">
        <v>0</v>
      </c>
    </row>
    <row r="2440" spans="1:6">
      <c r="A2440" t="s">
        <v>4</v>
      </c>
      <c r="B2440" s="4" t="s">
        <v>5</v>
      </c>
      <c r="C2440" s="4" t="s">
        <v>11</v>
      </c>
      <c r="D2440" s="4" t="s">
        <v>34</v>
      </c>
      <c r="E2440" s="4" t="s">
        <v>7</v>
      </c>
      <c r="F2440" s="4" t="s">
        <v>7</v>
      </c>
      <c r="G2440" s="4" t="s">
        <v>34</v>
      </c>
      <c r="H2440" s="4" t="s">
        <v>7</v>
      </c>
      <c r="I2440" s="4" t="s">
        <v>7</v>
      </c>
      <c r="J2440" s="4" t="s">
        <v>34</v>
      </c>
      <c r="K2440" s="4" t="s">
        <v>7</v>
      </c>
      <c r="L2440" s="4" t="s">
        <v>7</v>
      </c>
      <c r="M2440" s="4" t="s">
        <v>34</v>
      </c>
      <c r="N2440" s="4" t="s">
        <v>7</v>
      </c>
      <c r="O2440" s="4" t="s">
        <v>7</v>
      </c>
    </row>
    <row r="2441" spans="1:6">
      <c r="A2441" t="n">
        <v>22044</v>
      </c>
      <c r="B2441" s="51" t="n">
        <v>26</v>
      </c>
      <c r="C2441" s="7" t="n">
        <v>65534</v>
      </c>
      <c r="D2441" s="7" t="s">
        <v>229</v>
      </c>
      <c r="E2441" s="7" t="n">
        <v>2</v>
      </c>
      <c r="F2441" s="7" t="n">
        <v>3</v>
      </c>
      <c r="G2441" s="7" t="s">
        <v>230</v>
      </c>
      <c r="H2441" s="7" t="n">
        <v>2</v>
      </c>
      <c r="I2441" s="7" t="n">
        <v>3</v>
      </c>
      <c r="J2441" s="7" t="s">
        <v>231</v>
      </c>
      <c r="K2441" s="7" t="n">
        <v>2</v>
      </c>
      <c r="L2441" s="7" t="n">
        <v>3</v>
      </c>
      <c r="M2441" s="7" t="s">
        <v>232</v>
      </c>
      <c r="N2441" s="7" t="n">
        <v>2</v>
      </c>
      <c r="O2441" s="7" t="n">
        <v>0</v>
      </c>
    </row>
    <row r="2442" spans="1:6">
      <c r="A2442" t="s">
        <v>4</v>
      </c>
      <c r="B2442" s="4" t="s">
        <v>5</v>
      </c>
    </row>
    <row r="2443" spans="1:6">
      <c r="A2443" t="n">
        <v>22366</v>
      </c>
      <c r="B2443" s="27" t="n">
        <v>28</v>
      </c>
    </row>
    <row r="2444" spans="1:6">
      <c r="A2444" t="s">
        <v>4</v>
      </c>
      <c r="B2444" s="4" t="s">
        <v>5</v>
      </c>
      <c r="C2444" s="4" t="s">
        <v>16</v>
      </c>
    </row>
    <row r="2445" spans="1:6">
      <c r="A2445" t="n">
        <v>22367</v>
      </c>
      <c r="B2445" s="22" t="n">
        <v>3</v>
      </c>
      <c r="C2445" s="14" t="n">
        <f t="normal" ca="1">A2469</f>
        <v>0</v>
      </c>
    </row>
    <row r="2446" spans="1:6">
      <c r="A2446" t="s">
        <v>4</v>
      </c>
      <c r="B2446" s="4" t="s">
        <v>5</v>
      </c>
      <c r="C2446" s="4" t="s">
        <v>7</v>
      </c>
      <c r="D2446" s="4" t="s">
        <v>11</v>
      </c>
      <c r="E2446" s="4" t="s">
        <v>7</v>
      </c>
      <c r="F2446" s="4" t="s">
        <v>7</v>
      </c>
      <c r="G2446" s="4" t="s">
        <v>16</v>
      </c>
    </row>
    <row r="2447" spans="1:6">
      <c r="A2447" t="n">
        <v>22372</v>
      </c>
      <c r="B2447" s="13" t="n">
        <v>5</v>
      </c>
      <c r="C2447" s="7" t="n">
        <v>30</v>
      </c>
      <c r="D2447" s="7" t="n">
        <v>5</v>
      </c>
      <c r="E2447" s="7" t="n">
        <v>8</v>
      </c>
      <c r="F2447" s="7" t="n">
        <v>1</v>
      </c>
      <c r="G2447" s="14" t="n">
        <f t="normal" ca="1">A2461</f>
        <v>0</v>
      </c>
    </row>
    <row r="2448" spans="1:6">
      <c r="A2448" t="s">
        <v>4</v>
      </c>
      <c r="B2448" s="4" t="s">
        <v>5</v>
      </c>
      <c r="C2448" s="4" t="s">
        <v>7</v>
      </c>
      <c r="D2448" s="4" t="s">
        <v>11</v>
      </c>
      <c r="E2448" s="4" t="s">
        <v>8</v>
      </c>
    </row>
    <row r="2449" spans="1:15">
      <c r="A2449" t="n">
        <v>22382</v>
      </c>
      <c r="B2449" s="49" t="n">
        <v>51</v>
      </c>
      <c r="C2449" s="7" t="n">
        <v>4</v>
      </c>
      <c r="D2449" s="7" t="n">
        <v>65534</v>
      </c>
      <c r="E2449" s="7" t="s">
        <v>81</v>
      </c>
    </row>
    <row r="2450" spans="1:15">
      <c r="A2450" t="s">
        <v>4</v>
      </c>
      <c r="B2450" s="4" t="s">
        <v>5</v>
      </c>
      <c r="C2450" s="4" t="s">
        <v>11</v>
      </c>
    </row>
    <row r="2451" spans="1:15">
      <c r="A2451" t="n">
        <v>22395</v>
      </c>
      <c r="B2451" s="29" t="n">
        <v>16</v>
      </c>
      <c r="C2451" s="7" t="n">
        <v>0</v>
      </c>
    </row>
    <row r="2452" spans="1:15">
      <c r="A2452" t="s">
        <v>4</v>
      </c>
      <c r="B2452" s="4" t="s">
        <v>5</v>
      </c>
      <c r="C2452" s="4" t="s">
        <v>11</v>
      </c>
      <c r="D2452" s="4" t="s">
        <v>34</v>
      </c>
      <c r="E2452" s="4" t="s">
        <v>7</v>
      </c>
      <c r="F2452" s="4" t="s">
        <v>7</v>
      </c>
      <c r="G2452" s="4" t="s">
        <v>34</v>
      </c>
      <c r="H2452" s="4" t="s">
        <v>7</v>
      </c>
      <c r="I2452" s="4" t="s">
        <v>7</v>
      </c>
      <c r="J2452" s="4" t="s">
        <v>34</v>
      </c>
      <c r="K2452" s="4" t="s">
        <v>7</v>
      </c>
      <c r="L2452" s="4" t="s">
        <v>7</v>
      </c>
      <c r="M2452" s="4" t="s">
        <v>34</v>
      </c>
      <c r="N2452" s="4" t="s">
        <v>7</v>
      </c>
      <c r="O2452" s="4" t="s">
        <v>7</v>
      </c>
    </row>
    <row r="2453" spans="1:15">
      <c r="A2453" t="n">
        <v>22398</v>
      </c>
      <c r="B2453" s="51" t="n">
        <v>26</v>
      </c>
      <c r="C2453" s="7" t="n">
        <v>65534</v>
      </c>
      <c r="D2453" s="7" t="s">
        <v>233</v>
      </c>
      <c r="E2453" s="7" t="n">
        <v>2</v>
      </c>
      <c r="F2453" s="7" t="n">
        <v>3</v>
      </c>
      <c r="G2453" s="7" t="s">
        <v>234</v>
      </c>
      <c r="H2453" s="7" t="n">
        <v>2</v>
      </c>
      <c r="I2453" s="7" t="n">
        <v>3</v>
      </c>
      <c r="J2453" s="7" t="s">
        <v>235</v>
      </c>
      <c r="K2453" s="7" t="n">
        <v>2</v>
      </c>
      <c r="L2453" s="7" t="n">
        <v>3</v>
      </c>
      <c r="M2453" s="7" t="s">
        <v>236</v>
      </c>
      <c r="N2453" s="7" t="n">
        <v>2</v>
      </c>
      <c r="O2453" s="7" t="n">
        <v>0</v>
      </c>
    </row>
    <row r="2454" spans="1:15">
      <c r="A2454" t="s">
        <v>4</v>
      </c>
      <c r="B2454" s="4" t="s">
        <v>5</v>
      </c>
    </row>
    <row r="2455" spans="1:15">
      <c r="A2455" t="n">
        <v>22698</v>
      </c>
      <c r="B2455" s="27" t="n">
        <v>28</v>
      </c>
    </row>
    <row r="2456" spans="1:15">
      <c r="A2456" t="s">
        <v>4</v>
      </c>
      <c r="B2456" s="4" t="s">
        <v>5</v>
      </c>
      <c r="C2456" s="4" t="s">
        <v>11</v>
      </c>
    </row>
    <row r="2457" spans="1:15">
      <c r="A2457" t="n">
        <v>22699</v>
      </c>
      <c r="B2457" s="39" t="n">
        <v>12</v>
      </c>
      <c r="C2457" s="7" t="n">
        <v>5</v>
      </c>
    </row>
    <row r="2458" spans="1:15">
      <c r="A2458" t="s">
        <v>4</v>
      </c>
      <c r="B2458" s="4" t="s">
        <v>5</v>
      </c>
      <c r="C2458" s="4" t="s">
        <v>16</v>
      </c>
    </row>
    <row r="2459" spans="1:15">
      <c r="A2459" t="n">
        <v>22702</v>
      </c>
      <c r="B2459" s="22" t="n">
        <v>3</v>
      </c>
      <c r="C2459" s="14" t="n">
        <f t="normal" ca="1">A2469</f>
        <v>0</v>
      </c>
    </row>
    <row r="2460" spans="1:15">
      <c r="A2460" t="s">
        <v>4</v>
      </c>
      <c r="B2460" s="4" t="s">
        <v>5</v>
      </c>
      <c r="C2460" s="4" t="s">
        <v>7</v>
      </c>
      <c r="D2460" s="4" t="s">
        <v>11</v>
      </c>
      <c r="E2460" s="4" t="s">
        <v>8</v>
      </c>
    </row>
    <row r="2461" spans="1:15">
      <c r="A2461" t="n">
        <v>22707</v>
      </c>
      <c r="B2461" s="49" t="n">
        <v>51</v>
      </c>
      <c r="C2461" s="7" t="n">
        <v>4</v>
      </c>
      <c r="D2461" s="7" t="n">
        <v>65534</v>
      </c>
      <c r="E2461" s="7" t="s">
        <v>81</v>
      </c>
    </row>
    <row r="2462" spans="1:15">
      <c r="A2462" t="s">
        <v>4</v>
      </c>
      <c r="B2462" s="4" t="s">
        <v>5</v>
      </c>
      <c r="C2462" s="4" t="s">
        <v>11</v>
      </c>
    </row>
    <row r="2463" spans="1:15">
      <c r="A2463" t="n">
        <v>22720</v>
      </c>
      <c r="B2463" s="29" t="n">
        <v>16</v>
      </c>
      <c r="C2463" s="7" t="n">
        <v>0</v>
      </c>
    </row>
    <row r="2464" spans="1:15">
      <c r="A2464" t="s">
        <v>4</v>
      </c>
      <c r="B2464" s="4" t="s">
        <v>5</v>
      </c>
      <c r="C2464" s="4" t="s">
        <v>11</v>
      </c>
      <c r="D2464" s="4" t="s">
        <v>34</v>
      </c>
      <c r="E2464" s="4" t="s">
        <v>7</v>
      </c>
      <c r="F2464" s="4" t="s">
        <v>7</v>
      </c>
      <c r="G2464" s="4" t="s">
        <v>34</v>
      </c>
      <c r="H2464" s="4" t="s">
        <v>7</v>
      </c>
      <c r="I2464" s="4" t="s">
        <v>7</v>
      </c>
      <c r="J2464" s="4" t="s">
        <v>34</v>
      </c>
      <c r="K2464" s="4" t="s">
        <v>7</v>
      </c>
      <c r="L2464" s="4" t="s">
        <v>7</v>
      </c>
    </row>
    <row r="2465" spans="1:15">
      <c r="A2465" t="n">
        <v>22723</v>
      </c>
      <c r="B2465" s="51" t="n">
        <v>26</v>
      </c>
      <c r="C2465" s="7" t="n">
        <v>65534</v>
      </c>
      <c r="D2465" s="7" t="s">
        <v>237</v>
      </c>
      <c r="E2465" s="7" t="n">
        <v>2</v>
      </c>
      <c r="F2465" s="7" t="n">
        <v>3</v>
      </c>
      <c r="G2465" s="7" t="s">
        <v>238</v>
      </c>
      <c r="H2465" s="7" t="n">
        <v>2</v>
      </c>
      <c r="I2465" s="7" t="n">
        <v>3</v>
      </c>
      <c r="J2465" s="7" t="s">
        <v>239</v>
      </c>
      <c r="K2465" s="7" t="n">
        <v>2</v>
      </c>
      <c r="L2465" s="7" t="n">
        <v>0</v>
      </c>
    </row>
    <row r="2466" spans="1:15">
      <c r="A2466" t="s">
        <v>4</v>
      </c>
      <c r="B2466" s="4" t="s">
        <v>5</v>
      </c>
    </row>
    <row r="2467" spans="1:15">
      <c r="A2467" t="n">
        <v>22994</v>
      </c>
      <c r="B2467" s="27" t="n">
        <v>28</v>
      </c>
    </row>
    <row r="2468" spans="1:15">
      <c r="A2468" t="s">
        <v>4</v>
      </c>
      <c r="B2468" s="4" t="s">
        <v>5</v>
      </c>
      <c r="C2468" s="4" t="s">
        <v>16</v>
      </c>
    </row>
    <row r="2469" spans="1:15">
      <c r="A2469" t="n">
        <v>22995</v>
      </c>
      <c r="B2469" s="22" t="n">
        <v>3</v>
      </c>
      <c r="C2469" s="14" t="n">
        <f t="normal" ca="1">A2481</f>
        <v>0</v>
      </c>
    </row>
    <row r="2470" spans="1:15">
      <c r="A2470" t="s">
        <v>4</v>
      </c>
      <c r="B2470" s="4" t="s">
        <v>5</v>
      </c>
      <c r="C2470" s="4" t="s">
        <v>7</v>
      </c>
      <c r="D2470" s="4" t="s">
        <v>11</v>
      </c>
      <c r="E2470" s="4" t="s">
        <v>7</v>
      </c>
      <c r="F2470" s="4" t="s">
        <v>16</v>
      </c>
    </row>
    <row r="2471" spans="1:15">
      <c r="A2471" t="n">
        <v>23000</v>
      </c>
      <c r="B2471" s="13" t="n">
        <v>5</v>
      </c>
      <c r="C2471" s="7" t="n">
        <v>30</v>
      </c>
      <c r="D2471" s="7" t="n">
        <v>10225</v>
      </c>
      <c r="E2471" s="7" t="n">
        <v>1</v>
      </c>
      <c r="F2471" s="14" t="n">
        <f t="normal" ca="1">A2475</f>
        <v>0</v>
      </c>
    </row>
    <row r="2472" spans="1:15">
      <c r="A2472" t="s">
        <v>4</v>
      </c>
      <c r="B2472" s="4" t="s">
        <v>5</v>
      </c>
      <c r="C2472" s="4" t="s">
        <v>16</v>
      </c>
    </row>
    <row r="2473" spans="1:15">
      <c r="A2473" t="n">
        <v>23009</v>
      </c>
      <c r="B2473" s="22" t="n">
        <v>3</v>
      </c>
      <c r="C2473" s="14" t="n">
        <f t="normal" ca="1">A2481</f>
        <v>0</v>
      </c>
    </row>
    <row r="2474" spans="1:15">
      <c r="A2474" t="s">
        <v>4</v>
      </c>
      <c r="B2474" s="4" t="s">
        <v>5</v>
      </c>
      <c r="C2474" s="4" t="s">
        <v>7</v>
      </c>
      <c r="D2474" s="4" t="s">
        <v>11</v>
      </c>
      <c r="E2474" s="4" t="s">
        <v>7</v>
      </c>
      <c r="F2474" s="4" t="s">
        <v>16</v>
      </c>
    </row>
    <row r="2475" spans="1:15">
      <c r="A2475" t="n">
        <v>23014</v>
      </c>
      <c r="B2475" s="13" t="n">
        <v>5</v>
      </c>
      <c r="C2475" s="7" t="n">
        <v>30</v>
      </c>
      <c r="D2475" s="7" t="n">
        <v>10224</v>
      </c>
      <c r="E2475" s="7" t="n">
        <v>1</v>
      </c>
      <c r="F2475" s="14" t="n">
        <f t="normal" ca="1">A2479</f>
        <v>0</v>
      </c>
    </row>
    <row r="2476" spans="1:15">
      <c r="A2476" t="s">
        <v>4</v>
      </c>
      <c r="B2476" s="4" t="s">
        <v>5</v>
      </c>
      <c r="C2476" s="4" t="s">
        <v>16</v>
      </c>
    </row>
    <row r="2477" spans="1:15">
      <c r="A2477" t="n">
        <v>23023</v>
      </c>
      <c r="B2477" s="22" t="n">
        <v>3</v>
      </c>
      <c r="C2477" s="14" t="n">
        <f t="normal" ca="1">A2481</f>
        <v>0</v>
      </c>
    </row>
    <row r="2478" spans="1:15">
      <c r="A2478" t="s">
        <v>4</v>
      </c>
      <c r="B2478" s="4" t="s">
        <v>5</v>
      </c>
      <c r="C2478" s="4" t="s">
        <v>7</v>
      </c>
      <c r="D2478" s="4" t="s">
        <v>11</v>
      </c>
      <c r="E2478" s="4" t="s">
        <v>7</v>
      </c>
      <c r="F2478" s="4" t="s">
        <v>16</v>
      </c>
    </row>
    <row r="2479" spans="1:15">
      <c r="A2479" t="n">
        <v>23028</v>
      </c>
      <c r="B2479" s="13" t="n">
        <v>5</v>
      </c>
      <c r="C2479" s="7" t="n">
        <v>30</v>
      </c>
      <c r="D2479" s="7" t="n">
        <v>9726</v>
      </c>
      <c r="E2479" s="7" t="n">
        <v>1</v>
      </c>
      <c r="F2479" s="14" t="n">
        <f t="normal" ca="1">A2481</f>
        <v>0</v>
      </c>
    </row>
    <row r="2480" spans="1:15">
      <c r="A2480" t="s">
        <v>4</v>
      </c>
      <c r="B2480" s="4" t="s">
        <v>5</v>
      </c>
      <c r="C2480" s="4" t="s">
        <v>7</v>
      </c>
    </row>
    <row r="2481" spans="1:12">
      <c r="A2481" t="n">
        <v>23037</v>
      </c>
      <c r="B2481" s="30" t="n">
        <v>23</v>
      </c>
      <c r="C2481" s="7" t="n">
        <v>10</v>
      </c>
    </row>
    <row r="2482" spans="1:12">
      <c r="A2482" t="s">
        <v>4</v>
      </c>
      <c r="B2482" s="4" t="s">
        <v>5</v>
      </c>
      <c r="C2482" s="4" t="s">
        <v>7</v>
      </c>
      <c r="D2482" s="4" t="s">
        <v>8</v>
      </c>
    </row>
    <row r="2483" spans="1:12">
      <c r="A2483" t="n">
        <v>23039</v>
      </c>
      <c r="B2483" s="6" t="n">
        <v>2</v>
      </c>
      <c r="C2483" s="7" t="n">
        <v>10</v>
      </c>
      <c r="D2483" s="7" t="s">
        <v>37</v>
      </c>
    </row>
    <row r="2484" spans="1:12">
      <c r="A2484" t="s">
        <v>4</v>
      </c>
      <c r="B2484" s="4" t="s">
        <v>5</v>
      </c>
      <c r="C2484" s="4" t="s">
        <v>7</v>
      </c>
    </row>
    <row r="2485" spans="1:12">
      <c r="A2485" t="n">
        <v>23062</v>
      </c>
      <c r="B2485" s="11" t="n">
        <v>74</v>
      </c>
      <c r="C2485" s="7" t="n">
        <v>46</v>
      </c>
    </row>
    <row r="2486" spans="1:12">
      <c r="A2486" t="s">
        <v>4</v>
      </c>
      <c r="B2486" s="4" t="s">
        <v>5</v>
      </c>
      <c r="C2486" s="4" t="s">
        <v>7</v>
      </c>
    </row>
    <row r="2487" spans="1:12">
      <c r="A2487" t="n">
        <v>23064</v>
      </c>
      <c r="B2487" s="11" t="n">
        <v>74</v>
      </c>
      <c r="C2487" s="7" t="n">
        <v>54</v>
      </c>
    </row>
    <row r="2488" spans="1:12">
      <c r="A2488" t="s">
        <v>4</v>
      </c>
      <c r="B2488" s="4" t="s">
        <v>5</v>
      </c>
    </row>
    <row r="2489" spans="1:12">
      <c r="A2489" t="n">
        <v>23066</v>
      </c>
      <c r="B2489" s="5" t="n">
        <v>1</v>
      </c>
    </row>
    <row r="2490" spans="1:12" s="3" customFormat="1" customHeight="0">
      <c r="A2490" s="3" t="s">
        <v>2</v>
      </c>
      <c r="B2490" s="3" t="s">
        <v>240</v>
      </c>
    </row>
    <row r="2491" spans="1:12">
      <c r="A2491" t="s">
        <v>4</v>
      </c>
      <c r="B2491" s="4" t="s">
        <v>5</v>
      </c>
      <c r="C2491" s="4" t="s">
        <v>7</v>
      </c>
      <c r="D2491" s="4" t="s">
        <v>11</v>
      </c>
      <c r="E2491" s="4" t="s">
        <v>7</v>
      </c>
      <c r="F2491" s="4" t="s">
        <v>7</v>
      </c>
      <c r="G2491" s="4" t="s">
        <v>7</v>
      </c>
      <c r="H2491" s="4" t="s">
        <v>11</v>
      </c>
      <c r="I2491" s="4" t="s">
        <v>16</v>
      </c>
      <c r="J2491" s="4" t="s">
        <v>11</v>
      </c>
      <c r="K2491" s="4" t="s">
        <v>16</v>
      </c>
      <c r="L2491" s="4" t="s">
        <v>16</v>
      </c>
    </row>
    <row r="2492" spans="1:12">
      <c r="A2492" t="n">
        <v>23068</v>
      </c>
      <c r="B2492" s="46" t="n">
        <v>6</v>
      </c>
      <c r="C2492" s="7" t="n">
        <v>33</v>
      </c>
      <c r="D2492" s="7" t="n">
        <v>65534</v>
      </c>
      <c r="E2492" s="7" t="n">
        <v>9</v>
      </c>
      <c r="F2492" s="7" t="n">
        <v>1</v>
      </c>
      <c r="G2492" s="7" t="n">
        <v>2</v>
      </c>
      <c r="H2492" s="7" t="n">
        <v>43</v>
      </c>
      <c r="I2492" s="14" t="n">
        <f t="normal" ca="1">A2494</f>
        <v>0</v>
      </c>
      <c r="J2492" s="7" t="n">
        <v>100</v>
      </c>
      <c r="K2492" s="14" t="n">
        <f t="normal" ca="1">A2504</f>
        <v>0</v>
      </c>
      <c r="L2492" s="14" t="n">
        <f t="normal" ca="1">A2516</f>
        <v>0</v>
      </c>
    </row>
    <row r="2493" spans="1:12">
      <c r="A2493" t="s">
        <v>4</v>
      </c>
      <c r="B2493" s="4" t="s">
        <v>5</v>
      </c>
      <c r="C2493" s="4" t="s">
        <v>11</v>
      </c>
      <c r="D2493" s="4" t="s">
        <v>13</v>
      </c>
      <c r="E2493" s="4" t="s">
        <v>13</v>
      </c>
      <c r="F2493" s="4" t="s">
        <v>13</v>
      </c>
      <c r="G2493" s="4" t="s">
        <v>13</v>
      </c>
    </row>
    <row r="2494" spans="1:12">
      <c r="A2494" t="n">
        <v>23091</v>
      </c>
      <c r="B2494" s="40" t="n">
        <v>46</v>
      </c>
      <c r="C2494" s="7" t="n">
        <v>65534</v>
      </c>
      <c r="D2494" s="7" t="n">
        <v>0.829999983310699</v>
      </c>
      <c r="E2494" s="7" t="n">
        <v>0</v>
      </c>
      <c r="F2494" s="7" t="n">
        <v>-28.1299991607666</v>
      </c>
      <c r="G2494" s="7" t="n">
        <v>337.600006103516</v>
      </c>
    </row>
    <row r="2495" spans="1:12">
      <c r="A2495" t="s">
        <v>4</v>
      </c>
      <c r="B2495" s="4" t="s">
        <v>5</v>
      </c>
      <c r="C2495" s="4" t="s">
        <v>7</v>
      </c>
      <c r="D2495" s="4" t="s">
        <v>11</v>
      </c>
      <c r="E2495" s="4" t="s">
        <v>7</v>
      </c>
      <c r="F2495" s="4" t="s">
        <v>8</v>
      </c>
      <c r="G2495" s="4" t="s">
        <v>8</v>
      </c>
      <c r="H2495" s="4" t="s">
        <v>8</v>
      </c>
      <c r="I2495" s="4" t="s">
        <v>8</v>
      </c>
      <c r="J2495" s="4" t="s">
        <v>8</v>
      </c>
      <c r="K2495" s="4" t="s">
        <v>8</v>
      </c>
      <c r="L2495" s="4" t="s">
        <v>8</v>
      </c>
      <c r="M2495" s="4" t="s">
        <v>8</v>
      </c>
      <c r="N2495" s="4" t="s">
        <v>8</v>
      </c>
      <c r="O2495" s="4" t="s">
        <v>8</v>
      </c>
      <c r="P2495" s="4" t="s">
        <v>8</v>
      </c>
      <c r="Q2495" s="4" t="s">
        <v>8</v>
      </c>
      <c r="R2495" s="4" t="s">
        <v>8</v>
      </c>
      <c r="S2495" s="4" t="s">
        <v>8</v>
      </c>
      <c r="T2495" s="4" t="s">
        <v>8</v>
      </c>
      <c r="U2495" s="4" t="s">
        <v>8</v>
      </c>
    </row>
    <row r="2496" spans="1:12">
      <c r="A2496" t="n">
        <v>23110</v>
      </c>
      <c r="B2496" s="42" t="n">
        <v>36</v>
      </c>
      <c r="C2496" s="7" t="n">
        <v>8</v>
      </c>
      <c r="D2496" s="7" t="n">
        <v>65534</v>
      </c>
      <c r="E2496" s="7" t="n">
        <v>0</v>
      </c>
      <c r="F2496" s="7" t="s">
        <v>174</v>
      </c>
      <c r="G2496" s="7" t="s">
        <v>18</v>
      </c>
      <c r="H2496" s="7" t="s">
        <v>18</v>
      </c>
      <c r="I2496" s="7" t="s">
        <v>18</v>
      </c>
      <c r="J2496" s="7" t="s">
        <v>18</v>
      </c>
      <c r="K2496" s="7" t="s">
        <v>18</v>
      </c>
      <c r="L2496" s="7" t="s">
        <v>18</v>
      </c>
      <c r="M2496" s="7" t="s">
        <v>18</v>
      </c>
      <c r="N2496" s="7" t="s">
        <v>18</v>
      </c>
      <c r="O2496" s="7" t="s">
        <v>18</v>
      </c>
      <c r="P2496" s="7" t="s">
        <v>18</v>
      </c>
      <c r="Q2496" s="7" t="s">
        <v>18</v>
      </c>
      <c r="R2496" s="7" t="s">
        <v>18</v>
      </c>
      <c r="S2496" s="7" t="s">
        <v>18</v>
      </c>
      <c r="T2496" s="7" t="s">
        <v>18</v>
      </c>
      <c r="U2496" s="7" t="s">
        <v>18</v>
      </c>
    </row>
    <row r="2497" spans="1:21">
      <c r="A2497" t="s">
        <v>4</v>
      </c>
      <c r="B2497" s="4" t="s">
        <v>5</v>
      </c>
      <c r="C2497" s="4" t="s">
        <v>11</v>
      </c>
      <c r="D2497" s="4" t="s">
        <v>7</v>
      </c>
      <c r="E2497" s="4" t="s">
        <v>8</v>
      </c>
      <c r="F2497" s="4" t="s">
        <v>13</v>
      </c>
      <c r="G2497" s="4" t="s">
        <v>13</v>
      </c>
      <c r="H2497" s="4" t="s">
        <v>13</v>
      </c>
    </row>
    <row r="2498" spans="1:21">
      <c r="A2498" t="n">
        <v>23146</v>
      </c>
      <c r="B2498" s="47" t="n">
        <v>48</v>
      </c>
      <c r="C2498" s="7" t="n">
        <v>65534</v>
      </c>
      <c r="D2498" s="7" t="n">
        <v>0</v>
      </c>
      <c r="E2498" s="7" t="s">
        <v>174</v>
      </c>
      <c r="F2498" s="7" t="n">
        <v>0</v>
      </c>
      <c r="G2498" s="7" t="n">
        <v>1</v>
      </c>
      <c r="H2498" s="7" t="n">
        <v>0</v>
      </c>
    </row>
    <row r="2499" spans="1:21">
      <c r="A2499" t="s">
        <v>4</v>
      </c>
      <c r="B2499" s="4" t="s">
        <v>5</v>
      </c>
      <c r="C2499" s="4" t="s">
        <v>11</v>
      </c>
      <c r="D2499" s="4" t="s">
        <v>14</v>
      </c>
    </row>
    <row r="2500" spans="1:21">
      <c r="A2500" t="n">
        <v>23178</v>
      </c>
      <c r="B2500" s="38" t="n">
        <v>43</v>
      </c>
      <c r="C2500" s="7" t="n">
        <v>65534</v>
      </c>
      <c r="D2500" s="7" t="n">
        <v>64</v>
      </c>
    </row>
    <row r="2501" spans="1:21">
      <c r="A2501" t="s">
        <v>4</v>
      </c>
      <c r="B2501" s="4" t="s">
        <v>5</v>
      </c>
      <c r="C2501" s="4" t="s">
        <v>16</v>
      </c>
    </row>
    <row r="2502" spans="1:21">
      <c r="A2502" t="n">
        <v>23185</v>
      </c>
      <c r="B2502" s="22" t="n">
        <v>3</v>
      </c>
      <c r="C2502" s="14" t="n">
        <f t="normal" ca="1">A2516</f>
        <v>0</v>
      </c>
    </row>
    <row r="2503" spans="1:21">
      <c r="A2503" t="s">
        <v>4</v>
      </c>
      <c r="B2503" s="4" t="s">
        <v>5</v>
      </c>
      <c r="C2503" s="4" t="s">
        <v>11</v>
      </c>
      <c r="D2503" s="4" t="s">
        <v>13</v>
      </c>
      <c r="E2503" s="4" t="s">
        <v>13</v>
      </c>
      <c r="F2503" s="4" t="s">
        <v>13</v>
      </c>
      <c r="G2503" s="4" t="s">
        <v>13</v>
      </c>
    </row>
    <row r="2504" spans="1:21">
      <c r="A2504" t="n">
        <v>23190</v>
      </c>
      <c r="B2504" s="40" t="n">
        <v>46</v>
      </c>
      <c r="C2504" s="7" t="n">
        <v>65534</v>
      </c>
      <c r="D2504" s="7" t="n">
        <v>1.71000003814697</v>
      </c>
      <c r="E2504" s="7" t="n">
        <v>0</v>
      </c>
      <c r="F2504" s="7" t="n">
        <v>-28.7900009155273</v>
      </c>
      <c r="G2504" s="7" t="n">
        <v>158.100006103516</v>
      </c>
    </row>
    <row r="2505" spans="1:21">
      <c r="A2505" t="s">
        <v>4</v>
      </c>
      <c r="B2505" s="4" t="s">
        <v>5</v>
      </c>
      <c r="C2505" s="4" t="s">
        <v>11</v>
      </c>
      <c r="D2505" s="4" t="s">
        <v>14</v>
      </c>
    </row>
    <row r="2506" spans="1:21">
      <c r="A2506" t="n">
        <v>23209</v>
      </c>
      <c r="B2506" s="38" t="n">
        <v>43</v>
      </c>
      <c r="C2506" s="7" t="n">
        <v>65534</v>
      </c>
      <c r="D2506" s="7" t="n">
        <v>524288</v>
      </c>
    </row>
    <row r="2507" spans="1:21">
      <c r="A2507" t="s">
        <v>4</v>
      </c>
      <c r="B2507" s="4" t="s">
        <v>5</v>
      </c>
      <c r="C2507" s="4" t="s">
        <v>7</v>
      </c>
      <c r="D2507" s="4" t="s">
        <v>11</v>
      </c>
      <c r="E2507" s="4" t="s">
        <v>7</v>
      </c>
      <c r="F2507" s="4" t="s">
        <v>8</v>
      </c>
      <c r="G2507" s="4" t="s">
        <v>8</v>
      </c>
      <c r="H2507" s="4" t="s">
        <v>8</v>
      </c>
      <c r="I2507" s="4" t="s">
        <v>8</v>
      </c>
      <c r="J2507" s="4" t="s">
        <v>8</v>
      </c>
      <c r="K2507" s="4" t="s">
        <v>8</v>
      </c>
      <c r="L2507" s="4" t="s">
        <v>8</v>
      </c>
      <c r="M2507" s="4" t="s">
        <v>8</v>
      </c>
      <c r="N2507" s="4" t="s">
        <v>8</v>
      </c>
      <c r="O2507" s="4" t="s">
        <v>8</v>
      </c>
      <c r="P2507" s="4" t="s">
        <v>8</v>
      </c>
      <c r="Q2507" s="4" t="s">
        <v>8</v>
      </c>
      <c r="R2507" s="4" t="s">
        <v>8</v>
      </c>
      <c r="S2507" s="4" t="s">
        <v>8</v>
      </c>
      <c r="T2507" s="4" t="s">
        <v>8</v>
      </c>
      <c r="U2507" s="4" t="s">
        <v>8</v>
      </c>
    </row>
    <row r="2508" spans="1:21">
      <c r="A2508" t="n">
        <v>23216</v>
      </c>
      <c r="B2508" s="42" t="n">
        <v>36</v>
      </c>
      <c r="C2508" s="7" t="n">
        <v>8</v>
      </c>
      <c r="D2508" s="7" t="n">
        <v>65534</v>
      </c>
      <c r="E2508" s="7" t="n">
        <v>0</v>
      </c>
      <c r="F2508" s="7" t="s">
        <v>241</v>
      </c>
      <c r="G2508" s="7" t="s">
        <v>242</v>
      </c>
      <c r="H2508" s="7" t="s">
        <v>18</v>
      </c>
      <c r="I2508" s="7" t="s">
        <v>18</v>
      </c>
      <c r="J2508" s="7" t="s">
        <v>18</v>
      </c>
      <c r="K2508" s="7" t="s">
        <v>18</v>
      </c>
      <c r="L2508" s="7" t="s">
        <v>18</v>
      </c>
      <c r="M2508" s="7" t="s">
        <v>18</v>
      </c>
      <c r="N2508" s="7" t="s">
        <v>18</v>
      </c>
      <c r="O2508" s="7" t="s">
        <v>18</v>
      </c>
      <c r="P2508" s="7" t="s">
        <v>18</v>
      </c>
      <c r="Q2508" s="7" t="s">
        <v>18</v>
      </c>
      <c r="R2508" s="7" t="s">
        <v>18</v>
      </c>
      <c r="S2508" s="7" t="s">
        <v>18</v>
      </c>
      <c r="T2508" s="7" t="s">
        <v>18</v>
      </c>
      <c r="U2508" s="7" t="s">
        <v>18</v>
      </c>
    </row>
    <row r="2509" spans="1:21">
      <c r="A2509" t="s">
        <v>4</v>
      </c>
      <c r="B2509" s="4" t="s">
        <v>5</v>
      </c>
      <c r="C2509" s="4" t="s">
        <v>11</v>
      </c>
      <c r="D2509" s="4" t="s">
        <v>7</v>
      </c>
      <c r="E2509" s="4" t="s">
        <v>7</v>
      </c>
      <c r="F2509" s="4" t="s">
        <v>8</v>
      </c>
    </row>
    <row r="2510" spans="1:21">
      <c r="A2510" t="n">
        <v>23255</v>
      </c>
      <c r="B2510" s="43" t="n">
        <v>47</v>
      </c>
      <c r="C2510" s="7" t="n">
        <v>65534</v>
      </c>
      <c r="D2510" s="7" t="n">
        <v>0</v>
      </c>
      <c r="E2510" s="7" t="n">
        <v>0</v>
      </c>
      <c r="F2510" s="7" t="s">
        <v>243</v>
      </c>
    </row>
    <row r="2511" spans="1:21">
      <c r="A2511" t="s">
        <v>4</v>
      </c>
      <c r="B2511" s="4" t="s">
        <v>5</v>
      </c>
      <c r="C2511" s="4" t="s">
        <v>11</v>
      </c>
      <c r="D2511" s="4" t="s">
        <v>7</v>
      </c>
      <c r="E2511" s="4" t="s">
        <v>8</v>
      </c>
      <c r="F2511" s="4" t="s">
        <v>13</v>
      </c>
      <c r="G2511" s="4" t="s">
        <v>13</v>
      </c>
      <c r="H2511" s="4" t="s">
        <v>13</v>
      </c>
    </row>
    <row r="2512" spans="1:21">
      <c r="A2512" t="n">
        <v>23276</v>
      </c>
      <c r="B2512" s="47" t="n">
        <v>48</v>
      </c>
      <c r="C2512" s="7" t="n">
        <v>65534</v>
      </c>
      <c r="D2512" s="7" t="n">
        <v>0</v>
      </c>
      <c r="E2512" s="7" t="s">
        <v>241</v>
      </c>
      <c r="F2512" s="7" t="n">
        <v>0</v>
      </c>
      <c r="G2512" s="7" t="n">
        <v>1</v>
      </c>
      <c r="H2512" s="7" t="n">
        <v>0</v>
      </c>
    </row>
    <row r="2513" spans="1:21">
      <c r="A2513" t="s">
        <v>4</v>
      </c>
      <c r="B2513" s="4" t="s">
        <v>5</v>
      </c>
      <c r="C2513" s="4" t="s">
        <v>16</v>
      </c>
    </row>
    <row r="2514" spans="1:21">
      <c r="A2514" t="n">
        <v>23302</v>
      </c>
      <c r="B2514" s="22" t="n">
        <v>3</v>
      </c>
      <c r="C2514" s="14" t="n">
        <f t="normal" ca="1">A2516</f>
        <v>0</v>
      </c>
    </row>
    <row r="2515" spans="1:21">
      <c r="A2515" t="s">
        <v>4</v>
      </c>
      <c r="B2515" s="4" t="s">
        <v>5</v>
      </c>
    </row>
    <row r="2516" spans="1:21">
      <c r="A2516" t="n">
        <v>23307</v>
      </c>
      <c r="B2516" s="5" t="n">
        <v>1</v>
      </c>
    </row>
    <row r="2517" spans="1:21" s="3" customFormat="1" customHeight="0">
      <c r="A2517" s="3" t="s">
        <v>2</v>
      </c>
      <c r="B2517" s="3" t="s">
        <v>244</v>
      </c>
    </row>
    <row r="2518" spans="1:21">
      <c r="A2518" t="s">
        <v>4</v>
      </c>
      <c r="B2518" s="4" t="s">
        <v>5</v>
      </c>
      <c r="C2518" s="4" t="s">
        <v>7</v>
      </c>
      <c r="D2518" s="4" t="s">
        <v>11</v>
      </c>
      <c r="E2518" s="4" t="s">
        <v>7</v>
      </c>
      <c r="F2518" s="4" t="s">
        <v>16</v>
      </c>
    </row>
    <row r="2519" spans="1:21">
      <c r="A2519" t="n">
        <v>23308</v>
      </c>
      <c r="B2519" s="13" t="n">
        <v>5</v>
      </c>
      <c r="C2519" s="7" t="n">
        <v>30</v>
      </c>
      <c r="D2519" s="7" t="n">
        <v>10995</v>
      </c>
      <c r="E2519" s="7" t="n">
        <v>1</v>
      </c>
      <c r="F2519" s="14" t="n">
        <f t="normal" ca="1">A2551</f>
        <v>0</v>
      </c>
    </row>
    <row r="2520" spans="1:21">
      <c r="A2520" t="s">
        <v>4</v>
      </c>
      <c r="B2520" s="4" t="s">
        <v>5</v>
      </c>
      <c r="C2520" s="4" t="s">
        <v>11</v>
      </c>
      <c r="D2520" s="4" t="s">
        <v>7</v>
      </c>
      <c r="E2520" s="4" t="s">
        <v>7</v>
      </c>
      <c r="F2520" s="4" t="s">
        <v>8</v>
      </c>
    </row>
    <row r="2521" spans="1:21">
      <c r="A2521" t="n">
        <v>23317</v>
      </c>
      <c r="B2521" s="50" t="n">
        <v>20</v>
      </c>
      <c r="C2521" s="7" t="n">
        <v>65534</v>
      </c>
      <c r="D2521" s="7" t="n">
        <v>3</v>
      </c>
      <c r="E2521" s="7" t="n">
        <v>10</v>
      </c>
      <c r="F2521" s="7" t="s">
        <v>80</v>
      </c>
    </row>
    <row r="2522" spans="1:21">
      <c r="A2522" t="s">
        <v>4</v>
      </c>
      <c r="B2522" s="4" t="s">
        <v>5</v>
      </c>
      <c r="C2522" s="4" t="s">
        <v>11</v>
      </c>
    </row>
    <row r="2523" spans="1:21">
      <c r="A2523" t="n">
        <v>23338</v>
      </c>
      <c r="B2523" s="29" t="n">
        <v>16</v>
      </c>
      <c r="C2523" s="7" t="n">
        <v>0</v>
      </c>
    </row>
    <row r="2524" spans="1:21">
      <c r="A2524" t="s">
        <v>4</v>
      </c>
      <c r="B2524" s="4" t="s">
        <v>5</v>
      </c>
      <c r="C2524" s="4" t="s">
        <v>7</v>
      </c>
      <c r="D2524" s="4" t="s">
        <v>11</v>
      </c>
    </row>
    <row r="2525" spans="1:21">
      <c r="A2525" t="n">
        <v>23341</v>
      </c>
      <c r="B2525" s="24" t="n">
        <v>22</v>
      </c>
      <c r="C2525" s="7" t="n">
        <v>10</v>
      </c>
      <c r="D2525" s="7" t="n">
        <v>0</v>
      </c>
    </row>
    <row r="2526" spans="1:21">
      <c r="A2526" t="s">
        <v>4</v>
      </c>
      <c r="B2526" s="4" t="s">
        <v>5</v>
      </c>
      <c r="C2526" s="4" t="s">
        <v>7</v>
      </c>
      <c r="D2526" s="4" t="s">
        <v>11</v>
      </c>
      <c r="E2526" s="4" t="s">
        <v>7</v>
      </c>
      <c r="F2526" s="4" t="s">
        <v>7</v>
      </c>
      <c r="G2526" s="4" t="s">
        <v>16</v>
      </c>
    </row>
    <row r="2527" spans="1:21">
      <c r="A2527" t="n">
        <v>23345</v>
      </c>
      <c r="B2527" s="13" t="n">
        <v>5</v>
      </c>
      <c r="C2527" s="7" t="n">
        <v>30</v>
      </c>
      <c r="D2527" s="7" t="n">
        <v>6</v>
      </c>
      <c r="E2527" s="7" t="n">
        <v>8</v>
      </c>
      <c r="F2527" s="7" t="n">
        <v>1</v>
      </c>
      <c r="G2527" s="14" t="n">
        <f t="normal" ca="1">A2541</f>
        <v>0</v>
      </c>
    </row>
    <row r="2528" spans="1:21">
      <c r="A2528" t="s">
        <v>4</v>
      </c>
      <c r="B2528" s="4" t="s">
        <v>5</v>
      </c>
      <c r="C2528" s="4" t="s">
        <v>7</v>
      </c>
      <c r="D2528" s="4" t="s">
        <v>11</v>
      </c>
      <c r="E2528" s="4" t="s">
        <v>8</v>
      </c>
    </row>
    <row r="2529" spans="1:7">
      <c r="A2529" t="n">
        <v>23355</v>
      </c>
      <c r="B2529" s="49" t="n">
        <v>51</v>
      </c>
      <c r="C2529" s="7" t="n">
        <v>4</v>
      </c>
      <c r="D2529" s="7" t="n">
        <v>65534</v>
      </c>
      <c r="E2529" s="7" t="s">
        <v>81</v>
      </c>
    </row>
    <row r="2530" spans="1:7">
      <c r="A2530" t="s">
        <v>4</v>
      </c>
      <c r="B2530" s="4" t="s">
        <v>5</v>
      </c>
      <c r="C2530" s="4" t="s">
        <v>11</v>
      </c>
    </row>
    <row r="2531" spans="1:7">
      <c r="A2531" t="n">
        <v>23368</v>
      </c>
      <c r="B2531" s="29" t="n">
        <v>16</v>
      </c>
      <c r="C2531" s="7" t="n">
        <v>0</v>
      </c>
    </row>
    <row r="2532" spans="1:7">
      <c r="A2532" t="s">
        <v>4</v>
      </c>
      <c r="B2532" s="4" t="s">
        <v>5</v>
      </c>
      <c r="C2532" s="4" t="s">
        <v>11</v>
      </c>
      <c r="D2532" s="4" t="s">
        <v>34</v>
      </c>
      <c r="E2532" s="4" t="s">
        <v>7</v>
      </c>
      <c r="F2532" s="4" t="s">
        <v>7</v>
      </c>
      <c r="G2532" s="4" t="s">
        <v>34</v>
      </c>
      <c r="H2532" s="4" t="s">
        <v>7</v>
      </c>
      <c r="I2532" s="4" t="s">
        <v>7</v>
      </c>
      <c r="J2532" s="4" t="s">
        <v>34</v>
      </c>
      <c r="K2532" s="4" t="s">
        <v>7</v>
      </c>
      <c r="L2532" s="4" t="s">
        <v>7</v>
      </c>
    </row>
    <row r="2533" spans="1:7">
      <c r="A2533" t="n">
        <v>23371</v>
      </c>
      <c r="B2533" s="51" t="n">
        <v>26</v>
      </c>
      <c r="C2533" s="7" t="n">
        <v>65534</v>
      </c>
      <c r="D2533" s="7" t="s">
        <v>245</v>
      </c>
      <c r="E2533" s="7" t="n">
        <v>2</v>
      </c>
      <c r="F2533" s="7" t="n">
        <v>3</v>
      </c>
      <c r="G2533" s="7" t="s">
        <v>246</v>
      </c>
      <c r="H2533" s="7" t="n">
        <v>2</v>
      </c>
      <c r="I2533" s="7" t="n">
        <v>3</v>
      </c>
      <c r="J2533" s="7" t="s">
        <v>247</v>
      </c>
      <c r="K2533" s="7" t="n">
        <v>2</v>
      </c>
      <c r="L2533" s="7" t="n">
        <v>0</v>
      </c>
    </row>
    <row r="2534" spans="1:7">
      <c r="A2534" t="s">
        <v>4</v>
      </c>
      <c r="B2534" s="4" t="s">
        <v>5</v>
      </c>
    </row>
    <row r="2535" spans="1:7">
      <c r="A2535" t="n">
        <v>23603</v>
      </c>
      <c r="B2535" s="27" t="n">
        <v>28</v>
      </c>
    </row>
    <row r="2536" spans="1:7">
      <c r="A2536" t="s">
        <v>4</v>
      </c>
      <c r="B2536" s="4" t="s">
        <v>5</v>
      </c>
      <c r="C2536" s="4" t="s">
        <v>11</v>
      </c>
    </row>
    <row r="2537" spans="1:7">
      <c r="A2537" t="n">
        <v>23604</v>
      </c>
      <c r="B2537" s="39" t="n">
        <v>12</v>
      </c>
      <c r="C2537" s="7" t="n">
        <v>6</v>
      </c>
    </row>
    <row r="2538" spans="1:7">
      <c r="A2538" t="s">
        <v>4</v>
      </c>
      <c r="B2538" s="4" t="s">
        <v>5</v>
      </c>
      <c r="C2538" s="4" t="s">
        <v>16</v>
      </c>
    </row>
    <row r="2539" spans="1:7">
      <c r="A2539" t="n">
        <v>23607</v>
      </c>
      <c r="B2539" s="22" t="n">
        <v>3</v>
      </c>
      <c r="C2539" s="14" t="n">
        <f t="normal" ca="1">A2549</f>
        <v>0</v>
      </c>
    </row>
    <row r="2540" spans="1:7">
      <c r="A2540" t="s">
        <v>4</v>
      </c>
      <c r="B2540" s="4" t="s">
        <v>5</v>
      </c>
      <c r="C2540" s="4" t="s">
        <v>7</v>
      </c>
      <c r="D2540" s="4" t="s">
        <v>11</v>
      </c>
      <c r="E2540" s="4" t="s">
        <v>8</v>
      </c>
    </row>
    <row r="2541" spans="1:7">
      <c r="A2541" t="n">
        <v>23612</v>
      </c>
      <c r="B2541" s="49" t="n">
        <v>51</v>
      </c>
      <c r="C2541" s="7" t="n">
        <v>4</v>
      </c>
      <c r="D2541" s="7" t="n">
        <v>65534</v>
      </c>
      <c r="E2541" s="7" t="s">
        <v>81</v>
      </c>
    </row>
    <row r="2542" spans="1:7">
      <c r="A2542" t="s">
        <v>4</v>
      </c>
      <c r="B2542" s="4" t="s">
        <v>5</v>
      </c>
      <c r="C2542" s="4" t="s">
        <v>11</v>
      </c>
    </row>
    <row r="2543" spans="1:7">
      <c r="A2543" t="n">
        <v>23625</v>
      </c>
      <c r="B2543" s="29" t="n">
        <v>16</v>
      </c>
      <c r="C2543" s="7" t="n">
        <v>0</v>
      </c>
    </row>
    <row r="2544" spans="1:7">
      <c r="A2544" t="s">
        <v>4</v>
      </c>
      <c r="B2544" s="4" t="s">
        <v>5</v>
      </c>
      <c r="C2544" s="4" t="s">
        <v>11</v>
      </c>
      <c r="D2544" s="4" t="s">
        <v>34</v>
      </c>
      <c r="E2544" s="4" t="s">
        <v>7</v>
      </c>
      <c r="F2544" s="4" t="s">
        <v>7</v>
      </c>
      <c r="G2544" s="4" t="s">
        <v>34</v>
      </c>
      <c r="H2544" s="4" t="s">
        <v>7</v>
      </c>
      <c r="I2544" s="4" t="s">
        <v>7</v>
      </c>
    </row>
    <row r="2545" spans="1:12">
      <c r="A2545" t="n">
        <v>23628</v>
      </c>
      <c r="B2545" s="51" t="n">
        <v>26</v>
      </c>
      <c r="C2545" s="7" t="n">
        <v>65534</v>
      </c>
      <c r="D2545" s="7" t="s">
        <v>248</v>
      </c>
      <c r="E2545" s="7" t="n">
        <v>2</v>
      </c>
      <c r="F2545" s="7" t="n">
        <v>3</v>
      </c>
      <c r="G2545" s="7" t="s">
        <v>249</v>
      </c>
      <c r="H2545" s="7" t="n">
        <v>2</v>
      </c>
      <c r="I2545" s="7" t="n">
        <v>0</v>
      </c>
    </row>
    <row r="2546" spans="1:12">
      <c r="A2546" t="s">
        <v>4</v>
      </c>
      <c r="B2546" s="4" t="s">
        <v>5</v>
      </c>
    </row>
    <row r="2547" spans="1:12">
      <c r="A2547" t="n">
        <v>23808</v>
      </c>
      <c r="B2547" s="27" t="n">
        <v>28</v>
      </c>
    </row>
    <row r="2548" spans="1:12">
      <c r="A2548" t="s">
        <v>4</v>
      </c>
      <c r="B2548" s="4" t="s">
        <v>5</v>
      </c>
      <c r="C2548" s="4" t="s">
        <v>16</v>
      </c>
    </row>
    <row r="2549" spans="1:12">
      <c r="A2549" t="n">
        <v>23809</v>
      </c>
      <c r="B2549" s="22" t="n">
        <v>3</v>
      </c>
      <c r="C2549" s="14" t="n">
        <f t="normal" ca="1">A2597</f>
        <v>0</v>
      </c>
    </row>
    <row r="2550" spans="1:12">
      <c r="A2550" t="s">
        <v>4</v>
      </c>
      <c r="B2550" s="4" t="s">
        <v>5</v>
      </c>
      <c r="C2550" s="4" t="s">
        <v>7</v>
      </c>
      <c r="D2550" s="4" t="s">
        <v>11</v>
      </c>
      <c r="E2550" s="4" t="s">
        <v>7</v>
      </c>
      <c r="F2550" s="4" t="s">
        <v>16</v>
      </c>
    </row>
    <row r="2551" spans="1:12">
      <c r="A2551" t="n">
        <v>23814</v>
      </c>
      <c r="B2551" s="13" t="n">
        <v>5</v>
      </c>
      <c r="C2551" s="7" t="n">
        <v>30</v>
      </c>
      <c r="D2551" s="7" t="n">
        <v>10994</v>
      </c>
      <c r="E2551" s="7" t="n">
        <v>1</v>
      </c>
      <c r="F2551" s="14" t="n">
        <f t="normal" ca="1">A2587</f>
        <v>0</v>
      </c>
    </row>
    <row r="2552" spans="1:12">
      <c r="A2552" t="s">
        <v>4</v>
      </c>
      <c r="B2552" s="4" t="s">
        <v>5</v>
      </c>
      <c r="C2552" s="4" t="s">
        <v>11</v>
      </c>
      <c r="D2552" s="4" t="s">
        <v>7</v>
      </c>
      <c r="E2552" s="4" t="s">
        <v>7</v>
      </c>
      <c r="F2552" s="4" t="s">
        <v>8</v>
      </c>
    </row>
    <row r="2553" spans="1:12">
      <c r="A2553" t="n">
        <v>23823</v>
      </c>
      <c r="B2553" s="50" t="n">
        <v>20</v>
      </c>
      <c r="C2553" s="7" t="n">
        <v>65534</v>
      </c>
      <c r="D2553" s="7" t="n">
        <v>3</v>
      </c>
      <c r="E2553" s="7" t="n">
        <v>10</v>
      </c>
      <c r="F2553" s="7" t="s">
        <v>80</v>
      </c>
    </row>
    <row r="2554" spans="1:12">
      <c r="A2554" t="s">
        <v>4</v>
      </c>
      <c r="B2554" s="4" t="s">
        <v>5</v>
      </c>
      <c r="C2554" s="4" t="s">
        <v>11</v>
      </c>
    </row>
    <row r="2555" spans="1:12">
      <c r="A2555" t="n">
        <v>23844</v>
      </c>
      <c r="B2555" s="29" t="n">
        <v>16</v>
      </c>
      <c r="C2555" s="7" t="n">
        <v>0</v>
      </c>
    </row>
    <row r="2556" spans="1:12">
      <c r="A2556" t="s">
        <v>4</v>
      </c>
      <c r="B2556" s="4" t="s">
        <v>5</v>
      </c>
      <c r="C2556" s="4" t="s">
        <v>7</v>
      </c>
      <c r="D2556" s="4" t="s">
        <v>11</v>
      </c>
    </row>
    <row r="2557" spans="1:12">
      <c r="A2557" t="n">
        <v>23847</v>
      </c>
      <c r="B2557" s="24" t="n">
        <v>22</v>
      </c>
      <c r="C2557" s="7" t="n">
        <v>10</v>
      </c>
      <c r="D2557" s="7" t="n">
        <v>0</v>
      </c>
    </row>
    <row r="2558" spans="1:12">
      <c r="A2558" t="s">
        <v>4</v>
      </c>
      <c r="B2558" s="4" t="s">
        <v>5</v>
      </c>
      <c r="C2558" s="4" t="s">
        <v>11</v>
      </c>
      <c r="D2558" s="4" t="s">
        <v>7</v>
      </c>
      <c r="E2558" s="4" t="s">
        <v>8</v>
      </c>
      <c r="F2558" s="4" t="s">
        <v>13</v>
      </c>
      <c r="G2558" s="4" t="s">
        <v>13</v>
      </c>
      <c r="H2558" s="4" t="s">
        <v>13</v>
      </c>
    </row>
    <row r="2559" spans="1:12">
      <c r="A2559" t="n">
        <v>23851</v>
      </c>
      <c r="B2559" s="47" t="n">
        <v>48</v>
      </c>
      <c r="C2559" s="7" t="n">
        <v>65534</v>
      </c>
      <c r="D2559" s="7" t="n">
        <v>0</v>
      </c>
      <c r="E2559" s="7" t="s">
        <v>250</v>
      </c>
      <c r="F2559" s="7" t="n">
        <v>0.5</v>
      </c>
      <c r="G2559" s="7" t="n">
        <v>1</v>
      </c>
      <c r="H2559" s="7" t="n">
        <v>0</v>
      </c>
    </row>
    <row r="2560" spans="1:12">
      <c r="A2560" t="s">
        <v>4</v>
      </c>
      <c r="B2560" s="4" t="s">
        <v>5</v>
      </c>
      <c r="C2560" s="4" t="s">
        <v>7</v>
      </c>
      <c r="D2560" s="4" t="s">
        <v>11</v>
      </c>
      <c r="E2560" s="4" t="s">
        <v>7</v>
      </c>
      <c r="F2560" s="4" t="s">
        <v>7</v>
      </c>
      <c r="G2560" s="4" t="s">
        <v>16</v>
      </c>
    </row>
    <row r="2561" spans="1:9">
      <c r="A2561" t="n">
        <v>23875</v>
      </c>
      <c r="B2561" s="13" t="n">
        <v>5</v>
      </c>
      <c r="C2561" s="7" t="n">
        <v>30</v>
      </c>
      <c r="D2561" s="7" t="n">
        <v>6</v>
      </c>
      <c r="E2561" s="7" t="n">
        <v>8</v>
      </c>
      <c r="F2561" s="7" t="n">
        <v>1</v>
      </c>
      <c r="G2561" s="14" t="n">
        <f t="normal" ca="1">A2575</f>
        <v>0</v>
      </c>
    </row>
    <row r="2562" spans="1:9">
      <c r="A2562" t="s">
        <v>4</v>
      </c>
      <c r="B2562" s="4" t="s">
        <v>5</v>
      </c>
      <c r="C2562" s="4" t="s">
        <v>7</v>
      </c>
      <c r="D2562" s="4" t="s">
        <v>11</v>
      </c>
      <c r="E2562" s="4" t="s">
        <v>8</v>
      </c>
    </row>
    <row r="2563" spans="1:9">
      <c r="A2563" t="n">
        <v>23885</v>
      </c>
      <c r="B2563" s="49" t="n">
        <v>51</v>
      </c>
      <c r="C2563" s="7" t="n">
        <v>4</v>
      </c>
      <c r="D2563" s="7" t="n">
        <v>65534</v>
      </c>
      <c r="E2563" s="7" t="s">
        <v>81</v>
      </c>
    </row>
    <row r="2564" spans="1:9">
      <c r="A2564" t="s">
        <v>4</v>
      </c>
      <c r="B2564" s="4" t="s">
        <v>5</v>
      </c>
      <c r="C2564" s="4" t="s">
        <v>11</v>
      </c>
    </row>
    <row r="2565" spans="1:9">
      <c r="A2565" t="n">
        <v>23898</v>
      </c>
      <c r="B2565" s="29" t="n">
        <v>16</v>
      </c>
      <c r="C2565" s="7" t="n">
        <v>0</v>
      </c>
    </row>
    <row r="2566" spans="1:9">
      <c r="A2566" t="s">
        <v>4</v>
      </c>
      <c r="B2566" s="4" t="s">
        <v>5</v>
      </c>
      <c r="C2566" s="4" t="s">
        <v>11</v>
      </c>
      <c r="D2566" s="4" t="s">
        <v>34</v>
      </c>
      <c r="E2566" s="4" t="s">
        <v>7</v>
      </c>
      <c r="F2566" s="4" t="s">
        <v>7</v>
      </c>
      <c r="G2566" s="4" t="s">
        <v>34</v>
      </c>
      <c r="H2566" s="4" t="s">
        <v>7</v>
      </c>
      <c r="I2566" s="4" t="s">
        <v>7</v>
      </c>
    </row>
    <row r="2567" spans="1:9">
      <c r="A2567" t="n">
        <v>23901</v>
      </c>
      <c r="B2567" s="51" t="n">
        <v>26</v>
      </c>
      <c r="C2567" s="7" t="n">
        <v>65534</v>
      </c>
      <c r="D2567" s="7" t="s">
        <v>251</v>
      </c>
      <c r="E2567" s="7" t="n">
        <v>2</v>
      </c>
      <c r="F2567" s="7" t="n">
        <v>3</v>
      </c>
      <c r="G2567" s="7" t="s">
        <v>252</v>
      </c>
      <c r="H2567" s="7" t="n">
        <v>2</v>
      </c>
      <c r="I2567" s="7" t="n">
        <v>0</v>
      </c>
    </row>
    <row r="2568" spans="1:9">
      <c r="A2568" t="s">
        <v>4</v>
      </c>
      <c r="B2568" s="4" t="s">
        <v>5</v>
      </c>
    </row>
    <row r="2569" spans="1:9">
      <c r="A2569" t="n">
        <v>24074</v>
      </c>
      <c r="B2569" s="27" t="n">
        <v>28</v>
      </c>
    </row>
    <row r="2570" spans="1:9">
      <c r="A2570" t="s">
        <v>4</v>
      </c>
      <c r="B2570" s="4" t="s">
        <v>5</v>
      </c>
      <c r="C2570" s="4" t="s">
        <v>11</v>
      </c>
    </row>
    <row r="2571" spans="1:9">
      <c r="A2571" t="n">
        <v>24075</v>
      </c>
      <c r="B2571" s="39" t="n">
        <v>12</v>
      </c>
      <c r="C2571" s="7" t="n">
        <v>6</v>
      </c>
    </row>
    <row r="2572" spans="1:9">
      <c r="A2572" t="s">
        <v>4</v>
      </c>
      <c r="B2572" s="4" t="s">
        <v>5</v>
      </c>
      <c r="C2572" s="4" t="s">
        <v>16</v>
      </c>
    </row>
    <row r="2573" spans="1:9">
      <c r="A2573" t="n">
        <v>24078</v>
      </c>
      <c r="B2573" s="22" t="n">
        <v>3</v>
      </c>
      <c r="C2573" s="14" t="n">
        <f t="normal" ca="1">A2583</f>
        <v>0</v>
      </c>
    </row>
    <row r="2574" spans="1:9">
      <c r="A2574" t="s">
        <v>4</v>
      </c>
      <c r="B2574" s="4" t="s">
        <v>5</v>
      </c>
      <c r="C2574" s="4" t="s">
        <v>7</v>
      </c>
      <c r="D2574" s="4" t="s">
        <v>11</v>
      </c>
      <c r="E2574" s="4" t="s">
        <v>8</v>
      </c>
    </row>
    <row r="2575" spans="1:9">
      <c r="A2575" t="n">
        <v>24083</v>
      </c>
      <c r="B2575" s="49" t="n">
        <v>51</v>
      </c>
      <c r="C2575" s="7" t="n">
        <v>4</v>
      </c>
      <c r="D2575" s="7" t="n">
        <v>65534</v>
      </c>
      <c r="E2575" s="7" t="s">
        <v>81</v>
      </c>
    </row>
    <row r="2576" spans="1:9">
      <c r="A2576" t="s">
        <v>4</v>
      </c>
      <c r="B2576" s="4" t="s">
        <v>5</v>
      </c>
      <c r="C2576" s="4" t="s">
        <v>11</v>
      </c>
    </row>
    <row r="2577" spans="1:9">
      <c r="A2577" t="n">
        <v>24096</v>
      </c>
      <c r="B2577" s="29" t="n">
        <v>16</v>
      </c>
      <c r="C2577" s="7" t="n">
        <v>0</v>
      </c>
    </row>
    <row r="2578" spans="1:9">
      <c r="A2578" t="s">
        <v>4</v>
      </c>
      <c r="B2578" s="4" t="s">
        <v>5</v>
      </c>
      <c r="C2578" s="4" t="s">
        <v>11</v>
      </c>
      <c r="D2578" s="4" t="s">
        <v>34</v>
      </c>
      <c r="E2578" s="4" t="s">
        <v>7</v>
      </c>
      <c r="F2578" s="4" t="s">
        <v>7</v>
      </c>
      <c r="G2578" s="4" t="s">
        <v>34</v>
      </c>
      <c r="H2578" s="4" t="s">
        <v>7</v>
      </c>
      <c r="I2578" s="4" t="s">
        <v>7</v>
      </c>
    </row>
    <row r="2579" spans="1:9">
      <c r="A2579" t="n">
        <v>24099</v>
      </c>
      <c r="B2579" s="51" t="n">
        <v>26</v>
      </c>
      <c r="C2579" s="7" t="n">
        <v>65534</v>
      </c>
      <c r="D2579" s="7" t="s">
        <v>253</v>
      </c>
      <c r="E2579" s="7" t="n">
        <v>2</v>
      </c>
      <c r="F2579" s="7" t="n">
        <v>3</v>
      </c>
      <c r="G2579" s="7" t="s">
        <v>254</v>
      </c>
      <c r="H2579" s="7" t="n">
        <v>2</v>
      </c>
      <c r="I2579" s="7" t="n">
        <v>0</v>
      </c>
    </row>
    <row r="2580" spans="1:9">
      <c r="A2580" t="s">
        <v>4</v>
      </c>
      <c r="B2580" s="4" t="s">
        <v>5</v>
      </c>
    </row>
    <row r="2581" spans="1:9">
      <c r="A2581" t="n">
        <v>24269</v>
      </c>
      <c r="B2581" s="27" t="n">
        <v>28</v>
      </c>
    </row>
    <row r="2582" spans="1:9">
      <c r="A2582" t="s">
        <v>4</v>
      </c>
      <c r="B2582" s="4" t="s">
        <v>5</v>
      </c>
      <c r="C2582" s="4" t="s">
        <v>11</v>
      </c>
      <c r="D2582" s="4" t="s">
        <v>7</v>
      </c>
      <c r="E2582" s="4" t="s">
        <v>8</v>
      </c>
      <c r="F2582" s="4" t="s">
        <v>13</v>
      </c>
      <c r="G2582" s="4" t="s">
        <v>13</v>
      </c>
      <c r="H2582" s="4" t="s">
        <v>13</v>
      </c>
    </row>
    <row r="2583" spans="1:9">
      <c r="A2583" t="n">
        <v>24270</v>
      </c>
      <c r="B2583" s="47" t="n">
        <v>48</v>
      </c>
      <c r="C2583" s="7" t="n">
        <v>65534</v>
      </c>
      <c r="D2583" s="7" t="n">
        <v>0</v>
      </c>
      <c r="E2583" s="7" t="s">
        <v>174</v>
      </c>
      <c r="F2583" s="7" t="n">
        <v>-1</v>
      </c>
      <c r="G2583" s="7" t="n">
        <v>1</v>
      </c>
      <c r="H2583" s="7" t="n">
        <v>0</v>
      </c>
    </row>
    <row r="2584" spans="1:9">
      <c r="A2584" t="s">
        <v>4</v>
      </c>
      <c r="B2584" s="4" t="s">
        <v>5</v>
      </c>
      <c r="C2584" s="4" t="s">
        <v>16</v>
      </c>
    </row>
    <row r="2585" spans="1:9">
      <c r="A2585" t="n">
        <v>24302</v>
      </c>
      <c r="B2585" s="22" t="n">
        <v>3</v>
      </c>
      <c r="C2585" s="14" t="n">
        <f t="normal" ca="1">A2597</f>
        <v>0</v>
      </c>
    </row>
    <row r="2586" spans="1:9">
      <c r="A2586" t="s">
        <v>4</v>
      </c>
      <c r="B2586" s="4" t="s">
        <v>5</v>
      </c>
      <c r="C2586" s="4" t="s">
        <v>7</v>
      </c>
      <c r="D2586" s="4" t="s">
        <v>11</v>
      </c>
      <c r="E2586" s="4" t="s">
        <v>7</v>
      </c>
      <c r="F2586" s="4" t="s">
        <v>16</v>
      </c>
    </row>
    <row r="2587" spans="1:9">
      <c r="A2587" t="n">
        <v>24307</v>
      </c>
      <c r="B2587" s="13" t="n">
        <v>5</v>
      </c>
      <c r="C2587" s="7" t="n">
        <v>30</v>
      </c>
      <c r="D2587" s="7" t="n">
        <v>10225</v>
      </c>
      <c r="E2587" s="7" t="n">
        <v>1</v>
      </c>
      <c r="F2587" s="14" t="n">
        <f t="normal" ca="1">A2591</f>
        <v>0</v>
      </c>
    </row>
    <row r="2588" spans="1:9">
      <c r="A2588" t="s">
        <v>4</v>
      </c>
      <c r="B2588" s="4" t="s">
        <v>5</v>
      </c>
      <c r="C2588" s="4" t="s">
        <v>16</v>
      </c>
    </row>
    <row r="2589" spans="1:9">
      <c r="A2589" t="n">
        <v>24316</v>
      </c>
      <c r="B2589" s="22" t="n">
        <v>3</v>
      </c>
      <c r="C2589" s="14" t="n">
        <f t="normal" ca="1">A2597</f>
        <v>0</v>
      </c>
    </row>
    <row r="2590" spans="1:9">
      <c r="A2590" t="s">
        <v>4</v>
      </c>
      <c r="B2590" s="4" t="s">
        <v>5</v>
      </c>
      <c r="C2590" s="4" t="s">
        <v>7</v>
      </c>
      <c r="D2590" s="4" t="s">
        <v>11</v>
      </c>
      <c r="E2590" s="4" t="s">
        <v>7</v>
      </c>
      <c r="F2590" s="4" t="s">
        <v>16</v>
      </c>
    </row>
    <row r="2591" spans="1:9">
      <c r="A2591" t="n">
        <v>24321</v>
      </c>
      <c r="B2591" s="13" t="n">
        <v>5</v>
      </c>
      <c r="C2591" s="7" t="n">
        <v>30</v>
      </c>
      <c r="D2591" s="7" t="n">
        <v>10224</v>
      </c>
      <c r="E2591" s="7" t="n">
        <v>1</v>
      </c>
      <c r="F2591" s="14" t="n">
        <f t="normal" ca="1">A2595</f>
        <v>0</v>
      </c>
    </row>
    <row r="2592" spans="1:9">
      <c r="A2592" t="s">
        <v>4</v>
      </c>
      <c r="B2592" s="4" t="s">
        <v>5</v>
      </c>
      <c r="C2592" s="4" t="s">
        <v>16</v>
      </c>
    </row>
    <row r="2593" spans="1:9">
      <c r="A2593" t="n">
        <v>24330</v>
      </c>
      <c r="B2593" s="22" t="n">
        <v>3</v>
      </c>
      <c r="C2593" s="14" t="n">
        <f t="normal" ca="1">A2597</f>
        <v>0</v>
      </c>
    </row>
    <row r="2594" spans="1:9">
      <c r="A2594" t="s">
        <v>4</v>
      </c>
      <c r="B2594" s="4" t="s">
        <v>5</v>
      </c>
      <c r="C2594" s="4" t="s">
        <v>7</v>
      </c>
      <c r="D2594" s="4" t="s">
        <v>11</v>
      </c>
      <c r="E2594" s="4" t="s">
        <v>7</v>
      </c>
      <c r="F2594" s="4" t="s">
        <v>16</v>
      </c>
    </row>
    <row r="2595" spans="1:9">
      <c r="A2595" t="n">
        <v>24335</v>
      </c>
      <c r="B2595" s="13" t="n">
        <v>5</v>
      </c>
      <c r="C2595" s="7" t="n">
        <v>30</v>
      </c>
      <c r="D2595" s="7" t="n">
        <v>9726</v>
      </c>
      <c r="E2595" s="7" t="n">
        <v>1</v>
      </c>
      <c r="F2595" s="14" t="n">
        <f t="normal" ca="1">A2597</f>
        <v>0</v>
      </c>
    </row>
    <row r="2596" spans="1:9">
      <c r="A2596" t="s">
        <v>4</v>
      </c>
      <c r="B2596" s="4" t="s">
        <v>5</v>
      </c>
      <c r="C2596" s="4" t="s">
        <v>7</v>
      </c>
    </row>
    <row r="2597" spans="1:9">
      <c r="A2597" t="n">
        <v>24344</v>
      </c>
      <c r="B2597" s="30" t="n">
        <v>23</v>
      </c>
      <c r="C2597" s="7" t="n">
        <v>10</v>
      </c>
    </row>
    <row r="2598" spans="1:9">
      <c r="A2598" t="s">
        <v>4</v>
      </c>
      <c r="B2598" s="4" t="s">
        <v>5</v>
      </c>
      <c r="C2598" s="4" t="s">
        <v>7</v>
      </c>
      <c r="D2598" s="4" t="s">
        <v>8</v>
      </c>
    </row>
    <row r="2599" spans="1:9">
      <c r="A2599" t="n">
        <v>24346</v>
      </c>
      <c r="B2599" s="6" t="n">
        <v>2</v>
      </c>
      <c r="C2599" s="7" t="n">
        <v>10</v>
      </c>
      <c r="D2599" s="7" t="s">
        <v>37</v>
      </c>
    </row>
    <row r="2600" spans="1:9">
      <c r="A2600" t="s">
        <v>4</v>
      </c>
      <c r="B2600" s="4" t="s">
        <v>5</v>
      </c>
      <c r="C2600" s="4" t="s">
        <v>7</v>
      </c>
    </row>
    <row r="2601" spans="1:9">
      <c r="A2601" t="n">
        <v>24369</v>
      </c>
      <c r="B2601" s="11" t="n">
        <v>74</v>
      </c>
      <c r="C2601" s="7" t="n">
        <v>46</v>
      </c>
    </row>
    <row r="2602" spans="1:9">
      <c r="A2602" t="s">
        <v>4</v>
      </c>
      <c r="B2602" s="4" t="s">
        <v>5</v>
      </c>
      <c r="C2602" s="4" t="s">
        <v>7</v>
      </c>
    </row>
    <row r="2603" spans="1:9">
      <c r="A2603" t="n">
        <v>24371</v>
      </c>
      <c r="B2603" s="11" t="n">
        <v>74</v>
      </c>
      <c r="C2603" s="7" t="n">
        <v>54</v>
      </c>
    </row>
    <row r="2604" spans="1:9">
      <c r="A2604" t="s">
        <v>4</v>
      </c>
      <c r="B2604" s="4" t="s">
        <v>5</v>
      </c>
    </row>
    <row r="2605" spans="1:9">
      <c r="A2605" t="n">
        <v>24373</v>
      </c>
      <c r="B2605" s="5" t="n">
        <v>1</v>
      </c>
    </row>
    <row r="2606" spans="1:9" s="3" customFormat="1" customHeight="0">
      <c r="A2606" s="3" t="s">
        <v>2</v>
      </c>
      <c r="B2606" s="3" t="s">
        <v>255</v>
      </c>
    </row>
    <row r="2607" spans="1:9">
      <c r="A2607" t="s">
        <v>4</v>
      </c>
      <c r="B2607" s="4" t="s">
        <v>5</v>
      </c>
      <c r="C2607" s="4" t="s">
        <v>7</v>
      </c>
      <c r="D2607" s="4" t="s">
        <v>11</v>
      </c>
      <c r="E2607" s="4" t="s">
        <v>7</v>
      </c>
      <c r="F2607" s="4" t="s">
        <v>7</v>
      </c>
      <c r="G2607" s="4" t="s">
        <v>7</v>
      </c>
      <c r="H2607" s="4" t="s">
        <v>11</v>
      </c>
      <c r="I2607" s="4" t="s">
        <v>16</v>
      </c>
      <c r="J2607" s="4" t="s">
        <v>16</v>
      </c>
    </row>
    <row r="2608" spans="1:9">
      <c r="A2608" t="n">
        <v>24376</v>
      </c>
      <c r="B2608" s="46" t="n">
        <v>6</v>
      </c>
      <c r="C2608" s="7" t="n">
        <v>33</v>
      </c>
      <c r="D2608" s="7" t="n">
        <v>65534</v>
      </c>
      <c r="E2608" s="7" t="n">
        <v>9</v>
      </c>
      <c r="F2608" s="7" t="n">
        <v>1</v>
      </c>
      <c r="G2608" s="7" t="n">
        <v>1</v>
      </c>
      <c r="H2608" s="7" t="n">
        <v>100</v>
      </c>
      <c r="I2608" s="14" t="n">
        <f t="normal" ca="1">A2610</f>
        <v>0</v>
      </c>
      <c r="J2608" s="14" t="n">
        <f t="normal" ca="1">A2654</f>
        <v>0</v>
      </c>
    </row>
    <row r="2609" spans="1:10">
      <c r="A2609" t="s">
        <v>4</v>
      </c>
      <c r="B2609" s="4" t="s">
        <v>5</v>
      </c>
      <c r="C2609" s="4" t="s">
        <v>11</v>
      </c>
      <c r="D2609" s="4" t="s">
        <v>13</v>
      </c>
      <c r="E2609" s="4" t="s">
        <v>13</v>
      </c>
      <c r="F2609" s="4" t="s">
        <v>13</v>
      </c>
      <c r="G2609" s="4" t="s">
        <v>13</v>
      </c>
    </row>
    <row r="2610" spans="1:10">
      <c r="A2610" t="n">
        <v>24393</v>
      </c>
      <c r="B2610" s="40" t="n">
        <v>46</v>
      </c>
      <c r="C2610" s="7" t="n">
        <v>65534</v>
      </c>
      <c r="D2610" s="7" t="n">
        <v>0</v>
      </c>
      <c r="E2610" s="7" t="n">
        <v>0</v>
      </c>
      <c r="F2610" s="7" t="n">
        <v>-23.5</v>
      </c>
      <c r="G2610" s="7" t="n">
        <v>0</v>
      </c>
    </row>
    <row r="2611" spans="1:10">
      <c r="A2611" t="s">
        <v>4</v>
      </c>
      <c r="B2611" s="4" t="s">
        <v>5</v>
      </c>
      <c r="C2611" s="4" t="s">
        <v>11</v>
      </c>
      <c r="D2611" s="4" t="s">
        <v>7</v>
      </c>
      <c r="E2611" s="4" t="s">
        <v>13</v>
      </c>
      <c r="F2611" s="4" t="s">
        <v>13</v>
      </c>
      <c r="G2611" s="4" t="s">
        <v>13</v>
      </c>
      <c r="H2611" s="4" t="s">
        <v>13</v>
      </c>
      <c r="I2611" s="4" t="s">
        <v>13</v>
      </c>
      <c r="J2611" s="4" t="s">
        <v>13</v>
      </c>
      <c r="K2611" s="4" t="s">
        <v>13</v>
      </c>
    </row>
    <row r="2612" spans="1:10">
      <c r="A2612" t="n">
        <v>24412</v>
      </c>
      <c r="B2612" s="56" t="n">
        <v>96</v>
      </c>
      <c r="C2612" s="7" t="n">
        <v>5018</v>
      </c>
      <c r="D2612" s="7" t="n">
        <v>5</v>
      </c>
      <c r="E2612" s="7" t="n">
        <v>-7.5</v>
      </c>
      <c r="F2612" s="7" t="n">
        <v>0</v>
      </c>
      <c r="G2612" s="7" t="n">
        <v>-23.5</v>
      </c>
      <c r="H2612" s="7" t="n">
        <v>15</v>
      </c>
      <c r="I2612" s="7" t="n">
        <v>23.5</v>
      </c>
      <c r="J2612" s="7" t="n">
        <v>3.5</v>
      </c>
      <c r="K2612" s="7" t="n">
        <v>0</v>
      </c>
    </row>
    <row r="2613" spans="1:10">
      <c r="A2613" t="s">
        <v>4</v>
      </c>
      <c r="B2613" s="4" t="s">
        <v>5</v>
      </c>
      <c r="C2613" s="4" t="s">
        <v>7</v>
      </c>
      <c r="D2613" s="4" t="s">
        <v>14</v>
      </c>
      <c r="E2613" s="4" t="s">
        <v>7</v>
      </c>
      <c r="F2613" s="4" t="s">
        <v>16</v>
      </c>
    </row>
    <row r="2614" spans="1:10">
      <c r="A2614" t="n">
        <v>24444</v>
      </c>
      <c r="B2614" s="13" t="n">
        <v>5</v>
      </c>
      <c r="C2614" s="7" t="n">
        <v>0</v>
      </c>
      <c r="D2614" s="7" t="n">
        <v>1</v>
      </c>
      <c r="E2614" s="7" t="n">
        <v>1</v>
      </c>
      <c r="F2614" s="14" t="n">
        <f t="normal" ca="1">A2650</f>
        <v>0</v>
      </c>
    </row>
    <row r="2615" spans="1:10">
      <c r="A2615" t="s">
        <v>4</v>
      </c>
      <c r="B2615" s="4" t="s">
        <v>5</v>
      </c>
      <c r="C2615" s="4" t="s">
        <v>11</v>
      </c>
      <c r="D2615" s="4" t="s">
        <v>11</v>
      </c>
      <c r="E2615" s="4" t="s">
        <v>13</v>
      </c>
      <c r="F2615" s="4" t="s">
        <v>13</v>
      </c>
      <c r="G2615" s="4" t="s">
        <v>13</v>
      </c>
      <c r="H2615" s="4" t="s">
        <v>13</v>
      </c>
      <c r="I2615" s="4" t="s">
        <v>7</v>
      </c>
      <c r="J2615" s="4" t="s">
        <v>11</v>
      </c>
    </row>
    <row r="2616" spans="1:10">
      <c r="A2616" t="n">
        <v>24455</v>
      </c>
      <c r="B2616" s="57" t="n">
        <v>55</v>
      </c>
      <c r="C2616" s="7" t="n">
        <v>65534</v>
      </c>
      <c r="D2616" s="7" t="n">
        <v>65533</v>
      </c>
      <c r="E2616" s="7" t="n">
        <v>2</v>
      </c>
      <c r="F2616" s="7" t="n">
        <v>0</v>
      </c>
      <c r="G2616" s="7" t="n">
        <v>0</v>
      </c>
      <c r="H2616" s="7" t="n">
        <v>1.5</v>
      </c>
      <c r="I2616" s="7" t="n">
        <v>1</v>
      </c>
      <c r="J2616" s="7" t="n">
        <v>640</v>
      </c>
    </row>
    <row r="2617" spans="1:10">
      <c r="A2617" t="s">
        <v>4</v>
      </c>
      <c r="B2617" s="4" t="s">
        <v>5</v>
      </c>
      <c r="C2617" s="4" t="s">
        <v>11</v>
      </c>
      <c r="D2617" s="4" t="s">
        <v>7</v>
      </c>
    </row>
    <row r="2618" spans="1:10">
      <c r="A2618" t="n">
        <v>24479</v>
      </c>
      <c r="B2618" s="55" t="n">
        <v>56</v>
      </c>
      <c r="C2618" s="7" t="n">
        <v>65534</v>
      </c>
      <c r="D2618" s="7" t="n">
        <v>0</v>
      </c>
    </row>
    <row r="2619" spans="1:10">
      <c r="A2619" t="s">
        <v>4</v>
      </c>
      <c r="B2619" s="4" t="s">
        <v>5</v>
      </c>
      <c r="C2619" s="4" t="s">
        <v>11</v>
      </c>
      <c r="D2619" s="4" t="s">
        <v>7</v>
      </c>
      <c r="E2619" s="4" t="s">
        <v>13</v>
      </c>
      <c r="F2619" s="4" t="s">
        <v>13</v>
      </c>
      <c r="G2619" s="4" t="s">
        <v>13</v>
      </c>
      <c r="H2619" s="4" t="s">
        <v>13</v>
      </c>
      <c r="I2619" s="4" t="s">
        <v>13</v>
      </c>
      <c r="J2619" s="4" t="s">
        <v>7</v>
      </c>
      <c r="K2619" s="4" t="s">
        <v>11</v>
      </c>
    </row>
    <row r="2620" spans="1:10">
      <c r="A2620" t="n">
        <v>24483</v>
      </c>
      <c r="B2620" s="56" t="n">
        <v>96</v>
      </c>
      <c r="C2620" s="7" t="n">
        <v>65534</v>
      </c>
      <c r="D2620" s="7" t="n">
        <v>4</v>
      </c>
      <c r="E2620" s="7" t="n">
        <v>2</v>
      </c>
      <c r="F2620" s="7" t="n">
        <v>0</v>
      </c>
      <c r="G2620" s="7" t="n">
        <v>0</v>
      </c>
      <c r="H2620" s="7" t="n">
        <v>-90</v>
      </c>
      <c r="I2620" s="7" t="n">
        <v>1.5</v>
      </c>
      <c r="J2620" s="7" t="n">
        <v>1</v>
      </c>
      <c r="K2620" s="7" t="n">
        <v>640</v>
      </c>
    </row>
    <row r="2621" spans="1:10">
      <c r="A2621" t="s">
        <v>4</v>
      </c>
      <c r="B2621" s="4" t="s">
        <v>5</v>
      </c>
      <c r="C2621" s="4" t="s">
        <v>11</v>
      </c>
      <c r="D2621" s="4" t="s">
        <v>7</v>
      </c>
    </row>
    <row r="2622" spans="1:10">
      <c r="A2622" t="n">
        <v>24510</v>
      </c>
      <c r="B2622" s="55" t="n">
        <v>56</v>
      </c>
      <c r="C2622" s="7" t="n">
        <v>65534</v>
      </c>
      <c r="D2622" s="7" t="n">
        <v>0</v>
      </c>
    </row>
    <row r="2623" spans="1:10">
      <c r="A2623" t="s">
        <v>4</v>
      </c>
      <c r="B2623" s="4" t="s">
        <v>5</v>
      </c>
      <c r="C2623" s="4" t="s">
        <v>11</v>
      </c>
      <c r="D2623" s="4" t="s">
        <v>11</v>
      </c>
      <c r="E2623" s="4" t="s">
        <v>13</v>
      </c>
      <c r="F2623" s="4" t="s">
        <v>13</v>
      </c>
      <c r="G2623" s="4" t="s">
        <v>13</v>
      </c>
      <c r="H2623" s="4" t="s">
        <v>13</v>
      </c>
      <c r="I2623" s="4" t="s">
        <v>7</v>
      </c>
      <c r="J2623" s="4" t="s">
        <v>11</v>
      </c>
    </row>
    <row r="2624" spans="1:10">
      <c r="A2624" t="n">
        <v>24514</v>
      </c>
      <c r="B2624" s="57" t="n">
        <v>55</v>
      </c>
      <c r="C2624" s="7" t="n">
        <v>65534</v>
      </c>
      <c r="D2624" s="7" t="n">
        <v>65533</v>
      </c>
      <c r="E2624" s="7" t="n">
        <v>3</v>
      </c>
      <c r="F2624" s="7" t="n">
        <v>0</v>
      </c>
      <c r="G2624" s="7" t="n">
        <v>0</v>
      </c>
      <c r="H2624" s="7" t="n">
        <v>1.5</v>
      </c>
      <c r="I2624" s="7" t="n">
        <v>1</v>
      </c>
      <c r="J2624" s="7" t="n">
        <v>640</v>
      </c>
    </row>
    <row r="2625" spans="1:11">
      <c r="A2625" t="s">
        <v>4</v>
      </c>
      <c r="B2625" s="4" t="s">
        <v>5</v>
      </c>
      <c r="C2625" s="4" t="s">
        <v>11</v>
      </c>
      <c r="D2625" s="4" t="s">
        <v>7</v>
      </c>
    </row>
    <row r="2626" spans="1:11">
      <c r="A2626" t="n">
        <v>24538</v>
      </c>
      <c r="B2626" s="55" t="n">
        <v>56</v>
      </c>
      <c r="C2626" s="7" t="n">
        <v>65534</v>
      </c>
      <c r="D2626" s="7" t="n">
        <v>0</v>
      </c>
    </row>
    <row r="2627" spans="1:11">
      <c r="A2627" t="s">
        <v>4</v>
      </c>
      <c r="B2627" s="4" t="s">
        <v>5</v>
      </c>
      <c r="C2627" s="4" t="s">
        <v>11</v>
      </c>
      <c r="D2627" s="4" t="s">
        <v>7</v>
      </c>
      <c r="E2627" s="4" t="s">
        <v>13</v>
      </c>
      <c r="F2627" s="4" t="s">
        <v>13</v>
      </c>
      <c r="G2627" s="4" t="s">
        <v>13</v>
      </c>
      <c r="H2627" s="4" t="s">
        <v>13</v>
      </c>
      <c r="I2627" s="4" t="s">
        <v>13</v>
      </c>
      <c r="J2627" s="4" t="s">
        <v>7</v>
      </c>
      <c r="K2627" s="4" t="s">
        <v>11</v>
      </c>
    </row>
    <row r="2628" spans="1:11">
      <c r="A2628" t="n">
        <v>24542</v>
      </c>
      <c r="B2628" s="56" t="n">
        <v>96</v>
      </c>
      <c r="C2628" s="7" t="n">
        <v>65534</v>
      </c>
      <c r="D2628" s="7" t="n">
        <v>4</v>
      </c>
      <c r="E2628" s="7" t="n">
        <v>3</v>
      </c>
      <c r="F2628" s="7" t="n">
        <v>0</v>
      </c>
      <c r="G2628" s="7" t="n">
        <v>0</v>
      </c>
      <c r="H2628" s="7" t="n">
        <v>-90</v>
      </c>
      <c r="I2628" s="7" t="n">
        <v>1.5</v>
      </c>
      <c r="J2628" s="7" t="n">
        <v>1</v>
      </c>
      <c r="K2628" s="7" t="n">
        <v>640</v>
      </c>
    </row>
    <row r="2629" spans="1:11">
      <c r="A2629" t="s">
        <v>4</v>
      </c>
      <c r="B2629" s="4" t="s">
        <v>5</v>
      </c>
      <c r="C2629" s="4" t="s">
        <v>11</v>
      </c>
      <c r="D2629" s="4" t="s">
        <v>7</v>
      </c>
    </row>
    <row r="2630" spans="1:11">
      <c r="A2630" t="n">
        <v>24569</v>
      </c>
      <c r="B2630" s="55" t="n">
        <v>56</v>
      </c>
      <c r="C2630" s="7" t="n">
        <v>65534</v>
      </c>
      <c r="D2630" s="7" t="n">
        <v>0</v>
      </c>
    </row>
    <row r="2631" spans="1:11">
      <c r="A2631" t="s">
        <v>4</v>
      </c>
      <c r="B2631" s="4" t="s">
        <v>5</v>
      </c>
      <c r="C2631" s="4" t="s">
        <v>11</v>
      </c>
      <c r="D2631" s="4" t="s">
        <v>11</v>
      </c>
      <c r="E2631" s="4" t="s">
        <v>13</v>
      </c>
      <c r="F2631" s="4" t="s">
        <v>13</v>
      </c>
      <c r="G2631" s="4" t="s">
        <v>13</v>
      </c>
      <c r="H2631" s="4" t="s">
        <v>13</v>
      </c>
      <c r="I2631" s="4" t="s">
        <v>7</v>
      </c>
      <c r="J2631" s="4" t="s">
        <v>11</v>
      </c>
    </row>
    <row r="2632" spans="1:11">
      <c r="A2632" t="n">
        <v>24573</v>
      </c>
      <c r="B2632" s="57" t="n">
        <v>55</v>
      </c>
      <c r="C2632" s="7" t="n">
        <v>65534</v>
      </c>
      <c r="D2632" s="7" t="n">
        <v>65533</v>
      </c>
      <c r="E2632" s="7" t="n">
        <v>4</v>
      </c>
      <c r="F2632" s="7" t="n">
        <v>0</v>
      </c>
      <c r="G2632" s="7" t="n">
        <v>0</v>
      </c>
      <c r="H2632" s="7" t="n">
        <v>1.5</v>
      </c>
      <c r="I2632" s="7" t="n">
        <v>1</v>
      </c>
      <c r="J2632" s="7" t="n">
        <v>640</v>
      </c>
    </row>
    <row r="2633" spans="1:11">
      <c r="A2633" t="s">
        <v>4</v>
      </c>
      <c r="B2633" s="4" t="s">
        <v>5</v>
      </c>
      <c r="C2633" s="4" t="s">
        <v>11</v>
      </c>
      <c r="D2633" s="4" t="s">
        <v>7</v>
      </c>
    </row>
    <row r="2634" spans="1:11">
      <c r="A2634" t="n">
        <v>24597</v>
      </c>
      <c r="B2634" s="55" t="n">
        <v>56</v>
      </c>
      <c r="C2634" s="7" t="n">
        <v>65534</v>
      </c>
      <c r="D2634" s="7" t="n">
        <v>0</v>
      </c>
    </row>
    <row r="2635" spans="1:11">
      <c r="A2635" t="s">
        <v>4</v>
      </c>
      <c r="B2635" s="4" t="s">
        <v>5</v>
      </c>
      <c r="C2635" s="4" t="s">
        <v>11</v>
      </c>
      <c r="D2635" s="4" t="s">
        <v>7</v>
      </c>
      <c r="E2635" s="4" t="s">
        <v>13</v>
      </c>
      <c r="F2635" s="4" t="s">
        <v>13</v>
      </c>
      <c r="G2635" s="4" t="s">
        <v>13</v>
      </c>
      <c r="H2635" s="4" t="s">
        <v>13</v>
      </c>
      <c r="I2635" s="4" t="s">
        <v>13</v>
      </c>
      <c r="J2635" s="4" t="s">
        <v>7</v>
      </c>
      <c r="K2635" s="4" t="s">
        <v>11</v>
      </c>
    </row>
    <row r="2636" spans="1:11">
      <c r="A2636" t="n">
        <v>24601</v>
      </c>
      <c r="B2636" s="56" t="n">
        <v>96</v>
      </c>
      <c r="C2636" s="7" t="n">
        <v>65534</v>
      </c>
      <c r="D2636" s="7" t="n">
        <v>4</v>
      </c>
      <c r="E2636" s="7" t="n">
        <v>4</v>
      </c>
      <c r="F2636" s="7" t="n">
        <v>0</v>
      </c>
      <c r="G2636" s="7" t="n">
        <v>0</v>
      </c>
      <c r="H2636" s="7" t="n">
        <v>-90</v>
      </c>
      <c r="I2636" s="7" t="n">
        <v>1.5</v>
      </c>
      <c r="J2636" s="7" t="n">
        <v>1</v>
      </c>
      <c r="K2636" s="7" t="n">
        <v>640</v>
      </c>
    </row>
    <row r="2637" spans="1:11">
      <c r="A2637" t="s">
        <v>4</v>
      </c>
      <c r="B2637" s="4" t="s">
        <v>5</v>
      </c>
      <c r="C2637" s="4" t="s">
        <v>11</v>
      </c>
      <c r="D2637" s="4" t="s">
        <v>7</v>
      </c>
    </row>
    <row r="2638" spans="1:11">
      <c r="A2638" t="n">
        <v>24628</v>
      </c>
      <c r="B2638" s="55" t="n">
        <v>56</v>
      </c>
      <c r="C2638" s="7" t="n">
        <v>65534</v>
      </c>
      <c r="D2638" s="7" t="n">
        <v>0</v>
      </c>
    </row>
    <row r="2639" spans="1:11">
      <c r="A2639" t="s">
        <v>4</v>
      </c>
      <c r="B2639" s="4" t="s">
        <v>5</v>
      </c>
      <c r="C2639" s="4" t="s">
        <v>11</v>
      </c>
      <c r="D2639" s="4" t="s">
        <v>11</v>
      </c>
      <c r="E2639" s="4" t="s">
        <v>13</v>
      </c>
      <c r="F2639" s="4" t="s">
        <v>13</v>
      </c>
      <c r="G2639" s="4" t="s">
        <v>13</v>
      </c>
      <c r="H2639" s="4" t="s">
        <v>13</v>
      </c>
      <c r="I2639" s="4" t="s">
        <v>7</v>
      </c>
      <c r="J2639" s="4" t="s">
        <v>11</v>
      </c>
    </row>
    <row r="2640" spans="1:11">
      <c r="A2640" t="n">
        <v>24632</v>
      </c>
      <c r="B2640" s="57" t="n">
        <v>55</v>
      </c>
      <c r="C2640" s="7" t="n">
        <v>65534</v>
      </c>
      <c r="D2640" s="7" t="n">
        <v>65533</v>
      </c>
      <c r="E2640" s="7" t="n">
        <v>1</v>
      </c>
      <c r="F2640" s="7" t="n">
        <v>0</v>
      </c>
      <c r="G2640" s="7" t="n">
        <v>0</v>
      </c>
      <c r="H2640" s="7" t="n">
        <v>1.5</v>
      </c>
      <c r="I2640" s="7" t="n">
        <v>1</v>
      </c>
      <c r="J2640" s="7" t="n">
        <v>640</v>
      </c>
    </row>
    <row r="2641" spans="1:11">
      <c r="A2641" t="s">
        <v>4</v>
      </c>
      <c r="B2641" s="4" t="s">
        <v>5</v>
      </c>
      <c r="C2641" s="4" t="s">
        <v>11</v>
      </c>
      <c r="D2641" s="4" t="s">
        <v>7</v>
      </c>
    </row>
    <row r="2642" spans="1:11">
      <c r="A2642" t="n">
        <v>24656</v>
      </c>
      <c r="B2642" s="55" t="n">
        <v>56</v>
      </c>
      <c r="C2642" s="7" t="n">
        <v>65534</v>
      </c>
      <c r="D2642" s="7" t="n">
        <v>0</v>
      </c>
    </row>
    <row r="2643" spans="1:11">
      <c r="A2643" t="s">
        <v>4</v>
      </c>
      <c r="B2643" s="4" t="s">
        <v>5</v>
      </c>
      <c r="C2643" s="4" t="s">
        <v>11</v>
      </c>
      <c r="D2643" s="4" t="s">
        <v>7</v>
      </c>
      <c r="E2643" s="4" t="s">
        <v>13</v>
      </c>
      <c r="F2643" s="4" t="s">
        <v>13</v>
      </c>
      <c r="G2643" s="4" t="s">
        <v>13</v>
      </c>
      <c r="H2643" s="4" t="s">
        <v>13</v>
      </c>
      <c r="I2643" s="4" t="s">
        <v>13</v>
      </c>
      <c r="J2643" s="4" t="s">
        <v>7</v>
      </c>
      <c r="K2643" s="4" t="s">
        <v>11</v>
      </c>
    </row>
    <row r="2644" spans="1:11">
      <c r="A2644" t="n">
        <v>24660</v>
      </c>
      <c r="B2644" s="56" t="n">
        <v>96</v>
      </c>
      <c r="C2644" s="7" t="n">
        <v>65534</v>
      </c>
      <c r="D2644" s="7" t="n">
        <v>4</v>
      </c>
      <c r="E2644" s="7" t="n">
        <v>1</v>
      </c>
      <c r="F2644" s="7" t="n">
        <v>0</v>
      </c>
      <c r="G2644" s="7" t="n">
        <v>0</v>
      </c>
      <c r="H2644" s="7" t="n">
        <v>-90</v>
      </c>
      <c r="I2644" s="7" t="n">
        <v>1.5</v>
      </c>
      <c r="J2644" s="7" t="n">
        <v>1</v>
      </c>
      <c r="K2644" s="7" t="n">
        <v>640</v>
      </c>
    </row>
    <row r="2645" spans="1:11">
      <c r="A2645" t="s">
        <v>4</v>
      </c>
      <c r="B2645" s="4" t="s">
        <v>5</v>
      </c>
      <c r="C2645" s="4" t="s">
        <v>11</v>
      </c>
      <c r="D2645" s="4" t="s">
        <v>7</v>
      </c>
    </row>
    <row r="2646" spans="1:11">
      <c r="A2646" t="n">
        <v>24687</v>
      </c>
      <c r="B2646" s="55" t="n">
        <v>56</v>
      </c>
      <c r="C2646" s="7" t="n">
        <v>65534</v>
      </c>
      <c r="D2646" s="7" t="n">
        <v>0</v>
      </c>
    </row>
    <row r="2647" spans="1:11">
      <c r="A2647" t="s">
        <v>4</v>
      </c>
      <c r="B2647" s="4" t="s">
        <v>5</v>
      </c>
      <c r="C2647" s="4" t="s">
        <v>16</v>
      </c>
    </row>
    <row r="2648" spans="1:11">
      <c r="A2648" t="n">
        <v>24691</v>
      </c>
      <c r="B2648" s="22" t="n">
        <v>3</v>
      </c>
      <c r="C2648" s="14" t="n">
        <f t="normal" ca="1">A2614</f>
        <v>0</v>
      </c>
    </row>
    <row r="2649" spans="1:11">
      <c r="A2649" t="s">
        <v>4</v>
      </c>
      <c r="B2649" s="4" t="s">
        <v>5</v>
      </c>
    </row>
    <row r="2650" spans="1:11">
      <c r="A2650" t="n">
        <v>24696</v>
      </c>
      <c r="B2650" s="5" t="n">
        <v>1</v>
      </c>
    </row>
    <row r="2651" spans="1:11">
      <c r="A2651" t="s">
        <v>4</v>
      </c>
      <c r="B2651" s="4" t="s">
        <v>5</v>
      </c>
      <c r="C2651" s="4" t="s">
        <v>16</v>
      </c>
    </row>
    <row r="2652" spans="1:11">
      <c r="A2652" t="n">
        <v>24697</v>
      </c>
      <c r="B2652" s="22" t="n">
        <v>3</v>
      </c>
      <c r="C2652" s="14" t="n">
        <f t="normal" ca="1">A2654</f>
        <v>0</v>
      </c>
    </row>
    <row r="2653" spans="1:11">
      <c r="A2653" t="s">
        <v>4</v>
      </c>
      <c r="B2653" s="4" t="s">
        <v>5</v>
      </c>
    </row>
    <row r="2654" spans="1:11">
      <c r="A2654" t="n">
        <v>24702</v>
      </c>
      <c r="B2654" s="5" t="n">
        <v>1</v>
      </c>
    </row>
    <row r="2655" spans="1:11" s="3" customFormat="1" customHeight="0">
      <c r="A2655" s="3" t="s">
        <v>2</v>
      </c>
      <c r="B2655" s="3" t="s">
        <v>256</v>
      </c>
    </row>
    <row r="2656" spans="1:11">
      <c r="A2656" t="s">
        <v>4</v>
      </c>
      <c r="B2656" s="4" t="s">
        <v>5</v>
      </c>
      <c r="C2656" s="4" t="s">
        <v>7</v>
      </c>
      <c r="D2656" s="4" t="s">
        <v>11</v>
      </c>
      <c r="E2656" s="4" t="s">
        <v>7</v>
      </c>
      <c r="F2656" s="4" t="s">
        <v>16</v>
      </c>
    </row>
    <row r="2657" spans="1:11">
      <c r="A2657" t="n">
        <v>24704</v>
      </c>
      <c r="B2657" s="13" t="n">
        <v>5</v>
      </c>
      <c r="C2657" s="7" t="n">
        <v>30</v>
      </c>
      <c r="D2657" s="7" t="n">
        <v>10995</v>
      </c>
      <c r="E2657" s="7" t="n">
        <v>1</v>
      </c>
      <c r="F2657" s="14" t="n">
        <f t="normal" ca="1">A2689</f>
        <v>0</v>
      </c>
    </row>
    <row r="2658" spans="1:11">
      <c r="A2658" t="s">
        <v>4</v>
      </c>
      <c r="B2658" s="4" t="s">
        <v>5</v>
      </c>
      <c r="C2658" s="4" t="s">
        <v>11</v>
      </c>
      <c r="D2658" s="4" t="s">
        <v>7</v>
      </c>
      <c r="E2658" s="4" t="s">
        <v>7</v>
      </c>
      <c r="F2658" s="4" t="s">
        <v>8</v>
      </c>
    </row>
    <row r="2659" spans="1:11">
      <c r="A2659" t="n">
        <v>24713</v>
      </c>
      <c r="B2659" s="50" t="n">
        <v>20</v>
      </c>
      <c r="C2659" s="7" t="n">
        <v>65534</v>
      </c>
      <c r="D2659" s="7" t="n">
        <v>3</v>
      </c>
      <c r="E2659" s="7" t="n">
        <v>10</v>
      </c>
      <c r="F2659" s="7" t="s">
        <v>80</v>
      </c>
    </row>
    <row r="2660" spans="1:11">
      <c r="A2660" t="s">
        <v>4</v>
      </c>
      <c r="B2660" s="4" t="s">
        <v>5</v>
      </c>
      <c r="C2660" s="4" t="s">
        <v>11</v>
      </c>
    </row>
    <row r="2661" spans="1:11">
      <c r="A2661" t="n">
        <v>24734</v>
      </c>
      <c r="B2661" s="29" t="n">
        <v>16</v>
      </c>
      <c r="C2661" s="7" t="n">
        <v>0</v>
      </c>
    </row>
    <row r="2662" spans="1:11">
      <c r="A2662" t="s">
        <v>4</v>
      </c>
      <c r="B2662" s="4" t="s">
        <v>5</v>
      </c>
      <c r="C2662" s="4" t="s">
        <v>7</v>
      </c>
      <c r="D2662" s="4" t="s">
        <v>11</v>
      </c>
    </row>
    <row r="2663" spans="1:11">
      <c r="A2663" t="n">
        <v>24737</v>
      </c>
      <c r="B2663" s="24" t="n">
        <v>22</v>
      </c>
      <c r="C2663" s="7" t="n">
        <v>10</v>
      </c>
      <c r="D2663" s="7" t="n">
        <v>0</v>
      </c>
    </row>
    <row r="2664" spans="1:11">
      <c r="A2664" t="s">
        <v>4</v>
      </c>
      <c r="B2664" s="4" t="s">
        <v>5</v>
      </c>
      <c r="C2664" s="4" t="s">
        <v>7</v>
      </c>
      <c r="D2664" s="4" t="s">
        <v>11</v>
      </c>
      <c r="E2664" s="4" t="s">
        <v>7</v>
      </c>
      <c r="F2664" s="4" t="s">
        <v>7</v>
      </c>
      <c r="G2664" s="4" t="s">
        <v>16</v>
      </c>
    </row>
    <row r="2665" spans="1:11">
      <c r="A2665" t="n">
        <v>24741</v>
      </c>
      <c r="B2665" s="13" t="n">
        <v>5</v>
      </c>
      <c r="C2665" s="7" t="n">
        <v>30</v>
      </c>
      <c r="D2665" s="7" t="n">
        <v>7</v>
      </c>
      <c r="E2665" s="7" t="n">
        <v>8</v>
      </c>
      <c r="F2665" s="7" t="n">
        <v>1</v>
      </c>
      <c r="G2665" s="14" t="n">
        <f t="normal" ca="1">A2679</f>
        <v>0</v>
      </c>
    </row>
    <row r="2666" spans="1:11">
      <c r="A2666" t="s">
        <v>4</v>
      </c>
      <c r="B2666" s="4" t="s">
        <v>5</v>
      </c>
      <c r="C2666" s="4" t="s">
        <v>7</v>
      </c>
      <c r="D2666" s="4" t="s">
        <v>11</v>
      </c>
      <c r="E2666" s="4" t="s">
        <v>8</v>
      </c>
    </row>
    <row r="2667" spans="1:11">
      <c r="A2667" t="n">
        <v>24751</v>
      </c>
      <c r="B2667" s="49" t="n">
        <v>51</v>
      </c>
      <c r="C2667" s="7" t="n">
        <v>4</v>
      </c>
      <c r="D2667" s="7" t="n">
        <v>65534</v>
      </c>
      <c r="E2667" s="7" t="s">
        <v>81</v>
      </c>
    </row>
    <row r="2668" spans="1:11">
      <c r="A2668" t="s">
        <v>4</v>
      </c>
      <c r="B2668" s="4" t="s">
        <v>5</v>
      </c>
      <c r="C2668" s="4" t="s">
        <v>11</v>
      </c>
    </row>
    <row r="2669" spans="1:11">
      <c r="A2669" t="n">
        <v>24764</v>
      </c>
      <c r="B2669" s="29" t="n">
        <v>16</v>
      </c>
      <c r="C2669" s="7" t="n">
        <v>0</v>
      </c>
    </row>
    <row r="2670" spans="1:11">
      <c r="A2670" t="s">
        <v>4</v>
      </c>
      <c r="B2670" s="4" t="s">
        <v>5</v>
      </c>
      <c r="C2670" s="4" t="s">
        <v>11</v>
      </c>
      <c r="D2670" s="4" t="s">
        <v>34</v>
      </c>
      <c r="E2670" s="4" t="s">
        <v>7</v>
      </c>
      <c r="F2670" s="4" t="s">
        <v>7</v>
      </c>
      <c r="G2670" s="4" t="s">
        <v>34</v>
      </c>
      <c r="H2670" s="4" t="s">
        <v>7</v>
      </c>
      <c r="I2670" s="4" t="s">
        <v>7</v>
      </c>
      <c r="J2670" s="4" t="s">
        <v>34</v>
      </c>
      <c r="K2670" s="4" t="s">
        <v>7</v>
      </c>
      <c r="L2670" s="4" t="s">
        <v>7</v>
      </c>
    </row>
    <row r="2671" spans="1:11">
      <c r="A2671" t="n">
        <v>24767</v>
      </c>
      <c r="B2671" s="51" t="n">
        <v>26</v>
      </c>
      <c r="C2671" s="7" t="n">
        <v>65534</v>
      </c>
      <c r="D2671" s="7" t="s">
        <v>257</v>
      </c>
      <c r="E2671" s="7" t="n">
        <v>2</v>
      </c>
      <c r="F2671" s="7" t="n">
        <v>3</v>
      </c>
      <c r="G2671" s="7" t="s">
        <v>258</v>
      </c>
      <c r="H2671" s="7" t="n">
        <v>2</v>
      </c>
      <c r="I2671" s="7" t="n">
        <v>3</v>
      </c>
      <c r="J2671" s="7" t="s">
        <v>259</v>
      </c>
      <c r="K2671" s="7" t="n">
        <v>2</v>
      </c>
      <c r="L2671" s="7" t="n">
        <v>0</v>
      </c>
    </row>
    <row r="2672" spans="1:11">
      <c r="A2672" t="s">
        <v>4</v>
      </c>
      <c r="B2672" s="4" t="s">
        <v>5</v>
      </c>
    </row>
    <row r="2673" spans="1:12">
      <c r="A2673" t="n">
        <v>25094</v>
      </c>
      <c r="B2673" s="27" t="n">
        <v>28</v>
      </c>
    </row>
    <row r="2674" spans="1:12">
      <c r="A2674" t="s">
        <v>4</v>
      </c>
      <c r="B2674" s="4" t="s">
        <v>5</v>
      </c>
      <c r="C2674" s="4" t="s">
        <v>11</v>
      </c>
    </row>
    <row r="2675" spans="1:12">
      <c r="A2675" t="n">
        <v>25095</v>
      </c>
      <c r="B2675" s="39" t="n">
        <v>12</v>
      </c>
      <c r="C2675" s="7" t="n">
        <v>7</v>
      </c>
    </row>
    <row r="2676" spans="1:12">
      <c r="A2676" t="s">
        <v>4</v>
      </c>
      <c r="B2676" s="4" t="s">
        <v>5</v>
      </c>
      <c r="C2676" s="4" t="s">
        <v>16</v>
      </c>
    </row>
    <row r="2677" spans="1:12">
      <c r="A2677" t="n">
        <v>25098</v>
      </c>
      <c r="B2677" s="22" t="n">
        <v>3</v>
      </c>
      <c r="C2677" s="14" t="n">
        <f t="normal" ca="1">A2687</f>
        <v>0</v>
      </c>
    </row>
    <row r="2678" spans="1:12">
      <c r="A2678" t="s">
        <v>4</v>
      </c>
      <c r="B2678" s="4" t="s">
        <v>5</v>
      </c>
      <c r="C2678" s="4" t="s">
        <v>7</v>
      </c>
      <c r="D2678" s="4" t="s">
        <v>11</v>
      </c>
      <c r="E2678" s="4" t="s">
        <v>8</v>
      </c>
    </row>
    <row r="2679" spans="1:12">
      <c r="A2679" t="n">
        <v>25103</v>
      </c>
      <c r="B2679" s="49" t="n">
        <v>51</v>
      </c>
      <c r="C2679" s="7" t="n">
        <v>4</v>
      </c>
      <c r="D2679" s="7" t="n">
        <v>65534</v>
      </c>
      <c r="E2679" s="7" t="s">
        <v>81</v>
      </c>
    </row>
    <row r="2680" spans="1:12">
      <c r="A2680" t="s">
        <v>4</v>
      </c>
      <c r="B2680" s="4" t="s">
        <v>5</v>
      </c>
      <c r="C2680" s="4" t="s">
        <v>11</v>
      </c>
    </row>
    <row r="2681" spans="1:12">
      <c r="A2681" t="n">
        <v>25116</v>
      </c>
      <c r="B2681" s="29" t="n">
        <v>16</v>
      </c>
      <c r="C2681" s="7" t="n">
        <v>0</v>
      </c>
    </row>
    <row r="2682" spans="1:12">
      <c r="A2682" t="s">
        <v>4</v>
      </c>
      <c r="B2682" s="4" t="s">
        <v>5</v>
      </c>
      <c r="C2682" s="4" t="s">
        <v>11</v>
      </c>
      <c r="D2682" s="4" t="s">
        <v>34</v>
      </c>
      <c r="E2682" s="4" t="s">
        <v>7</v>
      </c>
      <c r="F2682" s="4" t="s">
        <v>7</v>
      </c>
      <c r="G2682" s="4" t="s">
        <v>34</v>
      </c>
      <c r="H2682" s="4" t="s">
        <v>7</v>
      </c>
      <c r="I2682" s="4" t="s">
        <v>7</v>
      </c>
    </row>
    <row r="2683" spans="1:12">
      <c r="A2683" t="n">
        <v>25119</v>
      </c>
      <c r="B2683" s="51" t="n">
        <v>26</v>
      </c>
      <c r="C2683" s="7" t="n">
        <v>65534</v>
      </c>
      <c r="D2683" s="7" t="s">
        <v>260</v>
      </c>
      <c r="E2683" s="7" t="n">
        <v>2</v>
      </c>
      <c r="F2683" s="7" t="n">
        <v>3</v>
      </c>
      <c r="G2683" s="7" t="s">
        <v>261</v>
      </c>
      <c r="H2683" s="7" t="n">
        <v>2</v>
      </c>
      <c r="I2683" s="7" t="n">
        <v>0</v>
      </c>
    </row>
    <row r="2684" spans="1:12">
      <c r="A2684" t="s">
        <v>4</v>
      </c>
      <c r="B2684" s="4" t="s">
        <v>5</v>
      </c>
    </row>
    <row r="2685" spans="1:12">
      <c r="A2685" t="n">
        <v>25327</v>
      </c>
      <c r="B2685" s="27" t="n">
        <v>28</v>
      </c>
    </row>
    <row r="2686" spans="1:12">
      <c r="A2686" t="s">
        <v>4</v>
      </c>
      <c r="B2686" s="4" t="s">
        <v>5</v>
      </c>
      <c r="C2686" s="4" t="s">
        <v>16</v>
      </c>
    </row>
    <row r="2687" spans="1:12">
      <c r="A2687" t="n">
        <v>25328</v>
      </c>
      <c r="B2687" s="22" t="n">
        <v>3</v>
      </c>
      <c r="C2687" s="14" t="n">
        <f t="normal" ca="1">A2731</f>
        <v>0</v>
      </c>
    </row>
    <row r="2688" spans="1:12">
      <c r="A2688" t="s">
        <v>4</v>
      </c>
      <c r="B2688" s="4" t="s">
        <v>5</v>
      </c>
      <c r="C2688" s="4" t="s">
        <v>7</v>
      </c>
      <c r="D2688" s="4" t="s">
        <v>11</v>
      </c>
      <c r="E2688" s="4" t="s">
        <v>7</v>
      </c>
      <c r="F2688" s="4" t="s">
        <v>16</v>
      </c>
    </row>
    <row r="2689" spans="1:9">
      <c r="A2689" t="n">
        <v>25333</v>
      </c>
      <c r="B2689" s="13" t="n">
        <v>5</v>
      </c>
      <c r="C2689" s="7" t="n">
        <v>30</v>
      </c>
      <c r="D2689" s="7" t="n">
        <v>10994</v>
      </c>
      <c r="E2689" s="7" t="n">
        <v>1</v>
      </c>
      <c r="F2689" s="14" t="n">
        <f t="normal" ca="1">A2721</f>
        <v>0</v>
      </c>
    </row>
    <row r="2690" spans="1:9">
      <c r="A2690" t="s">
        <v>4</v>
      </c>
      <c r="B2690" s="4" t="s">
        <v>5</v>
      </c>
      <c r="C2690" s="4" t="s">
        <v>11</v>
      </c>
      <c r="D2690" s="4" t="s">
        <v>7</v>
      </c>
      <c r="E2690" s="4" t="s">
        <v>7</v>
      </c>
      <c r="F2690" s="4" t="s">
        <v>8</v>
      </c>
    </row>
    <row r="2691" spans="1:9">
      <c r="A2691" t="n">
        <v>25342</v>
      </c>
      <c r="B2691" s="50" t="n">
        <v>20</v>
      </c>
      <c r="C2691" s="7" t="n">
        <v>65534</v>
      </c>
      <c r="D2691" s="7" t="n">
        <v>3</v>
      </c>
      <c r="E2691" s="7" t="n">
        <v>10</v>
      </c>
      <c r="F2691" s="7" t="s">
        <v>80</v>
      </c>
    </row>
    <row r="2692" spans="1:9">
      <c r="A2692" t="s">
        <v>4</v>
      </c>
      <c r="B2692" s="4" t="s">
        <v>5</v>
      </c>
      <c r="C2692" s="4" t="s">
        <v>11</v>
      </c>
    </row>
    <row r="2693" spans="1:9">
      <c r="A2693" t="n">
        <v>25363</v>
      </c>
      <c r="B2693" s="29" t="n">
        <v>16</v>
      </c>
      <c r="C2693" s="7" t="n">
        <v>0</v>
      </c>
    </row>
    <row r="2694" spans="1:9">
      <c r="A2694" t="s">
        <v>4</v>
      </c>
      <c r="B2694" s="4" t="s">
        <v>5</v>
      </c>
      <c r="C2694" s="4" t="s">
        <v>7</v>
      </c>
      <c r="D2694" s="4" t="s">
        <v>11</v>
      </c>
    </row>
    <row r="2695" spans="1:9">
      <c r="A2695" t="n">
        <v>25366</v>
      </c>
      <c r="B2695" s="24" t="n">
        <v>22</v>
      </c>
      <c r="C2695" s="7" t="n">
        <v>10</v>
      </c>
      <c r="D2695" s="7" t="n">
        <v>0</v>
      </c>
    </row>
    <row r="2696" spans="1:9">
      <c r="A2696" t="s">
        <v>4</v>
      </c>
      <c r="B2696" s="4" t="s">
        <v>5</v>
      </c>
      <c r="C2696" s="4" t="s">
        <v>7</v>
      </c>
      <c r="D2696" s="4" t="s">
        <v>11</v>
      </c>
      <c r="E2696" s="4" t="s">
        <v>7</v>
      </c>
      <c r="F2696" s="4" t="s">
        <v>7</v>
      </c>
      <c r="G2696" s="4" t="s">
        <v>16</v>
      </c>
    </row>
    <row r="2697" spans="1:9">
      <c r="A2697" t="n">
        <v>25370</v>
      </c>
      <c r="B2697" s="13" t="n">
        <v>5</v>
      </c>
      <c r="C2697" s="7" t="n">
        <v>30</v>
      </c>
      <c r="D2697" s="7" t="n">
        <v>7</v>
      </c>
      <c r="E2697" s="7" t="n">
        <v>8</v>
      </c>
      <c r="F2697" s="7" t="n">
        <v>1</v>
      </c>
      <c r="G2697" s="14" t="n">
        <f t="normal" ca="1">A2711</f>
        <v>0</v>
      </c>
    </row>
    <row r="2698" spans="1:9">
      <c r="A2698" t="s">
        <v>4</v>
      </c>
      <c r="B2698" s="4" t="s">
        <v>5</v>
      </c>
      <c r="C2698" s="4" t="s">
        <v>7</v>
      </c>
      <c r="D2698" s="4" t="s">
        <v>11</v>
      </c>
      <c r="E2698" s="4" t="s">
        <v>8</v>
      </c>
    </row>
    <row r="2699" spans="1:9">
      <c r="A2699" t="n">
        <v>25380</v>
      </c>
      <c r="B2699" s="49" t="n">
        <v>51</v>
      </c>
      <c r="C2699" s="7" t="n">
        <v>4</v>
      </c>
      <c r="D2699" s="7" t="n">
        <v>65534</v>
      </c>
      <c r="E2699" s="7" t="s">
        <v>81</v>
      </c>
    </row>
    <row r="2700" spans="1:9">
      <c r="A2700" t="s">
        <v>4</v>
      </c>
      <c r="B2700" s="4" t="s">
        <v>5</v>
      </c>
      <c r="C2700" s="4" t="s">
        <v>11</v>
      </c>
    </row>
    <row r="2701" spans="1:9">
      <c r="A2701" t="n">
        <v>25393</v>
      </c>
      <c r="B2701" s="29" t="n">
        <v>16</v>
      </c>
      <c r="C2701" s="7" t="n">
        <v>0</v>
      </c>
    </row>
    <row r="2702" spans="1:9">
      <c r="A2702" t="s">
        <v>4</v>
      </c>
      <c r="B2702" s="4" t="s">
        <v>5</v>
      </c>
      <c r="C2702" s="4" t="s">
        <v>11</v>
      </c>
      <c r="D2702" s="4" t="s">
        <v>34</v>
      </c>
      <c r="E2702" s="4" t="s">
        <v>7</v>
      </c>
      <c r="F2702" s="4" t="s">
        <v>7</v>
      </c>
      <c r="G2702" s="4" t="s">
        <v>34</v>
      </c>
      <c r="H2702" s="4" t="s">
        <v>7</v>
      </c>
      <c r="I2702" s="4" t="s">
        <v>7</v>
      </c>
      <c r="J2702" s="4" t="s">
        <v>34</v>
      </c>
      <c r="K2702" s="4" t="s">
        <v>7</v>
      </c>
      <c r="L2702" s="4" t="s">
        <v>7</v>
      </c>
      <c r="M2702" s="4" t="s">
        <v>34</v>
      </c>
      <c r="N2702" s="4" t="s">
        <v>7</v>
      </c>
      <c r="O2702" s="4" t="s">
        <v>7</v>
      </c>
    </row>
    <row r="2703" spans="1:9">
      <c r="A2703" t="n">
        <v>25396</v>
      </c>
      <c r="B2703" s="51" t="n">
        <v>26</v>
      </c>
      <c r="C2703" s="7" t="n">
        <v>65534</v>
      </c>
      <c r="D2703" s="7" t="s">
        <v>262</v>
      </c>
      <c r="E2703" s="7" t="n">
        <v>2</v>
      </c>
      <c r="F2703" s="7" t="n">
        <v>3</v>
      </c>
      <c r="G2703" s="7" t="s">
        <v>263</v>
      </c>
      <c r="H2703" s="7" t="n">
        <v>2</v>
      </c>
      <c r="I2703" s="7" t="n">
        <v>3</v>
      </c>
      <c r="J2703" s="7" t="s">
        <v>264</v>
      </c>
      <c r="K2703" s="7" t="n">
        <v>2</v>
      </c>
      <c r="L2703" s="7" t="n">
        <v>3</v>
      </c>
      <c r="M2703" s="7" t="s">
        <v>265</v>
      </c>
      <c r="N2703" s="7" t="n">
        <v>2</v>
      </c>
      <c r="O2703" s="7" t="n">
        <v>0</v>
      </c>
    </row>
    <row r="2704" spans="1:9">
      <c r="A2704" t="s">
        <v>4</v>
      </c>
      <c r="B2704" s="4" t="s">
        <v>5</v>
      </c>
    </row>
    <row r="2705" spans="1:15">
      <c r="A2705" t="n">
        <v>25766</v>
      </c>
      <c r="B2705" s="27" t="n">
        <v>28</v>
      </c>
    </row>
    <row r="2706" spans="1:15">
      <c r="A2706" t="s">
        <v>4</v>
      </c>
      <c r="B2706" s="4" t="s">
        <v>5</v>
      </c>
      <c r="C2706" s="4" t="s">
        <v>11</v>
      </c>
    </row>
    <row r="2707" spans="1:15">
      <c r="A2707" t="n">
        <v>25767</v>
      </c>
      <c r="B2707" s="39" t="n">
        <v>12</v>
      </c>
      <c r="C2707" s="7" t="n">
        <v>7</v>
      </c>
    </row>
    <row r="2708" spans="1:15">
      <c r="A2708" t="s">
        <v>4</v>
      </c>
      <c r="B2708" s="4" t="s">
        <v>5</v>
      </c>
      <c r="C2708" s="4" t="s">
        <v>16</v>
      </c>
    </row>
    <row r="2709" spans="1:15">
      <c r="A2709" t="n">
        <v>25770</v>
      </c>
      <c r="B2709" s="22" t="n">
        <v>3</v>
      </c>
      <c r="C2709" s="14" t="n">
        <f t="normal" ca="1">A2719</f>
        <v>0</v>
      </c>
    </row>
    <row r="2710" spans="1:15">
      <c r="A2710" t="s">
        <v>4</v>
      </c>
      <c r="B2710" s="4" t="s">
        <v>5</v>
      </c>
      <c r="C2710" s="4" t="s">
        <v>7</v>
      </c>
      <c r="D2710" s="4" t="s">
        <v>11</v>
      </c>
      <c r="E2710" s="4" t="s">
        <v>8</v>
      </c>
    </row>
    <row r="2711" spans="1:15">
      <c r="A2711" t="n">
        <v>25775</v>
      </c>
      <c r="B2711" s="49" t="n">
        <v>51</v>
      </c>
      <c r="C2711" s="7" t="n">
        <v>4</v>
      </c>
      <c r="D2711" s="7" t="n">
        <v>65534</v>
      </c>
      <c r="E2711" s="7" t="s">
        <v>81</v>
      </c>
    </row>
    <row r="2712" spans="1:15">
      <c r="A2712" t="s">
        <v>4</v>
      </c>
      <c r="B2712" s="4" t="s">
        <v>5</v>
      </c>
      <c r="C2712" s="4" t="s">
        <v>11</v>
      </c>
    </row>
    <row r="2713" spans="1:15">
      <c r="A2713" t="n">
        <v>25788</v>
      </c>
      <c r="B2713" s="29" t="n">
        <v>16</v>
      </c>
      <c r="C2713" s="7" t="n">
        <v>0</v>
      </c>
    </row>
    <row r="2714" spans="1:15">
      <c r="A2714" t="s">
        <v>4</v>
      </c>
      <c r="B2714" s="4" t="s">
        <v>5</v>
      </c>
      <c r="C2714" s="4" t="s">
        <v>11</v>
      </c>
      <c r="D2714" s="4" t="s">
        <v>34</v>
      </c>
      <c r="E2714" s="4" t="s">
        <v>7</v>
      </c>
      <c r="F2714" s="4" t="s">
        <v>7</v>
      </c>
      <c r="G2714" s="4" t="s">
        <v>34</v>
      </c>
      <c r="H2714" s="4" t="s">
        <v>7</v>
      </c>
      <c r="I2714" s="4" t="s">
        <v>7</v>
      </c>
    </row>
    <row r="2715" spans="1:15">
      <c r="A2715" t="n">
        <v>25791</v>
      </c>
      <c r="B2715" s="51" t="n">
        <v>26</v>
      </c>
      <c r="C2715" s="7" t="n">
        <v>65534</v>
      </c>
      <c r="D2715" s="7" t="s">
        <v>266</v>
      </c>
      <c r="E2715" s="7" t="n">
        <v>2</v>
      </c>
      <c r="F2715" s="7" t="n">
        <v>3</v>
      </c>
      <c r="G2715" s="7" t="s">
        <v>267</v>
      </c>
      <c r="H2715" s="7" t="n">
        <v>2</v>
      </c>
      <c r="I2715" s="7" t="n">
        <v>0</v>
      </c>
    </row>
    <row r="2716" spans="1:15">
      <c r="A2716" t="s">
        <v>4</v>
      </c>
      <c r="B2716" s="4" t="s">
        <v>5</v>
      </c>
    </row>
    <row r="2717" spans="1:15">
      <c r="A2717" t="n">
        <v>26045</v>
      </c>
      <c r="B2717" s="27" t="n">
        <v>28</v>
      </c>
    </row>
    <row r="2718" spans="1:15">
      <c r="A2718" t="s">
        <v>4</v>
      </c>
      <c r="B2718" s="4" t="s">
        <v>5</v>
      </c>
      <c r="C2718" s="4" t="s">
        <v>16</v>
      </c>
    </row>
    <row r="2719" spans="1:15">
      <c r="A2719" t="n">
        <v>26046</v>
      </c>
      <c r="B2719" s="22" t="n">
        <v>3</v>
      </c>
      <c r="C2719" s="14" t="n">
        <f t="normal" ca="1">A2731</f>
        <v>0</v>
      </c>
    </row>
    <row r="2720" spans="1:15">
      <c r="A2720" t="s">
        <v>4</v>
      </c>
      <c r="B2720" s="4" t="s">
        <v>5</v>
      </c>
      <c r="C2720" s="4" t="s">
        <v>7</v>
      </c>
      <c r="D2720" s="4" t="s">
        <v>11</v>
      </c>
      <c r="E2720" s="4" t="s">
        <v>7</v>
      </c>
      <c r="F2720" s="4" t="s">
        <v>16</v>
      </c>
    </row>
    <row r="2721" spans="1:9">
      <c r="A2721" t="n">
        <v>26051</v>
      </c>
      <c r="B2721" s="13" t="n">
        <v>5</v>
      </c>
      <c r="C2721" s="7" t="n">
        <v>30</v>
      </c>
      <c r="D2721" s="7" t="n">
        <v>10225</v>
      </c>
      <c r="E2721" s="7" t="n">
        <v>1</v>
      </c>
      <c r="F2721" s="14" t="n">
        <f t="normal" ca="1">A2725</f>
        <v>0</v>
      </c>
    </row>
    <row r="2722" spans="1:9">
      <c r="A2722" t="s">
        <v>4</v>
      </c>
      <c r="B2722" s="4" t="s">
        <v>5</v>
      </c>
      <c r="C2722" s="4" t="s">
        <v>16</v>
      </c>
    </row>
    <row r="2723" spans="1:9">
      <c r="A2723" t="n">
        <v>26060</v>
      </c>
      <c r="B2723" s="22" t="n">
        <v>3</v>
      </c>
      <c r="C2723" s="14" t="n">
        <f t="normal" ca="1">A2731</f>
        <v>0</v>
      </c>
    </row>
    <row r="2724" spans="1:9">
      <c r="A2724" t="s">
        <v>4</v>
      </c>
      <c r="B2724" s="4" t="s">
        <v>5</v>
      </c>
      <c r="C2724" s="4" t="s">
        <v>7</v>
      </c>
      <c r="D2724" s="4" t="s">
        <v>11</v>
      </c>
      <c r="E2724" s="4" t="s">
        <v>7</v>
      </c>
      <c r="F2724" s="4" t="s">
        <v>16</v>
      </c>
    </row>
    <row r="2725" spans="1:9">
      <c r="A2725" t="n">
        <v>26065</v>
      </c>
      <c r="B2725" s="13" t="n">
        <v>5</v>
      </c>
      <c r="C2725" s="7" t="n">
        <v>30</v>
      </c>
      <c r="D2725" s="7" t="n">
        <v>10224</v>
      </c>
      <c r="E2725" s="7" t="n">
        <v>1</v>
      </c>
      <c r="F2725" s="14" t="n">
        <f t="normal" ca="1">A2729</f>
        <v>0</v>
      </c>
    </row>
    <row r="2726" spans="1:9">
      <c r="A2726" t="s">
        <v>4</v>
      </c>
      <c r="B2726" s="4" t="s">
        <v>5</v>
      </c>
      <c r="C2726" s="4" t="s">
        <v>16</v>
      </c>
    </row>
    <row r="2727" spans="1:9">
      <c r="A2727" t="n">
        <v>26074</v>
      </c>
      <c r="B2727" s="22" t="n">
        <v>3</v>
      </c>
      <c r="C2727" s="14" t="n">
        <f t="normal" ca="1">A2731</f>
        <v>0</v>
      </c>
    </row>
    <row r="2728" spans="1:9">
      <c r="A2728" t="s">
        <v>4</v>
      </c>
      <c r="B2728" s="4" t="s">
        <v>5</v>
      </c>
      <c r="C2728" s="4" t="s">
        <v>7</v>
      </c>
      <c r="D2728" s="4" t="s">
        <v>11</v>
      </c>
      <c r="E2728" s="4" t="s">
        <v>7</v>
      </c>
      <c r="F2728" s="4" t="s">
        <v>16</v>
      </c>
    </row>
    <row r="2729" spans="1:9">
      <c r="A2729" t="n">
        <v>26079</v>
      </c>
      <c r="B2729" s="13" t="n">
        <v>5</v>
      </c>
      <c r="C2729" s="7" t="n">
        <v>30</v>
      </c>
      <c r="D2729" s="7" t="n">
        <v>9726</v>
      </c>
      <c r="E2729" s="7" t="n">
        <v>1</v>
      </c>
      <c r="F2729" s="14" t="n">
        <f t="normal" ca="1">A2731</f>
        <v>0</v>
      </c>
    </row>
    <row r="2730" spans="1:9">
      <c r="A2730" t="s">
        <v>4</v>
      </c>
      <c r="B2730" s="4" t="s">
        <v>5</v>
      </c>
      <c r="C2730" s="4" t="s">
        <v>7</v>
      </c>
    </row>
    <row r="2731" spans="1:9">
      <c r="A2731" t="n">
        <v>26088</v>
      </c>
      <c r="B2731" s="30" t="n">
        <v>23</v>
      </c>
      <c r="C2731" s="7" t="n">
        <v>10</v>
      </c>
    </row>
    <row r="2732" spans="1:9">
      <c r="A2732" t="s">
        <v>4</v>
      </c>
      <c r="B2732" s="4" t="s">
        <v>5</v>
      </c>
      <c r="C2732" s="4" t="s">
        <v>7</v>
      </c>
      <c r="D2732" s="4" t="s">
        <v>8</v>
      </c>
    </row>
    <row r="2733" spans="1:9">
      <c r="A2733" t="n">
        <v>26090</v>
      </c>
      <c r="B2733" s="6" t="n">
        <v>2</v>
      </c>
      <c r="C2733" s="7" t="n">
        <v>10</v>
      </c>
      <c r="D2733" s="7" t="s">
        <v>37</v>
      </c>
    </row>
    <row r="2734" spans="1:9">
      <c r="A2734" t="s">
        <v>4</v>
      </c>
      <c r="B2734" s="4" t="s">
        <v>5</v>
      </c>
      <c r="C2734" s="4" t="s">
        <v>7</v>
      </c>
    </row>
    <row r="2735" spans="1:9">
      <c r="A2735" t="n">
        <v>26113</v>
      </c>
      <c r="B2735" s="11" t="n">
        <v>74</v>
      </c>
      <c r="C2735" s="7" t="n">
        <v>46</v>
      </c>
    </row>
    <row r="2736" spans="1:9">
      <c r="A2736" t="s">
        <v>4</v>
      </c>
      <c r="B2736" s="4" t="s">
        <v>5</v>
      </c>
      <c r="C2736" s="4" t="s">
        <v>7</v>
      </c>
    </row>
    <row r="2737" spans="1:6">
      <c r="A2737" t="n">
        <v>26115</v>
      </c>
      <c r="B2737" s="11" t="n">
        <v>74</v>
      </c>
      <c r="C2737" s="7" t="n">
        <v>54</v>
      </c>
    </row>
    <row r="2738" spans="1:6">
      <c r="A2738" t="s">
        <v>4</v>
      </c>
      <c r="B2738" s="4" t="s">
        <v>5</v>
      </c>
    </row>
    <row r="2739" spans="1:6">
      <c r="A2739" t="n">
        <v>26117</v>
      </c>
      <c r="B2739" s="5" t="n">
        <v>1</v>
      </c>
    </row>
    <row r="2740" spans="1:6" s="3" customFormat="1" customHeight="0">
      <c r="A2740" s="3" t="s">
        <v>2</v>
      </c>
      <c r="B2740" s="3" t="s">
        <v>268</v>
      </c>
    </row>
    <row r="2741" spans="1:6">
      <c r="A2741" t="s">
        <v>4</v>
      </c>
      <c r="B2741" s="4" t="s">
        <v>5</v>
      </c>
      <c r="C2741" s="4" t="s">
        <v>7</v>
      </c>
      <c r="D2741" s="4" t="s">
        <v>11</v>
      </c>
      <c r="E2741" s="4" t="s">
        <v>7</v>
      </c>
      <c r="F2741" s="4" t="s">
        <v>7</v>
      </c>
      <c r="G2741" s="4" t="s">
        <v>7</v>
      </c>
      <c r="H2741" s="4" t="s">
        <v>11</v>
      </c>
      <c r="I2741" s="4" t="s">
        <v>16</v>
      </c>
      <c r="J2741" s="4" t="s">
        <v>16</v>
      </c>
    </row>
    <row r="2742" spans="1:6">
      <c r="A2742" t="n">
        <v>26120</v>
      </c>
      <c r="B2742" s="46" t="n">
        <v>6</v>
      </c>
      <c r="C2742" s="7" t="n">
        <v>33</v>
      </c>
      <c r="D2742" s="7" t="n">
        <v>65534</v>
      </c>
      <c r="E2742" s="7" t="n">
        <v>9</v>
      </c>
      <c r="F2742" s="7" t="n">
        <v>1</v>
      </c>
      <c r="G2742" s="7" t="n">
        <v>1</v>
      </c>
      <c r="H2742" s="7" t="n">
        <v>43</v>
      </c>
      <c r="I2742" s="14" t="n">
        <f t="normal" ca="1">A2744</f>
        <v>0</v>
      </c>
      <c r="J2742" s="14" t="n">
        <f t="normal" ca="1">A2772</f>
        <v>0</v>
      </c>
    </row>
    <row r="2743" spans="1:6">
      <c r="A2743" t="s">
        <v>4</v>
      </c>
      <c r="B2743" s="4" t="s">
        <v>5</v>
      </c>
      <c r="C2743" s="4" t="s">
        <v>11</v>
      </c>
      <c r="D2743" s="4" t="s">
        <v>13</v>
      </c>
      <c r="E2743" s="4" t="s">
        <v>13</v>
      </c>
      <c r="F2743" s="4" t="s">
        <v>13</v>
      </c>
      <c r="G2743" s="4" t="s">
        <v>13</v>
      </c>
    </row>
    <row r="2744" spans="1:6">
      <c r="A2744" t="n">
        <v>26137</v>
      </c>
      <c r="B2744" s="40" t="n">
        <v>46</v>
      </c>
      <c r="C2744" s="7" t="n">
        <v>65534</v>
      </c>
      <c r="D2744" s="7" t="n">
        <v>-2.35999989509583</v>
      </c>
      <c r="E2744" s="7" t="n">
        <v>1</v>
      </c>
      <c r="F2744" s="7" t="n">
        <v>8.10000038146973</v>
      </c>
      <c r="G2744" s="7" t="n">
        <v>171</v>
      </c>
    </row>
    <row r="2745" spans="1:6">
      <c r="A2745" t="s">
        <v>4</v>
      </c>
      <c r="B2745" s="4" t="s">
        <v>5</v>
      </c>
      <c r="C2745" s="4" t="s">
        <v>7</v>
      </c>
      <c r="D2745" s="4" t="s">
        <v>8</v>
      </c>
      <c r="E2745" s="4" t="s">
        <v>11</v>
      </c>
    </row>
    <row r="2746" spans="1:6">
      <c r="A2746" t="n">
        <v>26156</v>
      </c>
      <c r="B2746" s="18" t="n">
        <v>94</v>
      </c>
      <c r="C2746" s="7" t="n">
        <v>0</v>
      </c>
      <c r="D2746" s="7" t="s">
        <v>21</v>
      </c>
      <c r="E2746" s="7" t="n">
        <v>1</v>
      </c>
    </row>
    <row r="2747" spans="1:6">
      <c r="A2747" t="s">
        <v>4</v>
      </c>
      <c r="B2747" s="4" t="s">
        <v>5</v>
      </c>
      <c r="C2747" s="4" t="s">
        <v>7</v>
      </c>
      <c r="D2747" s="4" t="s">
        <v>8</v>
      </c>
      <c r="E2747" s="4" t="s">
        <v>11</v>
      </c>
    </row>
    <row r="2748" spans="1:6">
      <c r="A2748" t="n">
        <v>26170</v>
      </c>
      <c r="B2748" s="18" t="n">
        <v>94</v>
      </c>
      <c r="C2748" s="7" t="n">
        <v>0</v>
      </c>
      <c r="D2748" s="7" t="s">
        <v>21</v>
      </c>
      <c r="E2748" s="7" t="n">
        <v>2</v>
      </c>
    </row>
    <row r="2749" spans="1:6">
      <c r="A2749" t="s">
        <v>4</v>
      </c>
      <c r="B2749" s="4" t="s">
        <v>5</v>
      </c>
      <c r="C2749" s="4" t="s">
        <v>7</v>
      </c>
      <c r="D2749" s="4" t="s">
        <v>8</v>
      </c>
      <c r="E2749" s="4" t="s">
        <v>11</v>
      </c>
    </row>
    <row r="2750" spans="1:6">
      <c r="A2750" t="n">
        <v>26184</v>
      </c>
      <c r="B2750" s="18" t="n">
        <v>94</v>
      </c>
      <c r="C2750" s="7" t="n">
        <v>1</v>
      </c>
      <c r="D2750" s="7" t="s">
        <v>21</v>
      </c>
      <c r="E2750" s="7" t="n">
        <v>4</v>
      </c>
    </row>
    <row r="2751" spans="1:6">
      <c r="A2751" t="s">
        <v>4</v>
      </c>
      <c r="B2751" s="4" t="s">
        <v>5</v>
      </c>
      <c r="C2751" s="4" t="s">
        <v>7</v>
      </c>
      <c r="D2751" s="4" t="s">
        <v>8</v>
      </c>
    </row>
    <row r="2752" spans="1:6">
      <c r="A2752" t="n">
        <v>26198</v>
      </c>
      <c r="B2752" s="18" t="n">
        <v>94</v>
      </c>
      <c r="C2752" s="7" t="n">
        <v>5</v>
      </c>
      <c r="D2752" s="7" t="s">
        <v>21</v>
      </c>
    </row>
    <row r="2753" spans="1:10">
      <c r="A2753" t="s">
        <v>4</v>
      </c>
      <c r="B2753" s="4" t="s">
        <v>5</v>
      </c>
      <c r="C2753" s="4" t="s">
        <v>7</v>
      </c>
      <c r="D2753" s="4" t="s">
        <v>8</v>
      </c>
      <c r="E2753" s="4" t="s">
        <v>11</v>
      </c>
    </row>
    <row r="2754" spans="1:10">
      <c r="A2754" t="n">
        <v>26210</v>
      </c>
      <c r="B2754" s="18" t="n">
        <v>94</v>
      </c>
      <c r="C2754" s="7" t="n">
        <v>0</v>
      </c>
      <c r="D2754" s="7" t="s">
        <v>22</v>
      </c>
      <c r="E2754" s="7" t="n">
        <v>1</v>
      </c>
    </row>
    <row r="2755" spans="1:10">
      <c r="A2755" t="s">
        <v>4</v>
      </c>
      <c r="B2755" s="4" t="s">
        <v>5</v>
      </c>
      <c r="C2755" s="4" t="s">
        <v>7</v>
      </c>
      <c r="D2755" s="4" t="s">
        <v>8</v>
      </c>
      <c r="E2755" s="4" t="s">
        <v>11</v>
      </c>
    </row>
    <row r="2756" spans="1:10">
      <c r="A2756" t="n">
        <v>26226</v>
      </c>
      <c r="B2756" s="18" t="n">
        <v>94</v>
      </c>
      <c r="C2756" s="7" t="n">
        <v>0</v>
      </c>
      <c r="D2756" s="7" t="s">
        <v>22</v>
      </c>
      <c r="E2756" s="7" t="n">
        <v>2</v>
      </c>
    </row>
    <row r="2757" spans="1:10">
      <c r="A2757" t="s">
        <v>4</v>
      </c>
      <c r="B2757" s="4" t="s">
        <v>5</v>
      </c>
      <c r="C2757" s="4" t="s">
        <v>7</v>
      </c>
      <c r="D2757" s="4" t="s">
        <v>8</v>
      </c>
      <c r="E2757" s="4" t="s">
        <v>11</v>
      </c>
    </row>
    <row r="2758" spans="1:10">
      <c r="A2758" t="n">
        <v>26242</v>
      </c>
      <c r="B2758" s="18" t="n">
        <v>94</v>
      </c>
      <c r="C2758" s="7" t="n">
        <v>1</v>
      </c>
      <c r="D2758" s="7" t="s">
        <v>22</v>
      </c>
      <c r="E2758" s="7" t="n">
        <v>4</v>
      </c>
    </row>
    <row r="2759" spans="1:10">
      <c r="A2759" t="s">
        <v>4</v>
      </c>
      <c r="B2759" s="4" t="s">
        <v>5</v>
      </c>
      <c r="C2759" s="4" t="s">
        <v>7</v>
      </c>
      <c r="D2759" s="4" t="s">
        <v>8</v>
      </c>
    </row>
    <row r="2760" spans="1:10">
      <c r="A2760" t="n">
        <v>26258</v>
      </c>
      <c r="B2760" s="18" t="n">
        <v>94</v>
      </c>
      <c r="C2760" s="7" t="n">
        <v>5</v>
      </c>
      <c r="D2760" s="7" t="s">
        <v>22</v>
      </c>
    </row>
    <row r="2761" spans="1:10">
      <c r="A2761" t="s">
        <v>4</v>
      </c>
      <c r="B2761" s="4" t="s">
        <v>5</v>
      </c>
      <c r="C2761" s="4" t="s">
        <v>7</v>
      </c>
      <c r="D2761" s="4" t="s">
        <v>8</v>
      </c>
      <c r="E2761" s="4" t="s">
        <v>11</v>
      </c>
    </row>
    <row r="2762" spans="1:10">
      <c r="A2762" t="n">
        <v>26272</v>
      </c>
      <c r="B2762" s="18" t="n">
        <v>94</v>
      </c>
      <c r="C2762" s="7" t="n">
        <v>0</v>
      </c>
      <c r="D2762" s="7" t="s">
        <v>22</v>
      </c>
      <c r="E2762" s="7" t="n">
        <v>4</v>
      </c>
    </row>
    <row r="2763" spans="1:10">
      <c r="A2763" t="s">
        <v>4</v>
      </c>
      <c r="B2763" s="4" t="s">
        <v>5</v>
      </c>
      <c r="C2763" s="4" t="s">
        <v>7</v>
      </c>
      <c r="D2763" s="4" t="s">
        <v>11</v>
      </c>
      <c r="E2763" s="4" t="s">
        <v>7</v>
      </c>
      <c r="F2763" s="4" t="s">
        <v>8</v>
      </c>
      <c r="G2763" s="4" t="s">
        <v>8</v>
      </c>
      <c r="H2763" s="4" t="s">
        <v>8</v>
      </c>
      <c r="I2763" s="4" t="s">
        <v>8</v>
      </c>
      <c r="J2763" s="4" t="s">
        <v>8</v>
      </c>
      <c r="K2763" s="4" t="s">
        <v>8</v>
      </c>
      <c r="L2763" s="4" t="s">
        <v>8</v>
      </c>
      <c r="M2763" s="4" t="s">
        <v>8</v>
      </c>
      <c r="N2763" s="4" t="s">
        <v>8</v>
      </c>
      <c r="O2763" s="4" t="s">
        <v>8</v>
      </c>
      <c r="P2763" s="4" t="s">
        <v>8</v>
      </c>
      <c r="Q2763" s="4" t="s">
        <v>8</v>
      </c>
      <c r="R2763" s="4" t="s">
        <v>8</v>
      </c>
      <c r="S2763" s="4" t="s">
        <v>8</v>
      </c>
      <c r="T2763" s="4" t="s">
        <v>8</v>
      </c>
      <c r="U2763" s="4" t="s">
        <v>8</v>
      </c>
    </row>
    <row r="2764" spans="1:10">
      <c r="A2764" t="n">
        <v>26288</v>
      </c>
      <c r="B2764" s="42" t="n">
        <v>36</v>
      </c>
      <c r="C2764" s="7" t="n">
        <v>8</v>
      </c>
      <c r="D2764" s="7" t="n">
        <v>65534</v>
      </c>
      <c r="E2764" s="7" t="n">
        <v>0</v>
      </c>
      <c r="F2764" s="7" t="s">
        <v>72</v>
      </c>
      <c r="G2764" s="7" t="s">
        <v>18</v>
      </c>
      <c r="H2764" s="7" t="s">
        <v>18</v>
      </c>
      <c r="I2764" s="7" t="s">
        <v>18</v>
      </c>
      <c r="J2764" s="7" t="s">
        <v>18</v>
      </c>
      <c r="K2764" s="7" t="s">
        <v>18</v>
      </c>
      <c r="L2764" s="7" t="s">
        <v>18</v>
      </c>
      <c r="M2764" s="7" t="s">
        <v>18</v>
      </c>
      <c r="N2764" s="7" t="s">
        <v>18</v>
      </c>
      <c r="O2764" s="7" t="s">
        <v>18</v>
      </c>
      <c r="P2764" s="7" t="s">
        <v>18</v>
      </c>
      <c r="Q2764" s="7" t="s">
        <v>18</v>
      </c>
      <c r="R2764" s="7" t="s">
        <v>18</v>
      </c>
      <c r="S2764" s="7" t="s">
        <v>18</v>
      </c>
      <c r="T2764" s="7" t="s">
        <v>18</v>
      </c>
      <c r="U2764" s="7" t="s">
        <v>18</v>
      </c>
    </row>
    <row r="2765" spans="1:10">
      <c r="A2765" t="s">
        <v>4</v>
      </c>
      <c r="B2765" s="4" t="s">
        <v>5</v>
      </c>
      <c r="C2765" s="4" t="s">
        <v>11</v>
      </c>
      <c r="D2765" s="4" t="s">
        <v>7</v>
      </c>
      <c r="E2765" s="4" t="s">
        <v>8</v>
      </c>
      <c r="F2765" s="4" t="s">
        <v>13</v>
      </c>
      <c r="G2765" s="4" t="s">
        <v>13</v>
      </c>
      <c r="H2765" s="4" t="s">
        <v>13</v>
      </c>
    </row>
    <row r="2766" spans="1:10">
      <c r="A2766" t="n">
        <v>26320</v>
      </c>
      <c r="B2766" s="47" t="n">
        <v>48</v>
      </c>
      <c r="C2766" s="7" t="n">
        <v>65534</v>
      </c>
      <c r="D2766" s="7" t="n">
        <v>0</v>
      </c>
      <c r="E2766" s="7" t="s">
        <v>72</v>
      </c>
      <c r="F2766" s="7" t="n">
        <v>0</v>
      </c>
      <c r="G2766" s="7" t="n">
        <v>1</v>
      </c>
      <c r="H2766" s="7" t="n">
        <v>1.40129846432482e-45</v>
      </c>
    </row>
    <row r="2767" spans="1:10">
      <c r="A2767" t="s">
        <v>4</v>
      </c>
      <c r="B2767" s="4" t="s">
        <v>5</v>
      </c>
      <c r="C2767" s="4" t="s">
        <v>11</v>
      </c>
      <c r="D2767" s="4" t="s">
        <v>14</v>
      </c>
    </row>
    <row r="2768" spans="1:10">
      <c r="A2768" t="n">
        <v>26348</v>
      </c>
      <c r="B2768" s="38" t="n">
        <v>43</v>
      </c>
      <c r="C2768" s="7" t="n">
        <v>65534</v>
      </c>
      <c r="D2768" s="7" t="n">
        <v>64</v>
      </c>
    </row>
    <row r="2769" spans="1:21">
      <c r="A2769" t="s">
        <v>4</v>
      </c>
      <c r="B2769" s="4" t="s">
        <v>5</v>
      </c>
      <c r="C2769" s="4" t="s">
        <v>16</v>
      </c>
    </row>
    <row r="2770" spans="1:21">
      <c r="A2770" t="n">
        <v>26355</v>
      </c>
      <c r="B2770" s="22" t="n">
        <v>3</v>
      </c>
      <c r="C2770" s="14" t="n">
        <f t="normal" ca="1">A2772</f>
        <v>0</v>
      </c>
    </row>
    <row r="2771" spans="1:21">
      <c r="A2771" t="s">
        <v>4</v>
      </c>
      <c r="B2771" s="4" t="s">
        <v>5</v>
      </c>
    </row>
    <row r="2772" spans="1:21">
      <c r="A2772" t="n">
        <v>26360</v>
      </c>
      <c r="B2772" s="5" t="n">
        <v>1</v>
      </c>
    </row>
    <row r="2773" spans="1:21" s="3" customFormat="1" customHeight="0">
      <c r="A2773" s="3" t="s">
        <v>2</v>
      </c>
      <c r="B2773" s="3" t="s">
        <v>269</v>
      </c>
    </row>
    <row r="2774" spans="1:21">
      <c r="A2774" t="s">
        <v>4</v>
      </c>
      <c r="B2774" s="4" t="s">
        <v>5</v>
      </c>
      <c r="C2774" s="4" t="s">
        <v>7</v>
      </c>
      <c r="D2774" s="4" t="s">
        <v>11</v>
      </c>
      <c r="E2774" s="4" t="s">
        <v>7</v>
      </c>
      <c r="F2774" s="4" t="s">
        <v>16</v>
      </c>
    </row>
    <row r="2775" spans="1:21">
      <c r="A2775" t="n">
        <v>26364</v>
      </c>
      <c r="B2775" s="13" t="n">
        <v>5</v>
      </c>
      <c r="C2775" s="7" t="n">
        <v>30</v>
      </c>
      <c r="D2775" s="7" t="n">
        <v>10994</v>
      </c>
      <c r="E2775" s="7" t="n">
        <v>1</v>
      </c>
      <c r="F2775" s="14" t="n">
        <f t="normal" ca="1">A2849</f>
        <v>0</v>
      </c>
    </row>
    <row r="2776" spans="1:21">
      <c r="A2776" t="s">
        <v>4</v>
      </c>
      <c r="B2776" s="4" t="s">
        <v>5</v>
      </c>
      <c r="C2776" s="4" t="s">
        <v>11</v>
      </c>
      <c r="D2776" s="4" t="s">
        <v>7</v>
      </c>
      <c r="E2776" s="4" t="s">
        <v>7</v>
      </c>
      <c r="F2776" s="4" t="s">
        <v>8</v>
      </c>
    </row>
    <row r="2777" spans="1:21">
      <c r="A2777" t="n">
        <v>26373</v>
      </c>
      <c r="B2777" s="50" t="n">
        <v>20</v>
      </c>
      <c r="C2777" s="7" t="n">
        <v>65534</v>
      </c>
      <c r="D2777" s="7" t="n">
        <v>3</v>
      </c>
      <c r="E2777" s="7" t="n">
        <v>10</v>
      </c>
      <c r="F2777" s="7" t="s">
        <v>80</v>
      </c>
    </row>
    <row r="2778" spans="1:21">
      <c r="A2778" t="s">
        <v>4</v>
      </c>
      <c r="B2778" s="4" t="s">
        <v>5</v>
      </c>
      <c r="C2778" s="4" t="s">
        <v>11</v>
      </c>
    </row>
    <row r="2779" spans="1:21">
      <c r="A2779" t="n">
        <v>26394</v>
      </c>
      <c r="B2779" s="29" t="n">
        <v>16</v>
      </c>
      <c r="C2779" s="7" t="n">
        <v>0</v>
      </c>
    </row>
    <row r="2780" spans="1:21">
      <c r="A2780" t="s">
        <v>4</v>
      </c>
      <c r="B2780" s="4" t="s">
        <v>5</v>
      </c>
      <c r="C2780" s="4" t="s">
        <v>7</v>
      </c>
      <c r="D2780" s="4" t="s">
        <v>11</v>
      </c>
    </row>
    <row r="2781" spans="1:21">
      <c r="A2781" t="n">
        <v>26397</v>
      </c>
      <c r="B2781" s="24" t="n">
        <v>22</v>
      </c>
      <c r="C2781" s="7" t="n">
        <v>10</v>
      </c>
      <c r="D2781" s="7" t="n">
        <v>0</v>
      </c>
    </row>
    <row r="2782" spans="1:21">
      <c r="A2782" t="s">
        <v>4</v>
      </c>
      <c r="B2782" s="4" t="s">
        <v>5</v>
      </c>
      <c r="C2782" s="4" t="s">
        <v>7</v>
      </c>
      <c r="D2782" s="4" t="s">
        <v>11</v>
      </c>
      <c r="E2782" s="4" t="s">
        <v>7</v>
      </c>
      <c r="F2782" s="4" t="s">
        <v>7</v>
      </c>
      <c r="G2782" s="4" t="s">
        <v>16</v>
      </c>
    </row>
    <row r="2783" spans="1:21">
      <c r="A2783" t="n">
        <v>26401</v>
      </c>
      <c r="B2783" s="13" t="n">
        <v>5</v>
      </c>
      <c r="C2783" s="7" t="n">
        <v>30</v>
      </c>
      <c r="D2783" s="7" t="n">
        <v>10560</v>
      </c>
      <c r="E2783" s="7" t="n">
        <v>8</v>
      </c>
      <c r="F2783" s="7" t="n">
        <v>1</v>
      </c>
      <c r="G2783" s="14" t="n">
        <f t="normal" ca="1">A2841</f>
        <v>0</v>
      </c>
    </row>
    <row r="2784" spans="1:21">
      <c r="A2784" t="s">
        <v>4</v>
      </c>
      <c r="B2784" s="4" t="s">
        <v>5</v>
      </c>
      <c r="C2784" s="4" t="s">
        <v>7</v>
      </c>
      <c r="D2784" s="4" t="s">
        <v>11</v>
      </c>
      <c r="E2784" s="4" t="s">
        <v>8</v>
      </c>
    </row>
    <row r="2785" spans="1:7">
      <c r="A2785" t="n">
        <v>26411</v>
      </c>
      <c r="B2785" s="49" t="n">
        <v>51</v>
      </c>
      <c r="C2785" s="7" t="n">
        <v>4</v>
      </c>
      <c r="D2785" s="7" t="n">
        <v>65534</v>
      </c>
      <c r="E2785" s="7" t="s">
        <v>81</v>
      </c>
    </row>
    <row r="2786" spans="1:7">
      <c r="A2786" t="s">
        <v>4</v>
      </c>
      <c r="B2786" s="4" t="s">
        <v>5</v>
      </c>
      <c r="C2786" s="4" t="s">
        <v>11</v>
      </c>
    </row>
    <row r="2787" spans="1:7">
      <c r="A2787" t="n">
        <v>26424</v>
      </c>
      <c r="B2787" s="29" t="n">
        <v>16</v>
      </c>
      <c r="C2787" s="7" t="n">
        <v>0</v>
      </c>
    </row>
    <row r="2788" spans="1:7">
      <c r="A2788" t="s">
        <v>4</v>
      </c>
      <c r="B2788" s="4" t="s">
        <v>5</v>
      </c>
      <c r="C2788" s="4" t="s">
        <v>11</v>
      </c>
      <c r="D2788" s="4" t="s">
        <v>34</v>
      </c>
      <c r="E2788" s="4" t="s">
        <v>7</v>
      </c>
      <c r="F2788" s="4" t="s">
        <v>7</v>
      </c>
      <c r="G2788" s="4" t="s">
        <v>34</v>
      </c>
      <c r="H2788" s="4" t="s">
        <v>7</v>
      </c>
      <c r="I2788" s="4" t="s">
        <v>7</v>
      </c>
    </row>
    <row r="2789" spans="1:7">
      <c r="A2789" t="n">
        <v>26427</v>
      </c>
      <c r="B2789" s="51" t="n">
        <v>26</v>
      </c>
      <c r="C2789" s="7" t="n">
        <v>65534</v>
      </c>
      <c r="D2789" s="7" t="s">
        <v>270</v>
      </c>
      <c r="E2789" s="7" t="n">
        <v>2</v>
      </c>
      <c r="F2789" s="7" t="n">
        <v>3</v>
      </c>
      <c r="G2789" s="7" t="s">
        <v>271</v>
      </c>
      <c r="H2789" s="7" t="n">
        <v>2</v>
      </c>
      <c r="I2789" s="7" t="n">
        <v>0</v>
      </c>
    </row>
    <row r="2790" spans="1:7">
      <c r="A2790" t="s">
        <v>4</v>
      </c>
      <c r="B2790" s="4" t="s">
        <v>5</v>
      </c>
    </row>
    <row r="2791" spans="1:7">
      <c r="A2791" t="n">
        <v>26633</v>
      </c>
      <c r="B2791" s="27" t="n">
        <v>28</v>
      </c>
    </row>
    <row r="2792" spans="1:7">
      <c r="A2792" t="s">
        <v>4</v>
      </c>
      <c r="B2792" s="4" t="s">
        <v>5</v>
      </c>
      <c r="C2792" s="4" t="s">
        <v>7</v>
      </c>
      <c r="D2792" s="4" t="s">
        <v>11</v>
      </c>
      <c r="E2792" s="4" t="s">
        <v>8</v>
      </c>
    </row>
    <row r="2793" spans="1:7">
      <c r="A2793" t="n">
        <v>26634</v>
      </c>
      <c r="B2793" s="49" t="n">
        <v>51</v>
      </c>
      <c r="C2793" s="7" t="n">
        <v>4</v>
      </c>
      <c r="D2793" s="7" t="n">
        <v>0</v>
      </c>
      <c r="E2793" s="7" t="s">
        <v>272</v>
      </c>
    </row>
    <row r="2794" spans="1:7">
      <c r="A2794" t="s">
        <v>4</v>
      </c>
      <c r="B2794" s="4" t="s">
        <v>5</v>
      </c>
      <c r="C2794" s="4" t="s">
        <v>11</v>
      </c>
    </row>
    <row r="2795" spans="1:7">
      <c r="A2795" t="n">
        <v>26648</v>
      </c>
      <c r="B2795" s="29" t="n">
        <v>16</v>
      </c>
      <c r="C2795" s="7" t="n">
        <v>0</v>
      </c>
    </row>
    <row r="2796" spans="1:7">
      <c r="A2796" t="s">
        <v>4</v>
      </c>
      <c r="B2796" s="4" t="s">
        <v>5</v>
      </c>
      <c r="C2796" s="4" t="s">
        <v>11</v>
      </c>
      <c r="D2796" s="4" t="s">
        <v>34</v>
      </c>
      <c r="E2796" s="4" t="s">
        <v>7</v>
      </c>
      <c r="F2796" s="4" t="s">
        <v>7</v>
      </c>
    </row>
    <row r="2797" spans="1:7">
      <c r="A2797" t="n">
        <v>26651</v>
      </c>
      <c r="B2797" s="51" t="n">
        <v>26</v>
      </c>
      <c r="C2797" s="7" t="n">
        <v>0</v>
      </c>
      <c r="D2797" s="7" t="s">
        <v>273</v>
      </c>
      <c r="E2797" s="7" t="n">
        <v>2</v>
      </c>
      <c r="F2797" s="7" t="n">
        <v>0</v>
      </c>
    </row>
    <row r="2798" spans="1:7">
      <c r="A2798" t="s">
        <v>4</v>
      </c>
      <c r="B2798" s="4" t="s">
        <v>5</v>
      </c>
    </row>
    <row r="2799" spans="1:7">
      <c r="A2799" t="n">
        <v>26692</v>
      </c>
      <c r="B2799" s="27" t="n">
        <v>28</v>
      </c>
    </row>
    <row r="2800" spans="1:7">
      <c r="A2800" t="s">
        <v>4</v>
      </c>
      <c r="B2800" s="4" t="s">
        <v>5</v>
      </c>
      <c r="C2800" s="4" t="s">
        <v>7</v>
      </c>
      <c r="D2800" s="4" t="s">
        <v>11</v>
      </c>
      <c r="E2800" s="4" t="s">
        <v>8</v>
      </c>
    </row>
    <row r="2801" spans="1:9">
      <c r="A2801" t="n">
        <v>26693</v>
      </c>
      <c r="B2801" s="49" t="n">
        <v>51</v>
      </c>
      <c r="C2801" s="7" t="n">
        <v>4</v>
      </c>
      <c r="D2801" s="7" t="n">
        <v>65534</v>
      </c>
      <c r="E2801" s="7" t="s">
        <v>81</v>
      </c>
    </row>
    <row r="2802" spans="1:9">
      <c r="A2802" t="s">
        <v>4</v>
      </c>
      <c r="B2802" s="4" t="s">
        <v>5</v>
      </c>
      <c r="C2802" s="4" t="s">
        <v>11</v>
      </c>
    </row>
    <row r="2803" spans="1:9">
      <c r="A2803" t="n">
        <v>26706</v>
      </c>
      <c r="B2803" s="29" t="n">
        <v>16</v>
      </c>
      <c r="C2803" s="7" t="n">
        <v>0</v>
      </c>
    </row>
    <row r="2804" spans="1:9">
      <c r="A2804" t="s">
        <v>4</v>
      </c>
      <c r="B2804" s="4" t="s">
        <v>5</v>
      </c>
      <c r="C2804" s="4" t="s">
        <v>11</v>
      </c>
      <c r="D2804" s="4" t="s">
        <v>34</v>
      </c>
      <c r="E2804" s="4" t="s">
        <v>7</v>
      </c>
      <c r="F2804" s="4" t="s">
        <v>7</v>
      </c>
    </row>
    <row r="2805" spans="1:9">
      <c r="A2805" t="n">
        <v>26709</v>
      </c>
      <c r="B2805" s="51" t="n">
        <v>26</v>
      </c>
      <c r="C2805" s="7" t="n">
        <v>65534</v>
      </c>
      <c r="D2805" s="7" t="s">
        <v>274</v>
      </c>
      <c r="E2805" s="7" t="n">
        <v>2</v>
      </c>
      <c r="F2805" s="7" t="n">
        <v>0</v>
      </c>
    </row>
    <row r="2806" spans="1:9">
      <c r="A2806" t="s">
        <v>4</v>
      </c>
      <c r="B2806" s="4" t="s">
        <v>5</v>
      </c>
    </row>
    <row r="2807" spans="1:9">
      <c r="A2807" t="n">
        <v>26837</v>
      </c>
      <c r="B2807" s="27" t="n">
        <v>28</v>
      </c>
    </row>
    <row r="2808" spans="1:9">
      <c r="A2808" t="s">
        <v>4</v>
      </c>
      <c r="B2808" s="4" t="s">
        <v>5</v>
      </c>
      <c r="C2808" s="4" t="s">
        <v>11</v>
      </c>
      <c r="D2808" s="4" t="s">
        <v>7</v>
      </c>
      <c r="E2808" s="4" t="s">
        <v>13</v>
      </c>
      <c r="F2808" s="4" t="s">
        <v>11</v>
      </c>
    </row>
    <row r="2809" spans="1:9">
      <c r="A2809" t="n">
        <v>26838</v>
      </c>
      <c r="B2809" s="53" t="n">
        <v>59</v>
      </c>
      <c r="C2809" s="7" t="n">
        <v>65534</v>
      </c>
      <c r="D2809" s="7" t="n">
        <v>8</v>
      </c>
      <c r="E2809" s="7" t="n">
        <v>0.150000005960464</v>
      </c>
      <c r="F2809" s="7" t="n">
        <v>0</v>
      </c>
    </row>
    <row r="2810" spans="1:9">
      <c r="A2810" t="s">
        <v>4</v>
      </c>
      <c r="B2810" s="4" t="s">
        <v>5</v>
      </c>
      <c r="C2810" s="4" t="s">
        <v>11</v>
      </c>
    </row>
    <row r="2811" spans="1:9">
      <c r="A2811" t="n">
        <v>26848</v>
      </c>
      <c r="B2811" s="29" t="n">
        <v>16</v>
      </c>
      <c r="C2811" s="7" t="n">
        <v>1300</v>
      </c>
    </row>
    <row r="2812" spans="1:9">
      <c r="A2812" t="s">
        <v>4</v>
      </c>
      <c r="B2812" s="4" t="s">
        <v>5</v>
      </c>
      <c r="C2812" s="4" t="s">
        <v>11</v>
      </c>
      <c r="D2812" s="4" t="s">
        <v>7</v>
      </c>
      <c r="E2812" s="4" t="s">
        <v>13</v>
      </c>
      <c r="F2812" s="4" t="s">
        <v>11</v>
      </c>
    </row>
    <row r="2813" spans="1:9">
      <c r="A2813" t="n">
        <v>26851</v>
      </c>
      <c r="B2813" s="53" t="n">
        <v>59</v>
      </c>
      <c r="C2813" s="7" t="n">
        <v>65534</v>
      </c>
      <c r="D2813" s="7" t="n">
        <v>255</v>
      </c>
      <c r="E2813" s="7" t="n">
        <v>0</v>
      </c>
      <c r="F2813" s="7" t="n">
        <v>0</v>
      </c>
    </row>
    <row r="2814" spans="1:9">
      <c r="A2814" t="s">
        <v>4</v>
      </c>
      <c r="B2814" s="4" t="s">
        <v>5</v>
      </c>
      <c r="C2814" s="4" t="s">
        <v>11</v>
      </c>
    </row>
    <row r="2815" spans="1:9">
      <c r="A2815" t="n">
        <v>26861</v>
      </c>
      <c r="B2815" s="29" t="n">
        <v>16</v>
      </c>
      <c r="C2815" s="7" t="n">
        <v>700</v>
      </c>
    </row>
    <row r="2816" spans="1:9">
      <c r="A2816" t="s">
        <v>4</v>
      </c>
      <c r="B2816" s="4" t="s">
        <v>5</v>
      </c>
      <c r="C2816" s="4" t="s">
        <v>7</v>
      </c>
      <c r="D2816" s="4" t="s">
        <v>11</v>
      </c>
      <c r="E2816" s="4" t="s">
        <v>8</v>
      </c>
    </row>
    <row r="2817" spans="1:6">
      <c r="A2817" t="n">
        <v>26864</v>
      </c>
      <c r="B2817" s="49" t="n">
        <v>51</v>
      </c>
      <c r="C2817" s="7" t="n">
        <v>4</v>
      </c>
      <c r="D2817" s="7" t="n">
        <v>65534</v>
      </c>
      <c r="E2817" s="7" t="s">
        <v>81</v>
      </c>
    </row>
    <row r="2818" spans="1:6">
      <c r="A2818" t="s">
        <v>4</v>
      </c>
      <c r="B2818" s="4" t="s">
        <v>5</v>
      </c>
      <c r="C2818" s="4" t="s">
        <v>11</v>
      </c>
    </row>
    <row r="2819" spans="1:6">
      <c r="A2819" t="n">
        <v>26877</v>
      </c>
      <c r="B2819" s="29" t="n">
        <v>16</v>
      </c>
      <c r="C2819" s="7" t="n">
        <v>0</v>
      </c>
    </row>
    <row r="2820" spans="1:6">
      <c r="A2820" t="s">
        <v>4</v>
      </c>
      <c r="B2820" s="4" t="s">
        <v>5</v>
      </c>
      <c r="C2820" s="4" t="s">
        <v>11</v>
      </c>
      <c r="D2820" s="4" t="s">
        <v>34</v>
      </c>
      <c r="E2820" s="4" t="s">
        <v>7</v>
      </c>
      <c r="F2820" s="4" t="s">
        <v>7</v>
      </c>
    </row>
    <row r="2821" spans="1:6">
      <c r="A2821" t="n">
        <v>26880</v>
      </c>
      <c r="B2821" s="51" t="n">
        <v>26</v>
      </c>
      <c r="C2821" s="7" t="n">
        <v>65534</v>
      </c>
      <c r="D2821" s="7" t="s">
        <v>275</v>
      </c>
      <c r="E2821" s="7" t="n">
        <v>2</v>
      </c>
      <c r="F2821" s="7" t="n">
        <v>0</v>
      </c>
    </row>
    <row r="2822" spans="1:6">
      <c r="A2822" t="s">
        <v>4</v>
      </c>
      <c r="B2822" s="4" t="s">
        <v>5</v>
      </c>
    </row>
    <row r="2823" spans="1:6">
      <c r="A2823" t="n">
        <v>26924</v>
      </c>
      <c r="B2823" s="27" t="n">
        <v>28</v>
      </c>
    </row>
    <row r="2824" spans="1:6">
      <c r="A2824" t="s">
        <v>4</v>
      </c>
      <c r="B2824" s="4" t="s">
        <v>5</v>
      </c>
      <c r="C2824" s="4" t="s">
        <v>11</v>
      </c>
      <c r="D2824" s="4" t="s">
        <v>7</v>
      </c>
      <c r="E2824" s="4" t="s">
        <v>13</v>
      </c>
      <c r="F2824" s="4" t="s">
        <v>11</v>
      </c>
    </row>
    <row r="2825" spans="1:6">
      <c r="A2825" t="n">
        <v>26925</v>
      </c>
      <c r="B2825" s="53" t="n">
        <v>59</v>
      </c>
      <c r="C2825" s="7" t="n">
        <v>0</v>
      </c>
      <c r="D2825" s="7" t="n">
        <v>6</v>
      </c>
      <c r="E2825" s="7" t="n">
        <v>0</v>
      </c>
      <c r="F2825" s="7" t="n">
        <v>0</v>
      </c>
    </row>
    <row r="2826" spans="1:6">
      <c r="A2826" t="s">
        <v>4</v>
      </c>
      <c r="B2826" s="4" t="s">
        <v>5</v>
      </c>
      <c r="C2826" s="4" t="s">
        <v>11</v>
      </c>
    </row>
    <row r="2827" spans="1:6">
      <c r="A2827" t="n">
        <v>26935</v>
      </c>
      <c r="B2827" s="29" t="n">
        <v>16</v>
      </c>
      <c r="C2827" s="7" t="n">
        <v>1300</v>
      </c>
    </row>
    <row r="2828" spans="1:6">
      <c r="A2828" t="s">
        <v>4</v>
      </c>
      <c r="B2828" s="4" t="s">
        <v>5</v>
      </c>
      <c r="C2828" s="4" t="s">
        <v>7</v>
      </c>
      <c r="D2828" s="4" t="s">
        <v>11</v>
      </c>
      <c r="E2828" s="4" t="s">
        <v>8</v>
      </c>
    </row>
    <row r="2829" spans="1:6">
      <c r="A2829" t="n">
        <v>26938</v>
      </c>
      <c r="B2829" s="49" t="n">
        <v>51</v>
      </c>
      <c r="C2829" s="7" t="n">
        <v>4</v>
      </c>
      <c r="D2829" s="7" t="n">
        <v>0</v>
      </c>
      <c r="E2829" s="7" t="s">
        <v>155</v>
      </c>
    </row>
    <row r="2830" spans="1:6">
      <c r="A2830" t="s">
        <v>4</v>
      </c>
      <c r="B2830" s="4" t="s">
        <v>5</v>
      </c>
      <c r="C2830" s="4" t="s">
        <v>11</v>
      </c>
    </row>
    <row r="2831" spans="1:6">
      <c r="A2831" t="n">
        <v>26953</v>
      </c>
      <c r="B2831" s="29" t="n">
        <v>16</v>
      </c>
      <c r="C2831" s="7" t="n">
        <v>0</v>
      </c>
    </row>
    <row r="2832" spans="1:6">
      <c r="A2832" t="s">
        <v>4</v>
      </c>
      <c r="B2832" s="4" t="s">
        <v>5</v>
      </c>
      <c r="C2832" s="4" t="s">
        <v>11</v>
      </c>
      <c r="D2832" s="4" t="s">
        <v>34</v>
      </c>
      <c r="E2832" s="4" t="s">
        <v>7</v>
      </c>
      <c r="F2832" s="4" t="s">
        <v>7</v>
      </c>
    </row>
    <row r="2833" spans="1:6">
      <c r="A2833" t="n">
        <v>26956</v>
      </c>
      <c r="B2833" s="51" t="n">
        <v>26</v>
      </c>
      <c r="C2833" s="7" t="n">
        <v>0</v>
      </c>
      <c r="D2833" s="7" t="s">
        <v>276</v>
      </c>
      <c r="E2833" s="7" t="n">
        <v>2</v>
      </c>
      <c r="F2833" s="7" t="n">
        <v>0</v>
      </c>
    </row>
    <row r="2834" spans="1:6">
      <c r="A2834" t="s">
        <v>4</v>
      </c>
      <c r="B2834" s="4" t="s">
        <v>5</v>
      </c>
    </row>
    <row r="2835" spans="1:6">
      <c r="A2835" t="n">
        <v>27031</v>
      </c>
      <c r="B2835" s="27" t="n">
        <v>28</v>
      </c>
    </row>
    <row r="2836" spans="1:6">
      <c r="A2836" t="s">
        <v>4</v>
      </c>
      <c r="B2836" s="4" t="s">
        <v>5</v>
      </c>
      <c r="C2836" s="4" t="s">
        <v>11</v>
      </c>
    </row>
    <row r="2837" spans="1:6">
      <c r="A2837" t="n">
        <v>27032</v>
      </c>
      <c r="B2837" s="39" t="n">
        <v>12</v>
      </c>
      <c r="C2837" s="7" t="n">
        <v>10560</v>
      </c>
    </row>
    <row r="2838" spans="1:6">
      <c r="A2838" t="s">
        <v>4</v>
      </c>
      <c r="B2838" s="4" t="s">
        <v>5</v>
      </c>
      <c r="C2838" s="4" t="s">
        <v>16</v>
      </c>
    </row>
    <row r="2839" spans="1:6">
      <c r="A2839" t="n">
        <v>27035</v>
      </c>
      <c r="B2839" s="22" t="n">
        <v>3</v>
      </c>
      <c r="C2839" s="14" t="n">
        <f t="normal" ca="1">A2849</f>
        <v>0</v>
      </c>
    </row>
    <row r="2840" spans="1:6">
      <c r="A2840" t="s">
        <v>4</v>
      </c>
      <c r="B2840" s="4" t="s">
        <v>5</v>
      </c>
      <c r="C2840" s="4" t="s">
        <v>7</v>
      </c>
      <c r="D2840" s="4" t="s">
        <v>11</v>
      </c>
      <c r="E2840" s="4" t="s">
        <v>8</v>
      </c>
    </row>
    <row r="2841" spans="1:6">
      <c r="A2841" t="n">
        <v>27040</v>
      </c>
      <c r="B2841" s="49" t="n">
        <v>51</v>
      </c>
      <c r="C2841" s="7" t="n">
        <v>4</v>
      </c>
      <c r="D2841" s="7" t="n">
        <v>65534</v>
      </c>
      <c r="E2841" s="7" t="s">
        <v>81</v>
      </c>
    </row>
    <row r="2842" spans="1:6">
      <c r="A2842" t="s">
        <v>4</v>
      </c>
      <c r="B2842" s="4" t="s">
        <v>5</v>
      </c>
      <c r="C2842" s="4" t="s">
        <v>11</v>
      </c>
    </row>
    <row r="2843" spans="1:6">
      <c r="A2843" t="n">
        <v>27053</v>
      </c>
      <c r="B2843" s="29" t="n">
        <v>16</v>
      </c>
      <c r="C2843" s="7" t="n">
        <v>0</v>
      </c>
    </row>
    <row r="2844" spans="1:6">
      <c r="A2844" t="s">
        <v>4</v>
      </c>
      <c r="B2844" s="4" t="s">
        <v>5</v>
      </c>
      <c r="C2844" s="4" t="s">
        <v>11</v>
      </c>
      <c r="D2844" s="4" t="s">
        <v>34</v>
      </c>
      <c r="E2844" s="4" t="s">
        <v>7</v>
      </c>
      <c r="F2844" s="4" t="s">
        <v>7</v>
      </c>
      <c r="G2844" s="4" t="s">
        <v>34</v>
      </c>
      <c r="H2844" s="4" t="s">
        <v>7</v>
      </c>
      <c r="I2844" s="4" t="s">
        <v>7</v>
      </c>
    </row>
    <row r="2845" spans="1:6">
      <c r="A2845" t="n">
        <v>27056</v>
      </c>
      <c r="B2845" s="51" t="n">
        <v>26</v>
      </c>
      <c r="C2845" s="7" t="n">
        <v>65534</v>
      </c>
      <c r="D2845" s="7" t="s">
        <v>277</v>
      </c>
      <c r="E2845" s="7" t="n">
        <v>2</v>
      </c>
      <c r="F2845" s="7" t="n">
        <v>3</v>
      </c>
      <c r="G2845" s="7" t="s">
        <v>278</v>
      </c>
      <c r="H2845" s="7" t="n">
        <v>2</v>
      </c>
      <c r="I2845" s="7" t="n">
        <v>0</v>
      </c>
    </row>
    <row r="2846" spans="1:6">
      <c r="A2846" t="s">
        <v>4</v>
      </c>
      <c r="B2846" s="4" t="s">
        <v>5</v>
      </c>
    </row>
    <row r="2847" spans="1:6">
      <c r="A2847" t="n">
        <v>27213</v>
      </c>
      <c r="B2847" s="27" t="n">
        <v>28</v>
      </c>
    </row>
    <row r="2848" spans="1:6">
      <c r="A2848" t="s">
        <v>4</v>
      </c>
      <c r="B2848" s="4" t="s">
        <v>5</v>
      </c>
      <c r="C2848" s="4" t="s">
        <v>7</v>
      </c>
    </row>
    <row r="2849" spans="1:9">
      <c r="A2849" t="n">
        <v>27214</v>
      </c>
      <c r="B2849" s="30" t="n">
        <v>23</v>
      </c>
      <c r="C2849" s="7" t="n">
        <v>10</v>
      </c>
    </row>
    <row r="2850" spans="1:9">
      <c r="A2850" t="s">
        <v>4</v>
      </c>
      <c r="B2850" s="4" t="s">
        <v>5</v>
      </c>
      <c r="C2850" s="4" t="s">
        <v>7</v>
      </c>
      <c r="D2850" s="4" t="s">
        <v>8</v>
      </c>
    </row>
    <row r="2851" spans="1:9">
      <c r="A2851" t="n">
        <v>27216</v>
      </c>
      <c r="B2851" s="6" t="n">
        <v>2</v>
      </c>
      <c r="C2851" s="7" t="n">
        <v>10</v>
      </c>
      <c r="D2851" s="7" t="s">
        <v>37</v>
      </c>
    </row>
    <row r="2852" spans="1:9">
      <c r="A2852" t="s">
        <v>4</v>
      </c>
      <c r="B2852" s="4" t="s">
        <v>5</v>
      </c>
      <c r="C2852" s="4" t="s">
        <v>7</v>
      </c>
    </row>
    <row r="2853" spans="1:9">
      <c r="A2853" t="n">
        <v>27239</v>
      </c>
      <c r="B2853" s="11" t="n">
        <v>74</v>
      </c>
      <c r="C2853" s="7" t="n">
        <v>46</v>
      </c>
    </row>
    <row r="2854" spans="1:9">
      <c r="A2854" t="s">
        <v>4</v>
      </c>
      <c r="B2854" s="4" t="s">
        <v>5</v>
      </c>
      <c r="C2854" s="4" t="s">
        <v>7</v>
      </c>
    </row>
    <row r="2855" spans="1:9">
      <c r="A2855" t="n">
        <v>27241</v>
      </c>
      <c r="B2855" s="11" t="n">
        <v>74</v>
      </c>
      <c r="C2855" s="7" t="n">
        <v>54</v>
      </c>
    </row>
    <row r="2856" spans="1:9">
      <c r="A2856" t="s">
        <v>4</v>
      </c>
      <c r="B2856" s="4" t="s">
        <v>5</v>
      </c>
    </row>
    <row r="2857" spans="1:9">
      <c r="A2857" t="n">
        <v>27243</v>
      </c>
      <c r="B2857" s="5" t="n">
        <v>1</v>
      </c>
    </row>
    <row r="2858" spans="1:9" s="3" customFormat="1" customHeight="0">
      <c r="A2858" s="3" t="s">
        <v>2</v>
      </c>
      <c r="B2858" s="3" t="s">
        <v>279</v>
      </c>
    </row>
    <row r="2859" spans="1:9">
      <c r="A2859" t="s">
        <v>4</v>
      </c>
      <c r="B2859" s="4" t="s">
        <v>5</v>
      </c>
      <c r="C2859" s="4" t="s">
        <v>7</v>
      </c>
      <c r="D2859" s="4" t="s">
        <v>11</v>
      </c>
      <c r="E2859" s="4" t="s">
        <v>7</v>
      </c>
      <c r="F2859" s="4" t="s">
        <v>7</v>
      </c>
      <c r="G2859" s="4" t="s">
        <v>7</v>
      </c>
      <c r="H2859" s="4" t="s">
        <v>11</v>
      </c>
      <c r="I2859" s="4" t="s">
        <v>16</v>
      </c>
      <c r="J2859" s="4" t="s">
        <v>11</v>
      </c>
      <c r="K2859" s="4" t="s">
        <v>16</v>
      </c>
      <c r="L2859" s="4" t="s">
        <v>16</v>
      </c>
    </row>
    <row r="2860" spans="1:9">
      <c r="A2860" t="n">
        <v>27244</v>
      </c>
      <c r="B2860" s="46" t="n">
        <v>6</v>
      </c>
      <c r="C2860" s="7" t="n">
        <v>33</v>
      </c>
      <c r="D2860" s="7" t="n">
        <v>65534</v>
      </c>
      <c r="E2860" s="7" t="n">
        <v>9</v>
      </c>
      <c r="F2860" s="7" t="n">
        <v>1</v>
      </c>
      <c r="G2860" s="7" t="n">
        <v>2</v>
      </c>
      <c r="H2860" s="7" t="n">
        <v>43</v>
      </c>
      <c r="I2860" s="14" t="n">
        <f t="normal" ca="1">A2862</f>
        <v>0</v>
      </c>
      <c r="J2860" s="7" t="n">
        <v>44</v>
      </c>
      <c r="K2860" s="14" t="n">
        <f t="normal" ca="1">A2890</f>
        <v>0</v>
      </c>
      <c r="L2860" s="14" t="n">
        <f t="normal" ca="1">A2918</f>
        <v>0</v>
      </c>
    </row>
    <row r="2861" spans="1:9">
      <c r="A2861" t="s">
        <v>4</v>
      </c>
      <c r="B2861" s="4" t="s">
        <v>5</v>
      </c>
      <c r="C2861" s="4" t="s">
        <v>11</v>
      </c>
      <c r="D2861" s="4" t="s">
        <v>13</v>
      </c>
      <c r="E2861" s="4" t="s">
        <v>13</v>
      </c>
      <c r="F2861" s="4" t="s">
        <v>13</v>
      </c>
      <c r="G2861" s="4" t="s">
        <v>13</v>
      </c>
    </row>
    <row r="2862" spans="1:9">
      <c r="A2862" t="n">
        <v>27267</v>
      </c>
      <c r="B2862" s="40" t="n">
        <v>46</v>
      </c>
      <c r="C2862" s="7" t="n">
        <v>65534</v>
      </c>
      <c r="D2862" s="7" t="n">
        <v>-38.6300010681152</v>
      </c>
      <c r="E2862" s="7" t="n">
        <v>6</v>
      </c>
      <c r="F2862" s="7" t="n">
        <v>-90.9899978637695</v>
      </c>
      <c r="G2862" s="7" t="n">
        <v>174.699996948242</v>
      </c>
    </row>
    <row r="2863" spans="1:9">
      <c r="A2863" t="s">
        <v>4</v>
      </c>
      <c r="B2863" s="4" t="s">
        <v>5</v>
      </c>
      <c r="C2863" s="4" t="s">
        <v>11</v>
      </c>
      <c r="D2863" s="4" t="s">
        <v>14</v>
      </c>
    </row>
    <row r="2864" spans="1:9">
      <c r="A2864" t="n">
        <v>27286</v>
      </c>
      <c r="B2864" s="38" t="n">
        <v>43</v>
      </c>
      <c r="C2864" s="7" t="n">
        <v>65534</v>
      </c>
      <c r="D2864" s="7" t="n">
        <v>524288</v>
      </c>
    </row>
    <row r="2865" spans="1:12">
      <c r="A2865" t="s">
        <v>4</v>
      </c>
      <c r="B2865" s="4" t="s">
        <v>5</v>
      </c>
      <c r="C2865" s="4" t="s">
        <v>7</v>
      </c>
      <c r="D2865" s="4" t="s">
        <v>11</v>
      </c>
      <c r="E2865" s="4" t="s">
        <v>7</v>
      </c>
      <c r="F2865" s="4" t="s">
        <v>8</v>
      </c>
      <c r="G2865" s="4" t="s">
        <v>8</v>
      </c>
      <c r="H2865" s="4" t="s">
        <v>8</v>
      </c>
      <c r="I2865" s="4" t="s">
        <v>8</v>
      </c>
      <c r="J2865" s="4" t="s">
        <v>8</v>
      </c>
      <c r="K2865" s="4" t="s">
        <v>8</v>
      </c>
      <c r="L2865" s="4" t="s">
        <v>8</v>
      </c>
      <c r="M2865" s="4" t="s">
        <v>8</v>
      </c>
      <c r="N2865" s="4" t="s">
        <v>8</v>
      </c>
      <c r="O2865" s="4" t="s">
        <v>8</v>
      </c>
      <c r="P2865" s="4" t="s">
        <v>8</v>
      </c>
      <c r="Q2865" s="4" t="s">
        <v>8</v>
      </c>
      <c r="R2865" s="4" t="s">
        <v>8</v>
      </c>
      <c r="S2865" s="4" t="s">
        <v>8</v>
      </c>
      <c r="T2865" s="4" t="s">
        <v>8</v>
      </c>
      <c r="U2865" s="4" t="s">
        <v>8</v>
      </c>
    </row>
    <row r="2866" spans="1:12">
      <c r="A2866" t="n">
        <v>27293</v>
      </c>
      <c r="B2866" s="42" t="n">
        <v>36</v>
      </c>
      <c r="C2866" s="7" t="n">
        <v>8</v>
      </c>
      <c r="D2866" s="7" t="n">
        <v>65534</v>
      </c>
      <c r="E2866" s="7" t="n">
        <v>0</v>
      </c>
      <c r="F2866" s="7" t="s">
        <v>280</v>
      </c>
      <c r="G2866" s="7" t="s">
        <v>223</v>
      </c>
      <c r="H2866" s="7" t="s">
        <v>224</v>
      </c>
      <c r="I2866" s="7" t="s">
        <v>18</v>
      </c>
      <c r="J2866" s="7" t="s">
        <v>18</v>
      </c>
      <c r="K2866" s="7" t="s">
        <v>18</v>
      </c>
      <c r="L2866" s="7" t="s">
        <v>18</v>
      </c>
      <c r="M2866" s="7" t="s">
        <v>18</v>
      </c>
      <c r="N2866" s="7" t="s">
        <v>18</v>
      </c>
      <c r="O2866" s="7" t="s">
        <v>18</v>
      </c>
      <c r="P2866" s="7" t="s">
        <v>18</v>
      </c>
      <c r="Q2866" s="7" t="s">
        <v>18</v>
      </c>
      <c r="R2866" s="7" t="s">
        <v>18</v>
      </c>
      <c r="S2866" s="7" t="s">
        <v>18</v>
      </c>
      <c r="T2866" s="7" t="s">
        <v>18</v>
      </c>
      <c r="U2866" s="7" t="s">
        <v>18</v>
      </c>
    </row>
    <row r="2867" spans="1:12">
      <c r="A2867" t="s">
        <v>4</v>
      </c>
      <c r="B2867" s="4" t="s">
        <v>5</v>
      </c>
      <c r="C2867" s="4" t="s">
        <v>11</v>
      </c>
      <c r="D2867" s="4" t="s">
        <v>7</v>
      </c>
      <c r="E2867" s="4" t="s">
        <v>7</v>
      </c>
      <c r="F2867" s="4" t="s">
        <v>8</v>
      </c>
    </row>
    <row r="2868" spans="1:12">
      <c r="A2868" t="n">
        <v>27341</v>
      </c>
      <c r="B2868" s="43" t="n">
        <v>47</v>
      </c>
      <c r="C2868" s="7" t="n">
        <v>65534</v>
      </c>
      <c r="D2868" s="7" t="n">
        <v>0</v>
      </c>
      <c r="E2868" s="7" t="n">
        <v>0</v>
      </c>
      <c r="F2868" s="7" t="s">
        <v>281</v>
      </c>
    </row>
    <row r="2869" spans="1:12">
      <c r="A2869" t="s">
        <v>4</v>
      </c>
      <c r="B2869" s="4" t="s">
        <v>5</v>
      </c>
      <c r="C2869" s="4" t="s">
        <v>11</v>
      </c>
      <c r="D2869" s="4" t="s">
        <v>7</v>
      </c>
      <c r="E2869" s="4" t="s">
        <v>7</v>
      </c>
      <c r="F2869" s="4" t="s">
        <v>8</v>
      </c>
    </row>
    <row r="2870" spans="1:12">
      <c r="A2870" t="n">
        <v>27362</v>
      </c>
      <c r="B2870" s="43" t="n">
        <v>47</v>
      </c>
      <c r="C2870" s="7" t="n">
        <v>65534</v>
      </c>
      <c r="D2870" s="7" t="n">
        <v>0</v>
      </c>
      <c r="E2870" s="7" t="n">
        <v>0</v>
      </c>
      <c r="F2870" s="7" t="s">
        <v>224</v>
      </c>
    </row>
    <row r="2871" spans="1:12">
      <c r="A2871" t="s">
        <v>4</v>
      </c>
      <c r="B2871" s="4" t="s">
        <v>5</v>
      </c>
      <c r="C2871" s="4" t="s">
        <v>7</v>
      </c>
      <c r="D2871" s="4" t="s">
        <v>11</v>
      </c>
      <c r="E2871" s="4" t="s">
        <v>13</v>
      </c>
      <c r="F2871" s="4" t="s">
        <v>13</v>
      </c>
      <c r="G2871" s="4" t="s">
        <v>13</v>
      </c>
      <c r="H2871" s="4" t="s">
        <v>13</v>
      </c>
      <c r="I2871" s="4" t="s">
        <v>13</v>
      </c>
      <c r="J2871" s="4" t="s">
        <v>7</v>
      </c>
      <c r="K2871" s="4" t="s">
        <v>11</v>
      </c>
    </row>
    <row r="2872" spans="1:12">
      <c r="A2872" t="n">
        <v>27377</v>
      </c>
      <c r="B2872" s="54" t="n">
        <v>57</v>
      </c>
      <c r="C2872" s="7" t="n">
        <v>1</v>
      </c>
      <c r="D2872" s="7" t="n">
        <v>65534</v>
      </c>
      <c r="E2872" s="7" t="n">
        <v>-9999</v>
      </c>
      <c r="F2872" s="7" t="n">
        <v>-9999</v>
      </c>
      <c r="G2872" s="7" t="n">
        <v>-9999</v>
      </c>
      <c r="H2872" s="7" t="n">
        <v>0</v>
      </c>
      <c r="I2872" s="7" t="n">
        <v>0</v>
      </c>
      <c r="J2872" s="7" t="n">
        <v>0</v>
      </c>
      <c r="K2872" s="7" t="n">
        <v>0</v>
      </c>
    </row>
    <row r="2873" spans="1:12">
      <c r="A2873" t="s">
        <v>4</v>
      </c>
      <c r="B2873" s="4" t="s">
        <v>5</v>
      </c>
      <c r="C2873" s="4" t="s">
        <v>7</v>
      </c>
      <c r="D2873" s="4" t="s">
        <v>14</v>
      </c>
      <c r="E2873" s="4" t="s">
        <v>7</v>
      </c>
      <c r="F2873" s="4" t="s">
        <v>16</v>
      </c>
    </row>
    <row r="2874" spans="1:12">
      <c r="A2874" t="n">
        <v>27404</v>
      </c>
      <c r="B2874" s="13" t="n">
        <v>5</v>
      </c>
      <c r="C2874" s="7" t="n">
        <v>0</v>
      </c>
      <c r="D2874" s="7" t="n">
        <v>1</v>
      </c>
      <c r="E2874" s="7" t="n">
        <v>1</v>
      </c>
      <c r="F2874" s="14" t="n">
        <f t="normal" ca="1">A2888</f>
        <v>0</v>
      </c>
    </row>
    <row r="2875" spans="1:12">
      <c r="A2875" t="s">
        <v>4</v>
      </c>
      <c r="B2875" s="4" t="s">
        <v>5</v>
      </c>
      <c r="C2875" s="4" t="s">
        <v>7</v>
      </c>
      <c r="D2875" s="4" t="s">
        <v>11</v>
      </c>
      <c r="E2875" s="4" t="s">
        <v>13</v>
      </c>
      <c r="F2875" s="4" t="s">
        <v>13</v>
      </c>
      <c r="G2875" s="4" t="s">
        <v>13</v>
      </c>
      <c r="H2875" s="4" t="s">
        <v>13</v>
      </c>
      <c r="I2875" s="4" t="s">
        <v>13</v>
      </c>
      <c r="J2875" s="4" t="s">
        <v>7</v>
      </c>
      <c r="K2875" s="4" t="s">
        <v>11</v>
      </c>
    </row>
    <row r="2876" spans="1:12">
      <c r="A2876" t="n">
        <v>27415</v>
      </c>
      <c r="B2876" s="54" t="n">
        <v>57</v>
      </c>
      <c r="C2876" s="7" t="n">
        <v>0</v>
      </c>
      <c r="D2876" s="7" t="n">
        <v>65534</v>
      </c>
      <c r="E2876" s="7" t="n">
        <v>-9999</v>
      </c>
      <c r="F2876" s="7" t="n">
        <v>-9999</v>
      </c>
      <c r="G2876" s="7" t="n">
        <v>-9999</v>
      </c>
      <c r="H2876" s="7" t="n">
        <v>2</v>
      </c>
      <c r="I2876" s="7" t="n">
        <v>1.5</v>
      </c>
      <c r="J2876" s="7" t="n">
        <v>1</v>
      </c>
      <c r="K2876" s="7" t="n">
        <v>0</v>
      </c>
    </row>
    <row r="2877" spans="1:12">
      <c r="A2877" t="s">
        <v>4</v>
      </c>
      <c r="B2877" s="4" t="s">
        <v>5</v>
      </c>
      <c r="C2877" s="4" t="s">
        <v>11</v>
      </c>
      <c r="D2877" s="4" t="s">
        <v>7</v>
      </c>
    </row>
    <row r="2878" spans="1:12">
      <c r="A2878" t="n">
        <v>27442</v>
      </c>
      <c r="B2878" s="55" t="n">
        <v>56</v>
      </c>
      <c r="C2878" s="7" t="n">
        <v>65534</v>
      </c>
      <c r="D2878" s="7" t="n">
        <v>0</v>
      </c>
    </row>
    <row r="2879" spans="1:12">
      <c r="A2879" t="s">
        <v>4</v>
      </c>
      <c r="B2879" s="4" t="s">
        <v>5</v>
      </c>
      <c r="C2879" s="4" t="s">
        <v>11</v>
      </c>
    </row>
    <row r="2880" spans="1:12">
      <c r="A2880" t="n">
        <v>27446</v>
      </c>
      <c r="B2880" s="29" t="n">
        <v>16</v>
      </c>
      <c r="C2880" s="7" t="n">
        <v>500</v>
      </c>
    </row>
    <row r="2881" spans="1:21">
      <c r="A2881" t="s">
        <v>4</v>
      </c>
      <c r="B2881" s="4" t="s">
        <v>5</v>
      </c>
      <c r="C2881" s="4" t="s">
        <v>11</v>
      </c>
      <c r="D2881" s="4" t="s">
        <v>7</v>
      </c>
      <c r="E2881" s="4" t="s">
        <v>7</v>
      </c>
      <c r="F2881" s="4" t="s">
        <v>8</v>
      </c>
    </row>
    <row r="2882" spans="1:21">
      <c r="A2882" t="n">
        <v>27449</v>
      </c>
      <c r="B2882" s="43" t="n">
        <v>47</v>
      </c>
      <c r="C2882" s="7" t="n">
        <v>65534</v>
      </c>
      <c r="D2882" s="7" t="n">
        <v>0</v>
      </c>
      <c r="E2882" s="7" t="n">
        <v>0</v>
      </c>
      <c r="F2882" s="7" t="s">
        <v>280</v>
      </c>
    </row>
    <row r="2883" spans="1:21">
      <c r="A2883" t="s">
        <v>4</v>
      </c>
      <c r="B2883" s="4" t="s">
        <v>5</v>
      </c>
      <c r="C2883" s="4" t="s">
        <v>11</v>
      </c>
    </row>
    <row r="2884" spans="1:21">
      <c r="A2884" t="n">
        <v>27464</v>
      </c>
      <c r="B2884" s="29" t="n">
        <v>16</v>
      </c>
      <c r="C2884" s="7" t="n">
        <v>4500</v>
      </c>
    </row>
    <row r="2885" spans="1:21">
      <c r="A2885" t="s">
        <v>4</v>
      </c>
      <c r="B2885" s="4" t="s">
        <v>5</v>
      </c>
      <c r="C2885" s="4" t="s">
        <v>16</v>
      </c>
    </row>
    <row r="2886" spans="1:21">
      <c r="A2886" t="n">
        <v>27467</v>
      </c>
      <c r="B2886" s="22" t="n">
        <v>3</v>
      </c>
      <c r="C2886" s="14" t="n">
        <f t="normal" ca="1">A2874</f>
        <v>0</v>
      </c>
    </row>
    <row r="2887" spans="1:21">
      <c r="A2887" t="s">
        <v>4</v>
      </c>
      <c r="B2887" s="4" t="s">
        <v>5</v>
      </c>
      <c r="C2887" s="4" t="s">
        <v>16</v>
      </c>
    </row>
    <row r="2888" spans="1:21">
      <c r="A2888" t="n">
        <v>27472</v>
      </c>
      <c r="B2888" s="22" t="n">
        <v>3</v>
      </c>
      <c r="C2888" s="14" t="n">
        <f t="normal" ca="1">A2918</f>
        <v>0</v>
      </c>
    </row>
    <row r="2889" spans="1:21">
      <c r="A2889" t="s">
        <v>4</v>
      </c>
      <c r="B2889" s="4" t="s">
        <v>5</v>
      </c>
      <c r="C2889" s="4" t="s">
        <v>11</v>
      </c>
      <c r="D2889" s="4" t="s">
        <v>13</v>
      </c>
      <c r="E2889" s="4" t="s">
        <v>13</v>
      </c>
      <c r="F2889" s="4" t="s">
        <v>13</v>
      </c>
      <c r="G2889" s="4" t="s">
        <v>13</v>
      </c>
    </row>
    <row r="2890" spans="1:21">
      <c r="A2890" t="n">
        <v>27477</v>
      </c>
      <c r="B2890" s="40" t="n">
        <v>46</v>
      </c>
      <c r="C2890" s="7" t="n">
        <v>65534</v>
      </c>
      <c r="D2890" s="7" t="n">
        <v>-38.6300010681152</v>
      </c>
      <c r="E2890" s="7" t="n">
        <v>6</v>
      </c>
      <c r="F2890" s="7" t="n">
        <v>-90.9899978637695</v>
      </c>
      <c r="G2890" s="7" t="n">
        <v>174.699996948242</v>
      </c>
    </row>
    <row r="2891" spans="1:21">
      <c r="A2891" t="s">
        <v>4</v>
      </c>
      <c r="B2891" s="4" t="s">
        <v>5</v>
      </c>
      <c r="C2891" s="4" t="s">
        <v>11</v>
      </c>
      <c r="D2891" s="4" t="s">
        <v>14</v>
      </c>
    </row>
    <row r="2892" spans="1:21">
      <c r="A2892" t="n">
        <v>27496</v>
      </c>
      <c r="B2892" s="38" t="n">
        <v>43</v>
      </c>
      <c r="C2892" s="7" t="n">
        <v>65534</v>
      </c>
      <c r="D2892" s="7" t="n">
        <v>524288</v>
      </c>
    </row>
    <row r="2893" spans="1:21">
      <c r="A2893" t="s">
        <v>4</v>
      </c>
      <c r="B2893" s="4" t="s">
        <v>5</v>
      </c>
      <c r="C2893" s="4" t="s">
        <v>7</v>
      </c>
      <c r="D2893" s="4" t="s">
        <v>11</v>
      </c>
      <c r="E2893" s="4" t="s">
        <v>7</v>
      </c>
      <c r="F2893" s="4" t="s">
        <v>8</v>
      </c>
      <c r="G2893" s="4" t="s">
        <v>8</v>
      </c>
      <c r="H2893" s="4" t="s">
        <v>8</v>
      </c>
      <c r="I2893" s="4" t="s">
        <v>8</v>
      </c>
      <c r="J2893" s="4" t="s">
        <v>8</v>
      </c>
      <c r="K2893" s="4" t="s">
        <v>8</v>
      </c>
      <c r="L2893" s="4" t="s">
        <v>8</v>
      </c>
      <c r="M2893" s="4" t="s">
        <v>8</v>
      </c>
      <c r="N2893" s="4" t="s">
        <v>8</v>
      </c>
      <c r="O2893" s="4" t="s">
        <v>8</v>
      </c>
      <c r="P2893" s="4" t="s">
        <v>8</v>
      </c>
      <c r="Q2893" s="4" t="s">
        <v>8</v>
      </c>
      <c r="R2893" s="4" t="s">
        <v>8</v>
      </c>
      <c r="S2893" s="4" t="s">
        <v>8</v>
      </c>
      <c r="T2893" s="4" t="s">
        <v>8</v>
      </c>
      <c r="U2893" s="4" t="s">
        <v>8</v>
      </c>
    </row>
    <row r="2894" spans="1:21">
      <c r="A2894" t="n">
        <v>27503</v>
      </c>
      <c r="B2894" s="42" t="n">
        <v>36</v>
      </c>
      <c r="C2894" s="7" t="n">
        <v>8</v>
      </c>
      <c r="D2894" s="7" t="n">
        <v>65534</v>
      </c>
      <c r="E2894" s="7" t="n">
        <v>0</v>
      </c>
      <c r="F2894" s="7" t="s">
        <v>280</v>
      </c>
      <c r="G2894" s="7" t="s">
        <v>223</v>
      </c>
      <c r="H2894" s="7" t="s">
        <v>224</v>
      </c>
      <c r="I2894" s="7" t="s">
        <v>18</v>
      </c>
      <c r="J2894" s="7" t="s">
        <v>18</v>
      </c>
      <c r="K2894" s="7" t="s">
        <v>18</v>
      </c>
      <c r="L2894" s="7" t="s">
        <v>18</v>
      </c>
      <c r="M2894" s="7" t="s">
        <v>18</v>
      </c>
      <c r="N2894" s="7" t="s">
        <v>18</v>
      </c>
      <c r="O2894" s="7" t="s">
        <v>18</v>
      </c>
      <c r="P2894" s="7" t="s">
        <v>18</v>
      </c>
      <c r="Q2894" s="7" t="s">
        <v>18</v>
      </c>
      <c r="R2894" s="7" t="s">
        <v>18</v>
      </c>
      <c r="S2894" s="7" t="s">
        <v>18</v>
      </c>
      <c r="T2894" s="7" t="s">
        <v>18</v>
      </c>
      <c r="U2894" s="7" t="s">
        <v>18</v>
      </c>
    </row>
    <row r="2895" spans="1:21">
      <c r="A2895" t="s">
        <v>4</v>
      </c>
      <c r="B2895" s="4" t="s">
        <v>5</v>
      </c>
      <c r="C2895" s="4" t="s">
        <v>11</v>
      </c>
      <c r="D2895" s="4" t="s">
        <v>7</v>
      </c>
      <c r="E2895" s="4" t="s">
        <v>7</v>
      </c>
      <c r="F2895" s="4" t="s">
        <v>8</v>
      </c>
    </row>
    <row r="2896" spans="1:21">
      <c r="A2896" t="n">
        <v>27551</v>
      </c>
      <c r="B2896" s="43" t="n">
        <v>47</v>
      </c>
      <c r="C2896" s="7" t="n">
        <v>65534</v>
      </c>
      <c r="D2896" s="7" t="n">
        <v>0</v>
      </c>
      <c r="E2896" s="7" t="n">
        <v>0</v>
      </c>
      <c r="F2896" s="7" t="s">
        <v>281</v>
      </c>
    </row>
    <row r="2897" spans="1:21">
      <c r="A2897" t="s">
        <v>4</v>
      </c>
      <c r="B2897" s="4" t="s">
        <v>5</v>
      </c>
      <c r="C2897" s="4" t="s">
        <v>11</v>
      </c>
      <c r="D2897" s="4" t="s">
        <v>7</v>
      </c>
      <c r="E2897" s="4" t="s">
        <v>7</v>
      </c>
      <c r="F2897" s="4" t="s">
        <v>8</v>
      </c>
    </row>
    <row r="2898" spans="1:21">
      <c r="A2898" t="n">
        <v>27572</v>
      </c>
      <c r="B2898" s="43" t="n">
        <v>47</v>
      </c>
      <c r="C2898" s="7" t="n">
        <v>65534</v>
      </c>
      <c r="D2898" s="7" t="n">
        <v>0</v>
      </c>
      <c r="E2898" s="7" t="n">
        <v>0</v>
      </c>
      <c r="F2898" s="7" t="s">
        <v>224</v>
      </c>
    </row>
    <row r="2899" spans="1:21">
      <c r="A2899" t="s">
        <v>4</v>
      </c>
      <c r="B2899" s="4" t="s">
        <v>5</v>
      </c>
      <c r="C2899" s="4" t="s">
        <v>7</v>
      </c>
      <c r="D2899" s="4" t="s">
        <v>11</v>
      </c>
      <c r="E2899" s="4" t="s">
        <v>13</v>
      </c>
      <c r="F2899" s="4" t="s">
        <v>13</v>
      </c>
      <c r="G2899" s="4" t="s">
        <v>13</v>
      </c>
      <c r="H2899" s="4" t="s">
        <v>13</v>
      </c>
      <c r="I2899" s="4" t="s">
        <v>13</v>
      </c>
      <c r="J2899" s="4" t="s">
        <v>7</v>
      </c>
      <c r="K2899" s="4" t="s">
        <v>11</v>
      </c>
    </row>
    <row r="2900" spans="1:21">
      <c r="A2900" t="n">
        <v>27587</v>
      </c>
      <c r="B2900" s="54" t="n">
        <v>57</v>
      </c>
      <c r="C2900" s="7" t="n">
        <v>1</v>
      </c>
      <c r="D2900" s="7" t="n">
        <v>65534</v>
      </c>
      <c r="E2900" s="7" t="n">
        <v>-9999</v>
      </c>
      <c r="F2900" s="7" t="n">
        <v>-9999</v>
      </c>
      <c r="G2900" s="7" t="n">
        <v>-9999</v>
      </c>
      <c r="H2900" s="7" t="n">
        <v>0</v>
      </c>
      <c r="I2900" s="7" t="n">
        <v>0</v>
      </c>
      <c r="J2900" s="7" t="n">
        <v>0</v>
      </c>
      <c r="K2900" s="7" t="n">
        <v>0</v>
      </c>
    </row>
    <row r="2901" spans="1:21">
      <c r="A2901" t="s">
        <v>4</v>
      </c>
      <c r="B2901" s="4" t="s">
        <v>5</v>
      </c>
      <c r="C2901" s="4" t="s">
        <v>7</v>
      </c>
      <c r="D2901" s="4" t="s">
        <v>14</v>
      </c>
      <c r="E2901" s="4" t="s">
        <v>7</v>
      </c>
      <c r="F2901" s="4" t="s">
        <v>16</v>
      </c>
    </row>
    <row r="2902" spans="1:21">
      <c r="A2902" t="n">
        <v>27614</v>
      </c>
      <c r="B2902" s="13" t="n">
        <v>5</v>
      </c>
      <c r="C2902" s="7" t="n">
        <v>0</v>
      </c>
      <c r="D2902" s="7" t="n">
        <v>1</v>
      </c>
      <c r="E2902" s="7" t="n">
        <v>1</v>
      </c>
      <c r="F2902" s="14" t="n">
        <f t="normal" ca="1">A2916</f>
        <v>0</v>
      </c>
    </row>
    <row r="2903" spans="1:21">
      <c r="A2903" t="s">
        <v>4</v>
      </c>
      <c r="B2903" s="4" t="s">
        <v>5</v>
      </c>
      <c r="C2903" s="4" t="s">
        <v>7</v>
      </c>
      <c r="D2903" s="4" t="s">
        <v>11</v>
      </c>
      <c r="E2903" s="4" t="s">
        <v>13</v>
      </c>
      <c r="F2903" s="4" t="s">
        <v>13</v>
      </c>
      <c r="G2903" s="4" t="s">
        <v>13</v>
      </c>
      <c r="H2903" s="4" t="s">
        <v>13</v>
      </c>
      <c r="I2903" s="4" t="s">
        <v>13</v>
      </c>
      <c r="J2903" s="4" t="s">
        <v>7</v>
      </c>
      <c r="K2903" s="4" t="s">
        <v>11</v>
      </c>
    </row>
    <row r="2904" spans="1:21">
      <c r="A2904" t="n">
        <v>27625</v>
      </c>
      <c r="B2904" s="54" t="n">
        <v>57</v>
      </c>
      <c r="C2904" s="7" t="n">
        <v>0</v>
      </c>
      <c r="D2904" s="7" t="n">
        <v>65534</v>
      </c>
      <c r="E2904" s="7" t="n">
        <v>-9999</v>
      </c>
      <c r="F2904" s="7" t="n">
        <v>-9999</v>
      </c>
      <c r="G2904" s="7" t="n">
        <v>-9999</v>
      </c>
      <c r="H2904" s="7" t="n">
        <v>2</v>
      </c>
      <c r="I2904" s="7" t="n">
        <v>1.5</v>
      </c>
      <c r="J2904" s="7" t="n">
        <v>1</v>
      </c>
      <c r="K2904" s="7" t="n">
        <v>0</v>
      </c>
    </row>
    <row r="2905" spans="1:21">
      <c r="A2905" t="s">
        <v>4</v>
      </c>
      <c r="B2905" s="4" t="s">
        <v>5</v>
      </c>
      <c r="C2905" s="4" t="s">
        <v>11</v>
      </c>
      <c r="D2905" s="4" t="s">
        <v>7</v>
      </c>
    </row>
    <row r="2906" spans="1:21">
      <c r="A2906" t="n">
        <v>27652</v>
      </c>
      <c r="B2906" s="55" t="n">
        <v>56</v>
      </c>
      <c r="C2906" s="7" t="n">
        <v>65534</v>
      </c>
      <c r="D2906" s="7" t="n">
        <v>0</v>
      </c>
    </row>
    <row r="2907" spans="1:21">
      <c r="A2907" t="s">
        <v>4</v>
      </c>
      <c r="B2907" s="4" t="s">
        <v>5</v>
      </c>
      <c r="C2907" s="4" t="s">
        <v>11</v>
      </c>
    </row>
    <row r="2908" spans="1:21">
      <c r="A2908" t="n">
        <v>27656</v>
      </c>
      <c r="B2908" s="29" t="n">
        <v>16</v>
      </c>
      <c r="C2908" s="7" t="n">
        <v>500</v>
      </c>
    </row>
    <row r="2909" spans="1:21">
      <c r="A2909" t="s">
        <v>4</v>
      </c>
      <c r="B2909" s="4" t="s">
        <v>5</v>
      </c>
      <c r="C2909" s="4" t="s">
        <v>11</v>
      </c>
      <c r="D2909" s="4" t="s">
        <v>7</v>
      </c>
      <c r="E2909" s="4" t="s">
        <v>7</v>
      </c>
      <c r="F2909" s="4" t="s">
        <v>8</v>
      </c>
    </row>
    <row r="2910" spans="1:21">
      <c r="A2910" t="n">
        <v>27659</v>
      </c>
      <c r="B2910" s="43" t="n">
        <v>47</v>
      </c>
      <c r="C2910" s="7" t="n">
        <v>65534</v>
      </c>
      <c r="D2910" s="7" t="n">
        <v>0</v>
      </c>
      <c r="E2910" s="7" t="n">
        <v>0</v>
      </c>
      <c r="F2910" s="7" t="s">
        <v>280</v>
      </c>
    </row>
    <row r="2911" spans="1:21">
      <c r="A2911" t="s">
        <v>4</v>
      </c>
      <c r="B2911" s="4" t="s">
        <v>5</v>
      </c>
      <c r="C2911" s="4" t="s">
        <v>11</v>
      </c>
    </row>
    <row r="2912" spans="1:21">
      <c r="A2912" t="n">
        <v>27674</v>
      </c>
      <c r="B2912" s="29" t="n">
        <v>16</v>
      </c>
      <c r="C2912" s="7" t="n">
        <v>4500</v>
      </c>
    </row>
    <row r="2913" spans="1:11">
      <c r="A2913" t="s">
        <v>4</v>
      </c>
      <c r="B2913" s="4" t="s">
        <v>5</v>
      </c>
      <c r="C2913" s="4" t="s">
        <v>16</v>
      </c>
    </row>
    <row r="2914" spans="1:11">
      <c r="A2914" t="n">
        <v>27677</v>
      </c>
      <c r="B2914" s="22" t="n">
        <v>3</v>
      </c>
      <c r="C2914" s="14" t="n">
        <f t="normal" ca="1">A2902</f>
        <v>0</v>
      </c>
    </row>
    <row r="2915" spans="1:11">
      <c r="A2915" t="s">
        <v>4</v>
      </c>
      <c r="B2915" s="4" t="s">
        <v>5</v>
      </c>
      <c r="C2915" s="4" t="s">
        <v>16</v>
      </c>
    </row>
    <row r="2916" spans="1:11">
      <c r="A2916" t="n">
        <v>27682</v>
      </c>
      <c r="B2916" s="22" t="n">
        <v>3</v>
      </c>
      <c r="C2916" s="14" t="n">
        <f t="normal" ca="1">A2918</f>
        <v>0</v>
      </c>
    </row>
    <row r="2917" spans="1:11">
      <c r="A2917" t="s">
        <v>4</v>
      </c>
      <c r="B2917" s="4" t="s">
        <v>5</v>
      </c>
    </row>
    <row r="2918" spans="1:11">
      <c r="A2918" t="n">
        <v>27687</v>
      </c>
      <c r="B2918" s="5" t="n">
        <v>1</v>
      </c>
    </row>
    <row r="2919" spans="1:11" s="3" customFormat="1" customHeight="0">
      <c r="A2919" s="3" t="s">
        <v>2</v>
      </c>
      <c r="B2919" s="3" t="s">
        <v>282</v>
      </c>
    </row>
    <row r="2920" spans="1:11">
      <c r="A2920" t="s">
        <v>4</v>
      </c>
      <c r="B2920" s="4" t="s">
        <v>5</v>
      </c>
      <c r="C2920" s="4" t="s">
        <v>7</v>
      </c>
      <c r="D2920" s="4" t="s">
        <v>11</v>
      </c>
      <c r="E2920" s="4" t="s">
        <v>7</v>
      </c>
      <c r="F2920" s="4" t="s">
        <v>16</v>
      </c>
    </row>
    <row r="2921" spans="1:11">
      <c r="A2921" t="n">
        <v>27688</v>
      </c>
      <c r="B2921" s="13" t="n">
        <v>5</v>
      </c>
      <c r="C2921" s="7" t="n">
        <v>30</v>
      </c>
      <c r="D2921" s="7" t="n">
        <v>10995</v>
      </c>
      <c r="E2921" s="7" t="n">
        <v>1</v>
      </c>
      <c r="F2921" s="14" t="n">
        <f t="normal" ca="1">A2955</f>
        <v>0</v>
      </c>
    </row>
    <row r="2922" spans="1:11">
      <c r="A2922" t="s">
        <v>4</v>
      </c>
      <c r="B2922" s="4" t="s">
        <v>5</v>
      </c>
      <c r="C2922" s="4" t="s">
        <v>11</v>
      </c>
      <c r="D2922" s="4" t="s">
        <v>7</v>
      </c>
      <c r="E2922" s="4" t="s">
        <v>7</v>
      </c>
      <c r="F2922" s="4" t="s">
        <v>8</v>
      </c>
    </row>
    <row r="2923" spans="1:11">
      <c r="A2923" t="n">
        <v>27697</v>
      </c>
      <c r="B2923" s="50" t="n">
        <v>20</v>
      </c>
      <c r="C2923" s="7" t="n">
        <v>65534</v>
      </c>
      <c r="D2923" s="7" t="n">
        <v>3</v>
      </c>
      <c r="E2923" s="7" t="n">
        <v>10</v>
      </c>
      <c r="F2923" s="7" t="s">
        <v>80</v>
      </c>
    </row>
    <row r="2924" spans="1:11">
      <c r="A2924" t="s">
        <v>4</v>
      </c>
      <c r="B2924" s="4" t="s">
        <v>5</v>
      </c>
      <c r="C2924" s="4" t="s">
        <v>11</v>
      </c>
    </row>
    <row r="2925" spans="1:11">
      <c r="A2925" t="n">
        <v>27718</v>
      </c>
      <c r="B2925" s="29" t="n">
        <v>16</v>
      </c>
      <c r="C2925" s="7" t="n">
        <v>0</v>
      </c>
    </row>
    <row r="2926" spans="1:11">
      <c r="A2926" t="s">
        <v>4</v>
      </c>
      <c r="B2926" s="4" t="s">
        <v>5</v>
      </c>
      <c r="C2926" s="4" t="s">
        <v>7</v>
      </c>
      <c r="D2926" s="4" t="s">
        <v>11</v>
      </c>
    </row>
    <row r="2927" spans="1:11">
      <c r="A2927" t="n">
        <v>27721</v>
      </c>
      <c r="B2927" s="24" t="n">
        <v>22</v>
      </c>
      <c r="C2927" s="7" t="n">
        <v>10</v>
      </c>
      <c r="D2927" s="7" t="n">
        <v>0</v>
      </c>
    </row>
    <row r="2928" spans="1:11">
      <c r="A2928" t="s">
        <v>4</v>
      </c>
      <c r="B2928" s="4" t="s">
        <v>5</v>
      </c>
      <c r="C2928" s="4" t="s">
        <v>7</v>
      </c>
      <c r="D2928" s="4" t="s">
        <v>11</v>
      </c>
      <c r="E2928" s="4" t="s">
        <v>7</v>
      </c>
      <c r="F2928" s="4" t="s">
        <v>7</v>
      </c>
      <c r="G2928" s="4" t="s">
        <v>16</v>
      </c>
    </row>
    <row r="2929" spans="1:7">
      <c r="A2929" t="n">
        <v>27725</v>
      </c>
      <c r="B2929" s="13" t="n">
        <v>5</v>
      </c>
      <c r="C2929" s="7" t="n">
        <v>30</v>
      </c>
      <c r="D2929" s="7" t="n">
        <v>8</v>
      </c>
      <c r="E2929" s="7" t="n">
        <v>8</v>
      </c>
      <c r="F2929" s="7" t="n">
        <v>1</v>
      </c>
      <c r="G2929" s="14" t="n">
        <f t="normal" ca="1">A2945</f>
        <v>0</v>
      </c>
    </row>
    <row r="2930" spans="1:7">
      <c r="A2930" t="s">
        <v>4</v>
      </c>
      <c r="B2930" s="4" t="s">
        <v>5</v>
      </c>
      <c r="C2930" s="4" t="s">
        <v>7</v>
      </c>
      <c r="D2930" s="4" t="s">
        <v>11</v>
      </c>
      <c r="E2930" s="4" t="s">
        <v>8</v>
      </c>
    </row>
    <row r="2931" spans="1:7">
      <c r="A2931" t="n">
        <v>27735</v>
      </c>
      <c r="B2931" s="49" t="n">
        <v>51</v>
      </c>
      <c r="C2931" s="7" t="n">
        <v>4</v>
      </c>
      <c r="D2931" s="7" t="n">
        <v>65534</v>
      </c>
      <c r="E2931" s="7" t="s">
        <v>81</v>
      </c>
    </row>
    <row r="2932" spans="1:7">
      <c r="A2932" t="s">
        <v>4</v>
      </c>
      <c r="B2932" s="4" t="s">
        <v>5</v>
      </c>
      <c r="C2932" s="4" t="s">
        <v>11</v>
      </c>
    </row>
    <row r="2933" spans="1:7">
      <c r="A2933" t="n">
        <v>27748</v>
      </c>
      <c r="B2933" s="29" t="n">
        <v>16</v>
      </c>
      <c r="C2933" s="7" t="n">
        <v>0</v>
      </c>
    </row>
    <row r="2934" spans="1:7">
      <c r="A2934" t="s">
        <v>4</v>
      </c>
      <c r="B2934" s="4" t="s">
        <v>5</v>
      </c>
      <c r="C2934" s="4" t="s">
        <v>11</v>
      </c>
      <c r="D2934" s="4" t="s">
        <v>34</v>
      </c>
      <c r="E2934" s="4" t="s">
        <v>7</v>
      </c>
      <c r="F2934" s="4" t="s">
        <v>7</v>
      </c>
      <c r="G2934" s="4" t="s">
        <v>34</v>
      </c>
      <c r="H2934" s="4" t="s">
        <v>7</v>
      </c>
      <c r="I2934" s="4" t="s">
        <v>7</v>
      </c>
      <c r="J2934" s="4" t="s">
        <v>34</v>
      </c>
      <c r="K2934" s="4" t="s">
        <v>7</v>
      </c>
      <c r="L2934" s="4" t="s">
        <v>7</v>
      </c>
    </row>
    <row r="2935" spans="1:7">
      <c r="A2935" t="n">
        <v>27751</v>
      </c>
      <c r="B2935" s="51" t="n">
        <v>26</v>
      </c>
      <c r="C2935" s="7" t="n">
        <v>65534</v>
      </c>
      <c r="D2935" s="7" t="s">
        <v>283</v>
      </c>
      <c r="E2935" s="7" t="n">
        <v>2</v>
      </c>
      <c r="F2935" s="7" t="n">
        <v>3</v>
      </c>
      <c r="G2935" s="7" t="s">
        <v>284</v>
      </c>
      <c r="H2935" s="7" t="n">
        <v>2</v>
      </c>
      <c r="I2935" s="7" t="n">
        <v>3</v>
      </c>
      <c r="J2935" s="7" t="s">
        <v>285</v>
      </c>
      <c r="K2935" s="7" t="n">
        <v>2</v>
      </c>
      <c r="L2935" s="7" t="n">
        <v>0</v>
      </c>
    </row>
    <row r="2936" spans="1:7">
      <c r="A2936" t="s">
        <v>4</v>
      </c>
      <c r="B2936" s="4" t="s">
        <v>5</v>
      </c>
    </row>
    <row r="2937" spans="1:7">
      <c r="A2937" t="n">
        <v>28011</v>
      </c>
      <c r="B2937" s="27" t="n">
        <v>28</v>
      </c>
    </row>
    <row r="2938" spans="1:7">
      <c r="A2938" t="s">
        <v>4</v>
      </c>
      <c r="B2938" s="4" t="s">
        <v>5</v>
      </c>
      <c r="C2938" s="4" t="s">
        <v>11</v>
      </c>
    </row>
    <row r="2939" spans="1:7">
      <c r="A2939" t="n">
        <v>28012</v>
      </c>
      <c r="B2939" s="39" t="n">
        <v>12</v>
      </c>
      <c r="C2939" s="7" t="n">
        <v>8</v>
      </c>
    </row>
    <row r="2940" spans="1:7">
      <c r="A2940" t="s">
        <v>4</v>
      </c>
      <c r="B2940" s="4" t="s">
        <v>5</v>
      </c>
      <c r="C2940" s="4" t="s">
        <v>7</v>
      </c>
      <c r="D2940" s="4" t="s">
        <v>11</v>
      </c>
      <c r="E2940" s="4" t="s">
        <v>11</v>
      </c>
    </row>
    <row r="2941" spans="1:7">
      <c r="A2941" t="n">
        <v>28015</v>
      </c>
      <c r="B2941" s="58" t="n">
        <v>135</v>
      </c>
      <c r="C2941" s="7" t="n">
        <v>0</v>
      </c>
      <c r="D2941" s="7" t="n">
        <v>125</v>
      </c>
      <c r="E2941" s="7" t="n">
        <v>32</v>
      </c>
    </row>
    <row r="2942" spans="1:7">
      <c r="A2942" t="s">
        <v>4</v>
      </c>
      <c r="B2942" s="4" t="s">
        <v>5</v>
      </c>
      <c r="C2942" s="4" t="s">
        <v>16</v>
      </c>
    </row>
    <row r="2943" spans="1:7">
      <c r="A2943" t="n">
        <v>28021</v>
      </c>
      <c r="B2943" s="22" t="n">
        <v>3</v>
      </c>
      <c r="C2943" s="14" t="n">
        <f t="normal" ca="1">A2953</f>
        <v>0</v>
      </c>
    </row>
    <row r="2944" spans="1:7">
      <c r="A2944" t="s">
        <v>4</v>
      </c>
      <c r="B2944" s="4" t="s">
        <v>5</v>
      </c>
      <c r="C2944" s="4" t="s">
        <v>7</v>
      </c>
      <c r="D2944" s="4" t="s">
        <v>11</v>
      </c>
      <c r="E2944" s="4" t="s">
        <v>8</v>
      </c>
    </row>
    <row r="2945" spans="1:12">
      <c r="A2945" t="n">
        <v>28026</v>
      </c>
      <c r="B2945" s="49" t="n">
        <v>51</v>
      </c>
      <c r="C2945" s="7" t="n">
        <v>4</v>
      </c>
      <c r="D2945" s="7" t="n">
        <v>65534</v>
      </c>
      <c r="E2945" s="7" t="s">
        <v>81</v>
      </c>
    </row>
    <row r="2946" spans="1:12">
      <c r="A2946" t="s">
        <v>4</v>
      </c>
      <c r="B2946" s="4" t="s">
        <v>5</v>
      </c>
      <c r="C2946" s="4" t="s">
        <v>11</v>
      </c>
    </row>
    <row r="2947" spans="1:12">
      <c r="A2947" t="n">
        <v>28039</v>
      </c>
      <c r="B2947" s="29" t="n">
        <v>16</v>
      </c>
      <c r="C2947" s="7" t="n">
        <v>0</v>
      </c>
    </row>
    <row r="2948" spans="1:12">
      <c r="A2948" t="s">
        <v>4</v>
      </c>
      <c r="B2948" s="4" t="s">
        <v>5</v>
      </c>
      <c r="C2948" s="4" t="s">
        <v>11</v>
      </c>
      <c r="D2948" s="4" t="s">
        <v>34</v>
      </c>
      <c r="E2948" s="4" t="s">
        <v>7</v>
      </c>
      <c r="F2948" s="4" t="s">
        <v>7</v>
      </c>
      <c r="G2948" s="4" t="s">
        <v>34</v>
      </c>
      <c r="H2948" s="4" t="s">
        <v>7</v>
      </c>
      <c r="I2948" s="4" t="s">
        <v>7</v>
      </c>
    </row>
    <row r="2949" spans="1:12">
      <c r="A2949" t="n">
        <v>28042</v>
      </c>
      <c r="B2949" s="51" t="n">
        <v>26</v>
      </c>
      <c r="C2949" s="7" t="n">
        <v>65534</v>
      </c>
      <c r="D2949" s="7" t="s">
        <v>286</v>
      </c>
      <c r="E2949" s="7" t="n">
        <v>2</v>
      </c>
      <c r="F2949" s="7" t="n">
        <v>3</v>
      </c>
      <c r="G2949" s="7" t="s">
        <v>287</v>
      </c>
      <c r="H2949" s="7" t="n">
        <v>2</v>
      </c>
      <c r="I2949" s="7" t="n">
        <v>0</v>
      </c>
    </row>
    <row r="2950" spans="1:12">
      <c r="A2950" t="s">
        <v>4</v>
      </c>
      <c r="B2950" s="4" t="s">
        <v>5</v>
      </c>
    </row>
    <row r="2951" spans="1:12">
      <c r="A2951" t="n">
        <v>28185</v>
      </c>
      <c r="B2951" s="27" t="n">
        <v>28</v>
      </c>
    </row>
    <row r="2952" spans="1:12">
      <c r="A2952" t="s">
        <v>4</v>
      </c>
      <c r="B2952" s="4" t="s">
        <v>5</v>
      </c>
      <c r="C2952" s="4" t="s">
        <v>16</v>
      </c>
    </row>
    <row r="2953" spans="1:12">
      <c r="A2953" t="n">
        <v>28186</v>
      </c>
      <c r="B2953" s="22" t="n">
        <v>3</v>
      </c>
      <c r="C2953" s="14" t="n">
        <f t="normal" ca="1">A3001</f>
        <v>0</v>
      </c>
    </row>
    <row r="2954" spans="1:12">
      <c r="A2954" t="s">
        <v>4</v>
      </c>
      <c r="B2954" s="4" t="s">
        <v>5</v>
      </c>
      <c r="C2954" s="4" t="s">
        <v>7</v>
      </c>
      <c r="D2954" s="4" t="s">
        <v>11</v>
      </c>
      <c r="E2954" s="4" t="s">
        <v>7</v>
      </c>
      <c r="F2954" s="4" t="s">
        <v>16</v>
      </c>
    </row>
    <row r="2955" spans="1:12">
      <c r="A2955" t="n">
        <v>28191</v>
      </c>
      <c r="B2955" s="13" t="n">
        <v>5</v>
      </c>
      <c r="C2955" s="7" t="n">
        <v>30</v>
      </c>
      <c r="D2955" s="7" t="n">
        <v>10994</v>
      </c>
      <c r="E2955" s="7" t="n">
        <v>1</v>
      </c>
      <c r="F2955" s="14" t="n">
        <f t="normal" ca="1">A3001</f>
        <v>0</v>
      </c>
    </row>
    <row r="2956" spans="1:12">
      <c r="A2956" t="s">
        <v>4</v>
      </c>
      <c r="B2956" s="4" t="s">
        <v>5</v>
      </c>
      <c r="C2956" s="4" t="s">
        <v>11</v>
      </c>
      <c r="D2956" s="4" t="s">
        <v>7</v>
      </c>
      <c r="E2956" s="4" t="s">
        <v>7</v>
      </c>
      <c r="F2956" s="4" t="s">
        <v>8</v>
      </c>
    </row>
    <row r="2957" spans="1:12">
      <c r="A2957" t="n">
        <v>28200</v>
      </c>
      <c r="B2957" s="50" t="n">
        <v>20</v>
      </c>
      <c r="C2957" s="7" t="n">
        <v>65534</v>
      </c>
      <c r="D2957" s="7" t="n">
        <v>3</v>
      </c>
      <c r="E2957" s="7" t="n">
        <v>10</v>
      </c>
      <c r="F2957" s="7" t="s">
        <v>80</v>
      </c>
    </row>
    <row r="2958" spans="1:12">
      <c r="A2958" t="s">
        <v>4</v>
      </c>
      <c r="B2958" s="4" t="s">
        <v>5</v>
      </c>
      <c r="C2958" s="4" t="s">
        <v>11</v>
      </c>
    </row>
    <row r="2959" spans="1:12">
      <c r="A2959" t="n">
        <v>28221</v>
      </c>
      <c r="B2959" s="29" t="n">
        <v>16</v>
      </c>
      <c r="C2959" s="7" t="n">
        <v>0</v>
      </c>
    </row>
    <row r="2960" spans="1:12">
      <c r="A2960" t="s">
        <v>4</v>
      </c>
      <c r="B2960" s="4" t="s">
        <v>5</v>
      </c>
      <c r="C2960" s="4" t="s">
        <v>7</v>
      </c>
      <c r="D2960" s="4" t="s">
        <v>11</v>
      </c>
    </row>
    <row r="2961" spans="1:9">
      <c r="A2961" t="n">
        <v>28224</v>
      </c>
      <c r="B2961" s="24" t="n">
        <v>22</v>
      </c>
      <c r="C2961" s="7" t="n">
        <v>10</v>
      </c>
      <c r="D2961" s="7" t="n">
        <v>0</v>
      </c>
    </row>
    <row r="2962" spans="1:9">
      <c r="A2962" t="s">
        <v>4</v>
      </c>
      <c r="B2962" s="4" t="s">
        <v>5</v>
      </c>
      <c r="C2962" s="4" t="s">
        <v>7</v>
      </c>
      <c r="D2962" s="4" t="s">
        <v>11</v>
      </c>
      <c r="E2962" s="4" t="s">
        <v>7</v>
      </c>
      <c r="F2962" s="4" t="s">
        <v>11</v>
      </c>
      <c r="G2962" s="4" t="s">
        <v>7</v>
      </c>
      <c r="H2962" s="4" t="s">
        <v>7</v>
      </c>
      <c r="I2962" s="4" t="s">
        <v>7</v>
      </c>
      <c r="J2962" s="4" t="s">
        <v>16</v>
      </c>
    </row>
    <row r="2963" spans="1:9">
      <c r="A2963" t="n">
        <v>28228</v>
      </c>
      <c r="B2963" s="13" t="n">
        <v>5</v>
      </c>
      <c r="C2963" s="7" t="n">
        <v>30</v>
      </c>
      <c r="D2963" s="7" t="n">
        <v>10</v>
      </c>
      <c r="E2963" s="7" t="n">
        <v>30</v>
      </c>
      <c r="F2963" s="7" t="n">
        <v>11004</v>
      </c>
      <c r="G2963" s="7" t="n">
        <v>8</v>
      </c>
      <c r="H2963" s="7" t="n">
        <v>9</v>
      </c>
      <c r="I2963" s="7" t="n">
        <v>1</v>
      </c>
      <c r="J2963" s="14" t="n">
        <f t="normal" ca="1">A2977</f>
        <v>0</v>
      </c>
    </row>
    <row r="2964" spans="1:9">
      <c r="A2964" t="s">
        <v>4</v>
      </c>
      <c r="B2964" s="4" t="s">
        <v>5</v>
      </c>
      <c r="C2964" s="4" t="s">
        <v>7</v>
      </c>
      <c r="D2964" s="4" t="s">
        <v>11</v>
      </c>
      <c r="E2964" s="4" t="s">
        <v>8</v>
      </c>
    </row>
    <row r="2965" spans="1:9">
      <c r="A2965" t="n">
        <v>28242</v>
      </c>
      <c r="B2965" s="49" t="n">
        <v>51</v>
      </c>
      <c r="C2965" s="7" t="n">
        <v>4</v>
      </c>
      <c r="D2965" s="7" t="n">
        <v>65534</v>
      </c>
      <c r="E2965" s="7" t="s">
        <v>81</v>
      </c>
    </row>
    <row r="2966" spans="1:9">
      <c r="A2966" t="s">
        <v>4</v>
      </c>
      <c r="B2966" s="4" t="s">
        <v>5</v>
      </c>
      <c r="C2966" s="4" t="s">
        <v>11</v>
      </c>
    </row>
    <row r="2967" spans="1:9">
      <c r="A2967" t="n">
        <v>28255</v>
      </c>
      <c r="B2967" s="29" t="n">
        <v>16</v>
      </c>
      <c r="C2967" s="7" t="n">
        <v>0</v>
      </c>
    </row>
    <row r="2968" spans="1:9">
      <c r="A2968" t="s">
        <v>4</v>
      </c>
      <c r="B2968" s="4" t="s">
        <v>5</v>
      </c>
      <c r="C2968" s="4" t="s">
        <v>11</v>
      </c>
      <c r="D2968" s="4" t="s">
        <v>34</v>
      </c>
      <c r="E2968" s="4" t="s">
        <v>7</v>
      </c>
      <c r="F2968" s="4" t="s">
        <v>7</v>
      </c>
      <c r="G2968" s="4" t="s">
        <v>34</v>
      </c>
      <c r="H2968" s="4" t="s">
        <v>7</v>
      </c>
      <c r="I2968" s="4" t="s">
        <v>7</v>
      </c>
      <c r="J2968" s="4" t="s">
        <v>34</v>
      </c>
      <c r="K2968" s="4" t="s">
        <v>7</v>
      </c>
      <c r="L2968" s="4" t="s">
        <v>7</v>
      </c>
    </row>
    <row r="2969" spans="1:9">
      <c r="A2969" t="n">
        <v>28258</v>
      </c>
      <c r="B2969" s="51" t="n">
        <v>26</v>
      </c>
      <c r="C2969" s="7" t="n">
        <v>65534</v>
      </c>
      <c r="D2969" s="7" t="s">
        <v>288</v>
      </c>
      <c r="E2969" s="7" t="n">
        <v>2</v>
      </c>
      <c r="F2969" s="7" t="n">
        <v>3</v>
      </c>
      <c r="G2969" s="7" t="s">
        <v>289</v>
      </c>
      <c r="H2969" s="7" t="n">
        <v>2</v>
      </c>
      <c r="I2969" s="7" t="n">
        <v>3</v>
      </c>
      <c r="J2969" s="7" t="s">
        <v>290</v>
      </c>
      <c r="K2969" s="7" t="n">
        <v>2</v>
      </c>
      <c r="L2969" s="7" t="n">
        <v>0</v>
      </c>
    </row>
    <row r="2970" spans="1:9">
      <c r="A2970" t="s">
        <v>4</v>
      </c>
      <c r="B2970" s="4" t="s">
        <v>5</v>
      </c>
    </row>
    <row r="2971" spans="1:9">
      <c r="A2971" t="n">
        <v>28516</v>
      </c>
      <c r="B2971" s="27" t="n">
        <v>28</v>
      </c>
    </row>
    <row r="2972" spans="1:9">
      <c r="A2972" t="s">
        <v>4</v>
      </c>
      <c r="B2972" s="4" t="s">
        <v>5</v>
      </c>
      <c r="C2972" s="4" t="s">
        <v>11</v>
      </c>
    </row>
    <row r="2973" spans="1:9">
      <c r="A2973" t="n">
        <v>28517</v>
      </c>
      <c r="B2973" s="39" t="n">
        <v>12</v>
      </c>
      <c r="C2973" s="7" t="n">
        <v>11004</v>
      </c>
    </row>
    <row r="2974" spans="1:9">
      <c r="A2974" t="s">
        <v>4</v>
      </c>
      <c r="B2974" s="4" t="s">
        <v>5</v>
      </c>
      <c r="C2974" s="4" t="s">
        <v>16</v>
      </c>
    </row>
    <row r="2975" spans="1:9">
      <c r="A2975" t="n">
        <v>28520</v>
      </c>
      <c r="B2975" s="22" t="n">
        <v>3</v>
      </c>
      <c r="C2975" s="14" t="n">
        <f t="normal" ca="1">A3001</f>
        <v>0</v>
      </c>
    </row>
    <row r="2976" spans="1:9">
      <c r="A2976" t="s">
        <v>4</v>
      </c>
      <c r="B2976" s="4" t="s">
        <v>5</v>
      </c>
      <c r="C2976" s="4" t="s">
        <v>7</v>
      </c>
      <c r="D2976" s="4" t="s">
        <v>11</v>
      </c>
      <c r="E2976" s="4" t="s">
        <v>7</v>
      </c>
      <c r="F2976" s="4" t="s">
        <v>7</v>
      </c>
      <c r="G2976" s="4" t="s">
        <v>16</v>
      </c>
    </row>
    <row r="2977" spans="1:12">
      <c r="A2977" t="n">
        <v>28525</v>
      </c>
      <c r="B2977" s="13" t="n">
        <v>5</v>
      </c>
      <c r="C2977" s="7" t="n">
        <v>30</v>
      </c>
      <c r="D2977" s="7" t="n">
        <v>8</v>
      </c>
      <c r="E2977" s="7" t="n">
        <v>8</v>
      </c>
      <c r="F2977" s="7" t="n">
        <v>1</v>
      </c>
      <c r="G2977" s="14" t="n">
        <f t="normal" ca="1">A2993</f>
        <v>0</v>
      </c>
    </row>
    <row r="2978" spans="1:12">
      <c r="A2978" t="s">
        <v>4</v>
      </c>
      <c r="B2978" s="4" t="s">
        <v>5</v>
      </c>
      <c r="C2978" s="4" t="s">
        <v>7</v>
      </c>
      <c r="D2978" s="4" t="s">
        <v>11</v>
      </c>
      <c r="E2978" s="4" t="s">
        <v>8</v>
      </c>
    </row>
    <row r="2979" spans="1:12">
      <c r="A2979" t="n">
        <v>28535</v>
      </c>
      <c r="B2979" s="49" t="n">
        <v>51</v>
      </c>
      <c r="C2979" s="7" t="n">
        <v>4</v>
      </c>
      <c r="D2979" s="7" t="n">
        <v>65534</v>
      </c>
      <c r="E2979" s="7" t="s">
        <v>81</v>
      </c>
    </row>
    <row r="2980" spans="1:12">
      <c r="A2980" t="s">
        <v>4</v>
      </c>
      <c r="B2980" s="4" t="s">
        <v>5</v>
      </c>
      <c r="C2980" s="4" t="s">
        <v>11</v>
      </c>
    </row>
    <row r="2981" spans="1:12">
      <c r="A2981" t="n">
        <v>28548</v>
      </c>
      <c r="B2981" s="29" t="n">
        <v>16</v>
      </c>
      <c r="C2981" s="7" t="n">
        <v>0</v>
      </c>
    </row>
    <row r="2982" spans="1:12">
      <c r="A2982" t="s">
        <v>4</v>
      </c>
      <c r="B2982" s="4" t="s">
        <v>5</v>
      </c>
      <c r="C2982" s="4" t="s">
        <v>11</v>
      </c>
      <c r="D2982" s="4" t="s">
        <v>34</v>
      </c>
      <c r="E2982" s="4" t="s">
        <v>7</v>
      </c>
      <c r="F2982" s="4" t="s">
        <v>7</v>
      </c>
      <c r="G2982" s="4" t="s">
        <v>34</v>
      </c>
      <c r="H2982" s="4" t="s">
        <v>7</v>
      </c>
      <c r="I2982" s="4" t="s">
        <v>7</v>
      </c>
      <c r="J2982" s="4" t="s">
        <v>34</v>
      </c>
      <c r="K2982" s="4" t="s">
        <v>7</v>
      </c>
      <c r="L2982" s="4" t="s">
        <v>7</v>
      </c>
    </row>
    <row r="2983" spans="1:12">
      <c r="A2983" t="n">
        <v>28551</v>
      </c>
      <c r="B2983" s="51" t="n">
        <v>26</v>
      </c>
      <c r="C2983" s="7" t="n">
        <v>65534</v>
      </c>
      <c r="D2983" s="7" t="s">
        <v>291</v>
      </c>
      <c r="E2983" s="7" t="n">
        <v>2</v>
      </c>
      <c r="F2983" s="7" t="n">
        <v>3</v>
      </c>
      <c r="G2983" s="7" t="s">
        <v>292</v>
      </c>
      <c r="H2983" s="7" t="n">
        <v>2</v>
      </c>
      <c r="I2983" s="7" t="n">
        <v>3</v>
      </c>
      <c r="J2983" s="7" t="s">
        <v>293</v>
      </c>
      <c r="K2983" s="7" t="n">
        <v>2</v>
      </c>
      <c r="L2983" s="7" t="n">
        <v>0</v>
      </c>
    </row>
    <row r="2984" spans="1:12">
      <c r="A2984" t="s">
        <v>4</v>
      </c>
      <c r="B2984" s="4" t="s">
        <v>5</v>
      </c>
    </row>
    <row r="2985" spans="1:12">
      <c r="A2985" t="n">
        <v>28845</v>
      </c>
      <c r="B2985" s="27" t="n">
        <v>28</v>
      </c>
    </row>
    <row r="2986" spans="1:12">
      <c r="A2986" t="s">
        <v>4</v>
      </c>
      <c r="B2986" s="4" t="s">
        <v>5</v>
      </c>
      <c r="C2986" s="4" t="s">
        <v>11</v>
      </c>
    </row>
    <row r="2987" spans="1:12">
      <c r="A2987" t="n">
        <v>28846</v>
      </c>
      <c r="B2987" s="39" t="n">
        <v>12</v>
      </c>
      <c r="C2987" s="7" t="n">
        <v>8</v>
      </c>
    </row>
    <row r="2988" spans="1:12">
      <c r="A2988" t="s">
        <v>4</v>
      </c>
      <c r="B2988" s="4" t="s">
        <v>5</v>
      </c>
      <c r="C2988" s="4" t="s">
        <v>7</v>
      </c>
      <c r="D2988" s="4" t="s">
        <v>11</v>
      </c>
      <c r="E2988" s="4" t="s">
        <v>11</v>
      </c>
    </row>
    <row r="2989" spans="1:12">
      <c r="A2989" t="n">
        <v>28849</v>
      </c>
      <c r="B2989" s="58" t="n">
        <v>135</v>
      </c>
      <c r="C2989" s="7" t="n">
        <v>0</v>
      </c>
      <c r="D2989" s="7" t="n">
        <v>125</v>
      </c>
      <c r="E2989" s="7" t="n">
        <v>16</v>
      </c>
    </row>
    <row r="2990" spans="1:12">
      <c r="A2990" t="s">
        <v>4</v>
      </c>
      <c r="B2990" s="4" t="s">
        <v>5</v>
      </c>
      <c r="C2990" s="4" t="s">
        <v>16</v>
      </c>
    </row>
    <row r="2991" spans="1:12">
      <c r="A2991" t="n">
        <v>28855</v>
      </c>
      <c r="B2991" s="22" t="n">
        <v>3</v>
      </c>
      <c r="C2991" s="14" t="n">
        <f t="normal" ca="1">A3001</f>
        <v>0</v>
      </c>
    </row>
    <row r="2992" spans="1:12">
      <c r="A2992" t="s">
        <v>4</v>
      </c>
      <c r="B2992" s="4" t="s">
        <v>5</v>
      </c>
      <c r="C2992" s="4" t="s">
        <v>7</v>
      </c>
      <c r="D2992" s="4" t="s">
        <v>11</v>
      </c>
      <c r="E2992" s="4" t="s">
        <v>8</v>
      </c>
    </row>
    <row r="2993" spans="1:12">
      <c r="A2993" t="n">
        <v>28860</v>
      </c>
      <c r="B2993" s="49" t="n">
        <v>51</v>
      </c>
      <c r="C2993" s="7" t="n">
        <v>4</v>
      </c>
      <c r="D2993" s="7" t="n">
        <v>65534</v>
      </c>
      <c r="E2993" s="7" t="s">
        <v>81</v>
      </c>
    </row>
    <row r="2994" spans="1:12">
      <c r="A2994" t="s">
        <v>4</v>
      </c>
      <c r="B2994" s="4" t="s">
        <v>5</v>
      </c>
      <c r="C2994" s="4" t="s">
        <v>11</v>
      </c>
    </row>
    <row r="2995" spans="1:12">
      <c r="A2995" t="n">
        <v>28873</v>
      </c>
      <c r="B2995" s="29" t="n">
        <v>16</v>
      </c>
      <c r="C2995" s="7" t="n">
        <v>0</v>
      </c>
    </row>
    <row r="2996" spans="1:12">
      <c r="A2996" t="s">
        <v>4</v>
      </c>
      <c r="B2996" s="4" t="s">
        <v>5</v>
      </c>
      <c r="C2996" s="4" t="s">
        <v>11</v>
      </c>
      <c r="D2996" s="4" t="s">
        <v>34</v>
      </c>
      <c r="E2996" s="4" t="s">
        <v>7</v>
      </c>
      <c r="F2996" s="4" t="s">
        <v>7</v>
      </c>
      <c r="G2996" s="4" t="s">
        <v>34</v>
      </c>
      <c r="H2996" s="4" t="s">
        <v>7</v>
      </c>
      <c r="I2996" s="4" t="s">
        <v>7</v>
      </c>
    </row>
    <row r="2997" spans="1:12">
      <c r="A2997" t="n">
        <v>28876</v>
      </c>
      <c r="B2997" s="51" t="n">
        <v>26</v>
      </c>
      <c r="C2997" s="7" t="n">
        <v>65534</v>
      </c>
      <c r="D2997" s="7" t="s">
        <v>294</v>
      </c>
      <c r="E2997" s="7" t="n">
        <v>2</v>
      </c>
      <c r="F2997" s="7" t="n">
        <v>3</v>
      </c>
      <c r="G2997" s="7" t="s">
        <v>295</v>
      </c>
      <c r="H2997" s="7" t="n">
        <v>2</v>
      </c>
      <c r="I2997" s="7" t="n">
        <v>0</v>
      </c>
    </row>
    <row r="2998" spans="1:12">
      <c r="A2998" t="s">
        <v>4</v>
      </c>
      <c r="B2998" s="4" t="s">
        <v>5</v>
      </c>
    </row>
    <row r="2999" spans="1:12">
      <c r="A2999" t="n">
        <v>29030</v>
      </c>
      <c r="B2999" s="27" t="n">
        <v>28</v>
      </c>
    </row>
    <row r="3000" spans="1:12">
      <c r="A3000" t="s">
        <v>4</v>
      </c>
      <c r="B3000" s="4" t="s">
        <v>5</v>
      </c>
      <c r="C3000" s="4" t="s">
        <v>7</v>
      </c>
    </row>
    <row r="3001" spans="1:12">
      <c r="A3001" t="n">
        <v>29031</v>
      </c>
      <c r="B3001" s="30" t="n">
        <v>23</v>
      </c>
      <c r="C3001" s="7" t="n">
        <v>10</v>
      </c>
    </row>
    <row r="3002" spans="1:12">
      <c r="A3002" t="s">
        <v>4</v>
      </c>
      <c r="B3002" s="4" t="s">
        <v>5</v>
      </c>
      <c r="C3002" s="4" t="s">
        <v>7</v>
      </c>
      <c r="D3002" s="4" t="s">
        <v>8</v>
      </c>
    </row>
    <row r="3003" spans="1:12">
      <c r="A3003" t="n">
        <v>29033</v>
      </c>
      <c r="B3003" s="6" t="n">
        <v>2</v>
      </c>
      <c r="C3003" s="7" t="n">
        <v>10</v>
      </c>
      <c r="D3003" s="7" t="s">
        <v>37</v>
      </c>
    </row>
    <row r="3004" spans="1:12">
      <c r="A3004" t="s">
        <v>4</v>
      </c>
      <c r="B3004" s="4" t="s">
        <v>5</v>
      </c>
      <c r="C3004" s="4" t="s">
        <v>7</v>
      </c>
    </row>
    <row r="3005" spans="1:12">
      <c r="A3005" t="n">
        <v>29056</v>
      </c>
      <c r="B3005" s="11" t="n">
        <v>74</v>
      </c>
      <c r="C3005" s="7" t="n">
        <v>46</v>
      </c>
    </row>
    <row r="3006" spans="1:12">
      <c r="A3006" t="s">
        <v>4</v>
      </c>
      <c r="B3006" s="4" t="s">
        <v>5</v>
      </c>
      <c r="C3006" s="4" t="s">
        <v>7</v>
      </c>
    </row>
    <row r="3007" spans="1:12">
      <c r="A3007" t="n">
        <v>29058</v>
      </c>
      <c r="B3007" s="11" t="n">
        <v>74</v>
      </c>
      <c r="C3007" s="7" t="n">
        <v>54</v>
      </c>
    </row>
    <row r="3008" spans="1:12">
      <c r="A3008" t="s">
        <v>4</v>
      </c>
      <c r="B3008" s="4" t="s">
        <v>5</v>
      </c>
    </row>
    <row r="3009" spans="1:9">
      <c r="A3009" t="n">
        <v>29060</v>
      </c>
      <c r="B3009" s="5" t="n">
        <v>1</v>
      </c>
    </row>
    <row r="3010" spans="1:9" s="3" customFormat="1" customHeight="0">
      <c r="A3010" s="3" t="s">
        <v>2</v>
      </c>
      <c r="B3010" s="3" t="s">
        <v>296</v>
      </c>
    </row>
    <row r="3011" spans="1:9">
      <c r="A3011" t="s">
        <v>4</v>
      </c>
      <c r="B3011" s="4" t="s">
        <v>5</v>
      </c>
      <c r="C3011" s="4" t="s">
        <v>7</v>
      </c>
      <c r="D3011" s="4" t="s">
        <v>11</v>
      </c>
      <c r="E3011" s="4" t="s">
        <v>8</v>
      </c>
    </row>
    <row r="3012" spans="1:9">
      <c r="A3012" t="n">
        <v>29064</v>
      </c>
      <c r="B3012" s="49" t="n">
        <v>51</v>
      </c>
      <c r="C3012" s="7" t="n">
        <v>4</v>
      </c>
      <c r="D3012" s="7" t="n">
        <v>100</v>
      </c>
      <c r="E3012" s="7" t="s">
        <v>81</v>
      </c>
    </row>
    <row r="3013" spans="1:9">
      <c r="A3013" t="s">
        <v>4</v>
      </c>
      <c r="B3013" s="4" t="s">
        <v>5</v>
      </c>
      <c r="C3013" s="4" t="s">
        <v>11</v>
      </c>
    </row>
    <row r="3014" spans="1:9">
      <c r="A3014" t="n">
        <v>29077</v>
      </c>
      <c r="B3014" s="29" t="n">
        <v>16</v>
      </c>
      <c r="C3014" s="7" t="n">
        <v>0</v>
      </c>
    </row>
    <row r="3015" spans="1:9">
      <c r="A3015" t="s">
        <v>4</v>
      </c>
      <c r="B3015" s="4" t="s">
        <v>5</v>
      </c>
      <c r="C3015" s="4" t="s">
        <v>11</v>
      </c>
      <c r="D3015" s="4" t="s">
        <v>34</v>
      </c>
      <c r="E3015" s="4" t="s">
        <v>7</v>
      </c>
      <c r="F3015" s="4" t="s">
        <v>7</v>
      </c>
    </row>
    <row r="3016" spans="1:9">
      <c r="A3016" t="n">
        <v>29080</v>
      </c>
      <c r="B3016" s="51" t="n">
        <v>26</v>
      </c>
      <c r="C3016" s="7" t="n">
        <v>100</v>
      </c>
      <c r="D3016" s="7" t="s">
        <v>297</v>
      </c>
      <c r="E3016" s="7" t="n">
        <v>2</v>
      </c>
      <c r="F3016" s="7" t="n">
        <v>0</v>
      </c>
    </row>
    <row r="3017" spans="1:9">
      <c r="A3017" t="s">
        <v>4</v>
      </c>
      <c r="B3017" s="4" t="s">
        <v>5</v>
      </c>
    </row>
    <row r="3018" spans="1:9">
      <c r="A3018" t="n">
        <v>29169</v>
      </c>
      <c r="B3018" s="27" t="n">
        <v>28</v>
      </c>
    </row>
    <row r="3019" spans="1:9">
      <c r="A3019" t="s">
        <v>4</v>
      </c>
      <c r="B3019" s="4" t="s">
        <v>5</v>
      </c>
      <c r="C3019" s="4" t="s">
        <v>7</v>
      </c>
      <c r="D3019" s="4" t="s">
        <v>11</v>
      </c>
      <c r="E3019" s="4" t="s">
        <v>8</v>
      </c>
    </row>
    <row r="3020" spans="1:9">
      <c r="A3020" t="n">
        <v>29170</v>
      </c>
      <c r="B3020" s="49" t="n">
        <v>51</v>
      </c>
      <c r="C3020" s="7" t="n">
        <v>4</v>
      </c>
      <c r="D3020" s="7" t="n">
        <v>88</v>
      </c>
      <c r="E3020" s="7" t="s">
        <v>81</v>
      </c>
    </row>
    <row r="3021" spans="1:9">
      <c r="A3021" t="s">
        <v>4</v>
      </c>
      <c r="B3021" s="4" t="s">
        <v>5</v>
      </c>
      <c r="C3021" s="4" t="s">
        <v>11</v>
      </c>
    </row>
    <row r="3022" spans="1:9">
      <c r="A3022" t="n">
        <v>29183</v>
      </c>
      <c r="B3022" s="29" t="n">
        <v>16</v>
      </c>
      <c r="C3022" s="7" t="n">
        <v>0</v>
      </c>
    </row>
    <row r="3023" spans="1:9">
      <c r="A3023" t="s">
        <v>4</v>
      </c>
      <c r="B3023" s="4" t="s">
        <v>5</v>
      </c>
      <c r="C3023" s="4" t="s">
        <v>11</v>
      </c>
      <c r="D3023" s="4" t="s">
        <v>34</v>
      </c>
      <c r="E3023" s="4" t="s">
        <v>7</v>
      </c>
      <c r="F3023" s="4" t="s">
        <v>7</v>
      </c>
    </row>
    <row r="3024" spans="1:9">
      <c r="A3024" t="n">
        <v>29186</v>
      </c>
      <c r="B3024" s="51" t="n">
        <v>26</v>
      </c>
      <c r="C3024" s="7" t="n">
        <v>88</v>
      </c>
      <c r="D3024" s="7" t="s">
        <v>298</v>
      </c>
      <c r="E3024" s="7" t="n">
        <v>2</v>
      </c>
      <c r="F3024" s="7" t="n">
        <v>0</v>
      </c>
    </row>
    <row r="3025" spans="1:6">
      <c r="A3025" t="s">
        <v>4</v>
      </c>
      <c r="B3025" s="4" t="s">
        <v>5</v>
      </c>
    </row>
    <row r="3026" spans="1:6">
      <c r="A3026" t="n">
        <v>29312</v>
      </c>
      <c r="B3026" s="27" t="n">
        <v>28</v>
      </c>
    </row>
    <row r="3027" spans="1:6">
      <c r="A3027" t="s">
        <v>4</v>
      </c>
      <c r="B3027" s="4" t="s">
        <v>5</v>
      </c>
      <c r="C3027" s="4" t="s">
        <v>7</v>
      </c>
      <c r="D3027" s="4" t="s">
        <v>11</v>
      </c>
      <c r="E3027" s="4" t="s">
        <v>8</v>
      </c>
    </row>
    <row r="3028" spans="1:6">
      <c r="A3028" t="n">
        <v>29313</v>
      </c>
      <c r="B3028" s="49" t="n">
        <v>51</v>
      </c>
      <c r="C3028" s="7" t="n">
        <v>4</v>
      </c>
      <c r="D3028" s="7" t="n">
        <v>100</v>
      </c>
      <c r="E3028" s="7" t="s">
        <v>81</v>
      </c>
    </row>
    <row r="3029" spans="1:6">
      <c r="A3029" t="s">
        <v>4</v>
      </c>
      <c r="B3029" s="4" t="s">
        <v>5</v>
      </c>
      <c r="C3029" s="4" t="s">
        <v>11</v>
      </c>
    </row>
    <row r="3030" spans="1:6">
      <c r="A3030" t="n">
        <v>29326</v>
      </c>
      <c r="B3030" s="29" t="n">
        <v>16</v>
      </c>
      <c r="C3030" s="7" t="n">
        <v>0</v>
      </c>
    </row>
    <row r="3031" spans="1:6">
      <c r="A3031" t="s">
        <v>4</v>
      </c>
      <c r="B3031" s="4" t="s">
        <v>5</v>
      </c>
      <c r="C3031" s="4" t="s">
        <v>11</v>
      </c>
      <c r="D3031" s="4" t="s">
        <v>34</v>
      </c>
      <c r="E3031" s="4" t="s">
        <v>7</v>
      </c>
      <c r="F3031" s="4" t="s">
        <v>7</v>
      </c>
      <c r="G3031" s="4" t="s">
        <v>34</v>
      </c>
      <c r="H3031" s="4" t="s">
        <v>7</v>
      </c>
      <c r="I3031" s="4" t="s">
        <v>7</v>
      </c>
    </row>
    <row r="3032" spans="1:6">
      <c r="A3032" t="n">
        <v>29329</v>
      </c>
      <c r="B3032" s="51" t="n">
        <v>26</v>
      </c>
      <c r="C3032" s="7" t="n">
        <v>100</v>
      </c>
      <c r="D3032" s="7" t="s">
        <v>299</v>
      </c>
      <c r="E3032" s="7" t="n">
        <v>2</v>
      </c>
      <c r="F3032" s="7" t="n">
        <v>3</v>
      </c>
      <c r="G3032" s="7" t="s">
        <v>300</v>
      </c>
      <c r="H3032" s="7" t="n">
        <v>2</v>
      </c>
      <c r="I3032" s="7" t="n">
        <v>0</v>
      </c>
    </row>
    <row r="3033" spans="1:6">
      <c r="A3033" t="s">
        <v>4</v>
      </c>
      <c r="B3033" s="4" t="s">
        <v>5</v>
      </c>
    </row>
    <row r="3034" spans="1:6">
      <c r="A3034" t="n">
        <v>29446</v>
      </c>
      <c r="B3034" s="27" t="n">
        <v>28</v>
      </c>
    </row>
    <row r="3035" spans="1:6">
      <c r="A3035" t="s">
        <v>4</v>
      </c>
      <c r="B3035" s="4" t="s">
        <v>5</v>
      </c>
    </row>
    <row r="3036" spans="1:6">
      <c r="A3036" t="n">
        <v>29447</v>
      </c>
      <c r="B3036" s="5" t="n">
        <v>1</v>
      </c>
    </row>
    <row r="3037" spans="1:6" s="3" customFormat="1" customHeight="0">
      <c r="A3037" s="3" t="s">
        <v>2</v>
      </c>
      <c r="B3037" s="3" t="s">
        <v>301</v>
      </c>
    </row>
    <row r="3038" spans="1:6">
      <c r="A3038" t="s">
        <v>4</v>
      </c>
      <c r="B3038" s="4" t="s">
        <v>5</v>
      </c>
      <c r="C3038" s="4" t="s">
        <v>11</v>
      </c>
      <c r="D3038" s="4" t="s">
        <v>7</v>
      </c>
      <c r="E3038" s="4" t="s">
        <v>7</v>
      </c>
      <c r="F3038" s="4" t="s">
        <v>8</v>
      </c>
    </row>
    <row r="3039" spans="1:6">
      <c r="A3039" t="n">
        <v>29448</v>
      </c>
      <c r="B3039" s="50" t="n">
        <v>20</v>
      </c>
      <c r="C3039" s="7" t="n">
        <v>100</v>
      </c>
      <c r="D3039" s="7" t="n">
        <v>3</v>
      </c>
      <c r="E3039" s="7" t="n">
        <v>10</v>
      </c>
      <c r="F3039" s="7" t="s">
        <v>80</v>
      </c>
    </row>
    <row r="3040" spans="1:6">
      <c r="A3040" t="s">
        <v>4</v>
      </c>
      <c r="B3040" s="4" t="s">
        <v>5</v>
      </c>
      <c r="C3040" s="4" t="s">
        <v>11</v>
      </c>
    </row>
    <row r="3041" spans="1:9">
      <c r="A3041" t="n">
        <v>29469</v>
      </c>
      <c r="B3041" s="29" t="n">
        <v>16</v>
      </c>
      <c r="C3041" s="7" t="n">
        <v>0</v>
      </c>
    </row>
    <row r="3042" spans="1:9">
      <c r="A3042" t="s">
        <v>4</v>
      </c>
      <c r="B3042" s="4" t="s">
        <v>5</v>
      </c>
      <c r="C3042" s="4" t="s">
        <v>11</v>
      </c>
      <c r="D3042" s="4" t="s">
        <v>14</v>
      </c>
    </row>
    <row r="3043" spans="1:9">
      <c r="A3043" t="n">
        <v>29472</v>
      </c>
      <c r="B3043" s="38" t="n">
        <v>43</v>
      </c>
      <c r="C3043" s="7" t="n">
        <v>100</v>
      </c>
      <c r="D3043" s="7" t="n">
        <v>1088</v>
      </c>
    </row>
    <row r="3044" spans="1:9">
      <c r="A3044" t="s">
        <v>4</v>
      </c>
      <c r="B3044" s="4" t="s">
        <v>5</v>
      </c>
      <c r="C3044" s="4" t="s">
        <v>11</v>
      </c>
      <c r="D3044" s="4" t="s">
        <v>7</v>
      </c>
      <c r="E3044" s="4" t="s">
        <v>7</v>
      </c>
      <c r="F3044" s="4" t="s">
        <v>8</v>
      </c>
    </row>
    <row r="3045" spans="1:9">
      <c r="A3045" t="n">
        <v>29479</v>
      </c>
      <c r="B3045" s="50" t="n">
        <v>20</v>
      </c>
      <c r="C3045" s="7" t="n">
        <v>121</v>
      </c>
      <c r="D3045" s="7" t="n">
        <v>3</v>
      </c>
      <c r="E3045" s="7" t="n">
        <v>10</v>
      </c>
      <c r="F3045" s="7" t="s">
        <v>80</v>
      </c>
    </row>
    <row r="3046" spans="1:9">
      <c r="A3046" t="s">
        <v>4</v>
      </c>
      <c r="B3046" s="4" t="s">
        <v>5</v>
      </c>
      <c r="C3046" s="4" t="s">
        <v>11</v>
      </c>
    </row>
    <row r="3047" spans="1:9">
      <c r="A3047" t="n">
        <v>29500</v>
      </c>
      <c r="B3047" s="29" t="n">
        <v>16</v>
      </c>
      <c r="C3047" s="7" t="n">
        <v>0</v>
      </c>
    </row>
    <row r="3048" spans="1:9">
      <c r="A3048" t="s">
        <v>4</v>
      </c>
      <c r="B3048" s="4" t="s">
        <v>5</v>
      </c>
      <c r="C3048" s="4" t="s">
        <v>11</v>
      </c>
      <c r="D3048" s="4" t="s">
        <v>14</v>
      </c>
    </row>
    <row r="3049" spans="1:9">
      <c r="A3049" t="n">
        <v>29503</v>
      </c>
      <c r="B3049" s="38" t="n">
        <v>43</v>
      </c>
      <c r="C3049" s="7" t="n">
        <v>121</v>
      </c>
      <c r="D3049" s="7" t="n">
        <v>1088</v>
      </c>
    </row>
    <row r="3050" spans="1:9">
      <c r="A3050" t="s">
        <v>4</v>
      </c>
      <c r="B3050" s="4" t="s">
        <v>5</v>
      </c>
      <c r="C3050" s="4" t="s">
        <v>7</v>
      </c>
      <c r="D3050" s="4" t="s">
        <v>11</v>
      </c>
    </row>
    <row r="3051" spans="1:9">
      <c r="A3051" t="n">
        <v>29510</v>
      </c>
      <c r="B3051" s="24" t="n">
        <v>22</v>
      </c>
      <c r="C3051" s="7" t="n">
        <v>11</v>
      </c>
      <c r="D3051" s="7" t="n">
        <v>0</v>
      </c>
    </row>
    <row r="3052" spans="1:9">
      <c r="A3052" t="s">
        <v>4</v>
      </c>
      <c r="B3052" s="4" t="s">
        <v>5</v>
      </c>
      <c r="C3052" s="4" t="s">
        <v>7</v>
      </c>
      <c r="D3052" s="4" t="s">
        <v>11</v>
      </c>
      <c r="E3052" s="4" t="s">
        <v>8</v>
      </c>
    </row>
    <row r="3053" spans="1:9">
      <c r="A3053" t="n">
        <v>29514</v>
      </c>
      <c r="B3053" s="49" t="n">
        <v>51</v>
      </c>
      <c r="C3053" s="7" t="n">
        <v>4</v>
      </c>
      <c r="D3053" s="7" t="n">
        <v>100</v>
      </c>
      <c r="E3053" s="7" t="s">
        <v>81</v>
      </c>
    </row>
    <row r="3054" spans="1:9">
      <c r="A3054" t="s">
        <v>4</v>
      </c>
      <c r="B3054" s="4" t="s">
        <v>5</v>
      </c>
      <c r="C3054" s="4" t="s">
        <v>11</v>
      </c>
    </row>
    <row r="3055" spans="1:9">
      <c r="A3055" t="n">
        <v>29527</v>
      </c>
      <c r="B3055" s="29" t="n">
        <v>16</v>
      </c>
      <c r="C3055" s="7" t="n">
        <v>0</v>
      </c>
    </row>
    <row r="3056" spans="1:9">
      <c r="A3056" t="s">
        <v>4</v>
      </c>
      <c r="B3056" s="4" t="s">
        <v>5</v>
      </c>
      <c r="C3056" s="4" t="s">
        <v>11</v>
      </c>
      <c r="D3056" s="4" t="s">
        <v>34</v>
      </c>
      <c r="E3056" s="4" t="s">
        <v>7</v>
      </c>
      <c r="F3056" s="4" t="s">
        <v>7</v>
      </c>
      <c r="G3056" s="4" t="s">
        <v>34</v>
      </c>
      <c r="H3056" s="4" t="s">
        <v>7</v>
      </c>
      <c r="I3056" s="4" t="s">
        <v>7</v>
      </c>
    </row>
    <row r="3057" spans="1:9">
      <c r="A3057" t="n">
        <v>29530</v>
      </c>
      <c r="B3057" s="51" t="n">
        <v>26</v>
      </c>
      <c r="C3057" s="7" t="n">
        <v>100</v>
      </c>
      <c r="D3057" s="7" t="s">
        <v>302</v>
      </c>
      <c r="E3057" s="7" t="n">
        <v>2</v>
      </c>
      <c r="F3057" s="7" t="n">
        <v>3</v>
      </c>
      <c r="G3057" s="7" t="s">
        <v>303</v>
      </c>
      <c r="H3057" s="7" t="n">
        <v>2</v>
      </c>
      <c r="I3057" s="7" t="n">
        <v>0</v>
      </c>
    </row>
    <row r="3058" spans="1:9">
      <c r="A3058" t="s">
        <v>4</v>
      </c>
      <c r="B3058" s="4" t="s">
        <v>5</v>
      </c>
    </row>
    <row r="3059" spans="1:9">
      <c r="A3059" t="n">
        <v>29714</v>
      </c>
      <c r="B3059" s="27" t="n">
        <v>28</v>
      </c>
    </row>
    <row r="3060" spans="1:9">
      <c r="A3060" t="s">
        <v>4</v>
      </c>
      <c r="B3060" s="4" t="s">
        <v>5</v>
      </c>
      <c r="C3060" s="4" t="s">
        <v>7</v>
      </c>
      <c r="D3060" s="4" t="s">
        <v>11</v>
      </c>
      <c r="E3060" s="4" t="s">
        <v>8</v>
      </c>
    </row>
    <row r="3061" spans="1:9">
      <c r="A3061" t="n">
        <v>29715</v>
      </c>
      <c r="B3061" s="49" t="n">
        <v>51</v>
      </c>
      <c r="C3061" s="7" t="n">
        <v>4</v>
      </c>
      <c r="D3061" s="7" t="n">
        <v>121</v>
      </c>
      <c r="E3061" s="7" t="s">
        <v>81</v>
      </c>
    </row>
    <row r="3062" spans="1:9">
      <c r="A3062" t="s">
        <v>4</v>
      </c>
      <c r="B3062" s="4" t="s">
        <v>5</v>
      </c>
      <c r="C3062" s="4" t="s">
        <v>11</v>
      </c>
    </row>
    <row r="3063" spans="1:9">
      <c r="A3063" t="n">
        <v>29728</v>
      </c>
      <c r="B3063" s="29" t="n">
        <v>16</v>
      </c>
      <c r="C3063" s="7" t="n">
        <v>0</v>
      </c>
    </row>
    <row r="3064" spans="1:9">
      <c r="A3064" t="s">
        <v>4</v>
      </c>
      <c r="B3064" s="4" t="s">
        <v>5</v>
      </c>
      <c r="C3064" s="4" t="s">
        <v>11</v>
      </c>
      <c r="D3064" s="4" t="s">
        <v>34</v>
      </c>
      <c r="E3064" s="4" t="s">
        <v>7</v>
      </c>
      <c r="F3064" s="4" t="s">
        <v>7</v>
      </c>
      <c r="G3064" s="4" t="s">
        <v>34</v>
      </c>
      <c r="H3064" s="4" t="s">
        <v>7</v>
      </c>
      <c r="I3064" s="4" t="s">
        <v>7</v>
      </c>
    </row>
    <row r="3065" spans="1:9">
      <c r="A3065" t="n">
        <v>29731</v>
      </c>
      <c r="B3065" s="51" t="n">
        <v>26</v>
      </c>
      <c r="C3065" s="7" t="n">
        <v>121</v>
      </c>
      <c r="D3065" s="7" t="s">
        <v>304</v>
      </c>
      <c r="E3065" s="7" t="n">
        <v>2</v>
      </c>
      <c r="F3065" s="7" t="n">
        <v>3</v>
      </c>
      <c r="G3065" s="7" t="s">
        <v>305</v>
      </c>
      <c r="H3065" s="7" t="n">
        <v>2</v>
      </c>
      <c r="I3065" s="7" t="n">
        <v>0</v>
      </c>
    </row>
    <row r="3066" spans="1:9">
      <c r="A3066" t="s">
        <v>4</v>
      </c>
      <c r="B3066" s="4" t="s">
        <v>5</v>
      </c>
    </row>
    <row r="3067" spans="1:9">
      <c r="A3067" t="n">
        <v>29852</v>
      </c>
      <c r="B3067" s="27" t="n">
        <v>28</v>
      </c>
    </row>
    <row r="3068" spans="1:9">
      <c r="A3068" t="s">
        <v>4</v>
      </c>
      <c r="B3068" s="4" t="s">
        <v>5</v>
      </c>
      <c r="C3068" s="4" t="s">
        <v>7</v>
      </c>
      <c r="D3068" s="4" t="s">
        <v>11</v>
      </c>
      <c r="E3068" s="4" t="s">
        <v>8</v>
      </c>
    </row>
    <row r="3069" spans="1:9">
      <c r="A3069" t="n">
        <v>29853</v>
      </c>
      <c r="B3069" s="49" t="n">
        <v>51</v>
      </c>
      <c r="C3069" s="7" t="n">
        <v>4</v>
      </c>
      <c r="D3069" s="7" t="n">
        <v>100</v>
      </c>
      <c r="E3069" s="7" t="s">
        <v>81</v>
      </c>
    </row>
    <row r="3070" spans="1:9">
      <c r="A3070" t="s">
        <v>4</v>
      </c>
      <c r="B3070" s="4" t="s">
        <v>5</v>
      </c>
      <c r="C3070" s="4" t="s">
        <v>11</v>
      </c>
    </row>
    <row r="3071" spans="1:9">
      <c r="A3071" t="n">
        <v>29866</v>
      </c>
      <c r="B3071" s="29" t="n">
        <v>16</v>
      </c>
      <c r="C3071" s="7" t="n">
        <v>0</v>
      </c>
    </row>
    <row r="3072" spans="1:9">
      <c r="A3072" t="s">
        <v>4</v>
      </c>
      <c r="B3072" s="4" t="s">
        <v>5</v>
      </c>
      <c r="C3072" s="4" t="s">
        <v>11</v>
      </c>
      <c r="D3072" s="4" t="s">
        <v>34</v>
      </c>
      <c r="E3072" s="4" t="s">
        <v>7</v>
      </c>
      <c r="F3072" s="4" t="s">
        <v>7</v>
      </c>
      <c r="G3072" s="4" t="s">
        <v>34</v>
      </c>
      <c r="H3072" s="4" t="s">
        <v>7</v>
      </c>
      <c r="I3072" s="4" t="s">
        <v>7</v>
      </c>
      <c r="J3072" s="4" t="s">
        <v>34</v>
      </c>
      <c r="K3072" s="4" t="s">
        <v>7</v>
      </c>
      <c r="L3072" s="4" t="s">
        <v>7</v>
      </c>
    </row>
    <row r="3073" spans="1:12">
      <c r="A3073" t="n">
        <v>29869</v>
      </c>
      <c r="B3073" s="51" t="n">
        <v>26</v>
      </c>
      <c r="C3073" s="7" t="n">
        <v>100</v>
      </c>
      <c r="D3073" s="7" t="s">
        <v>306</v>
      </c>
      <c r="E3073" s="7" t="n">
        <v>2</v>
      </c>
      <c r="F3073" s="7" t="n">
        <v>3</v>
      </c>
      <c r="G3073" s="7" t="s">
        <v>307</v>
      </c>
      <c r="H3073" s="7" t="n">
        <v>2</v>
      </c>
      <c r="I3073" s="7" t="n">
        <v>3</v>
      </c>
      <c r="J3073" s="7" t="s">
        <v>308</v>
      </c>
      <c r="K3073" s="7" t="n">
        <v>2</v>
      </c>
      <c r="L3073" s="7" t="n">
        <v>0</v>
      </c>
    </row>
    <row r="3074" spans="1:12">
      <c r="A3074" t="s">
        <v>4</v>
      </c>
      <c r="B3074" s="4" t="s">
        <v>5</v>
      </c>
    </row>
    <row r="3075" spans="1:12">
      <c r="A3075" t="n">
        <v>30147</v>
      </c>
      <c r="B3075" s="27" t="n">
        <v>28</v>
      </c>
    </row>
    <row r="3076" spans="1:12">
      <c r="A3076" t="s">
        <v>4</v>
      </c>
      <c r="B3076" s="4" t="s">
        <v>5</v>
      </c>
      <c r="C3076" s="4" t="s">
        <v>7</v>
      </c>
      <c r="D3076" s="4" t="s">
        <v>11</v>
      </c>
      <c r="E3076" s="4" t="s">
        <v>8</v>
      </c>
    </row>
    <row r="3077" spans="1:12">
      <c r="A3077" t="n">
        <v>30148</v>
      </c>
      <c r="B3077" s="49" t="n">
        <v>51</v>
      </c>
      <c r="C3077" s="7" t="n">
        <v>4</v>
      </c>
      <c r="D3077" s="7" t="n">
        <v>121</v>
      </c>
      <c r="E3077" s="7" t="s">
        <v>81</v>
      </c>
    </row>
    <row r="3078" spans="1:12">
      <c r="A3078" t="s">
        <v>4</v>
      </c>
      <c r="B3078" s="4" t="s">
        <v>5</v>
      </c>
      <c r="C3078" s="4" t="s">
        <v>11</v>
      </c>
    </row>
    <row r="3079" spans="1:12">
      <c r="A3079" t="n">
        <v>30161</v>
      </c>
      <c r="B3079" s="29" t="n">
        <v>16</v>
      </c>
      <c r="C3079" s="7" t="n">
        <v>0</v>
      </c>
    </row>
    <row r="3080" spans="1:12">
      <c r="A3080" t="s">
        <v>4</v>
      </c>
      <c r="B3080" s="4" t="s">
        <v>5</v>
      </c>
      <c r="C3080" s="4" t="s">
        <v>11</v>
      </c>
      <c r="D3080" s="4" t="s">
        <v>34</v>
      </c>
      <c r="E3080" s="4" t="s">
        <v>7</v>
      </c>
      <c r="F3080" s="4" t="s">
        <v>7</v>
      </c>
    </row>
    <row r="3081" spans="1:12">
      <c r="A3081" t="n">
        <v>30164</v>
      </c>
      <c r="B3081" s="51" t="n">
        <v>26</v>
      </c>
      <c r="C3081" s="7" t="n">
        <v>121</v>
      </c>
      <c r="D3081" s="7" t="s">
        <v>309</v>
      </c>
      <c r="E3081" s="7" t="n">
        <v>2</v>
      </c>
      <c r="F3081" s="7" t="n">
        <v>0</v>
      </c>
    </row>
    <row r="3082" spans="1:12">
      <c r="A3082" t="s">
        <v>4</v>
      </c>
      <c r="B3082" s="4" t="s">
        <v>5</v>
      </c>
    </row>
    <row r="3083" spans="1:12">
      <c r="A3083" t="n">
        <v>30173</v>
      </c>
      <c r="B3083" s="27" t="n">
        <v>28</v>
      </c>
    </row>
    <row r="3084" spans="1:12">
      <c r="A3084" t="s">
        <v>4</v>
      </c>
      <c r="B3084" s="4" t="s">
        <v>5</v>
      </c>
      <c r="C3084" s="4" t="s">
        <v>11</v>
      </c>
    </row>
    <row r="3085" spans="1:12">
      <c r="A3085" t="n">
        <v>30174</v>
      </c>
      <c r="B3085" s="39" t="n">
        <v>12</v>
      </c>
      <c r="C3085" s="7" t="n">
        <v>10586</v>
      </c>
    </row>
    <row r="3086" spans="1:12">
      <c r="A3086" t="s">
        <v>4</v>
      </c>
      <c r="B3086" s="4" t="s">
        <v>5</v>
      </c>
    </row>
    <row r="3087" spans="1:12">
      <c r="A3087" t="n">
        <v>30177</v>
      </c>
      <c r="B3087" s="5" t="n">
        <v>1</v>
      </c>
    </row>
    <row r="3088" spans="1:12" s="3" customFormat="1" customHeight="0">
      <c r="A3088" s="3" t="s">
        <v>2</v>
      </c>
      <c r="B3088" s="3" t="s">
        <v>310</v>
      </c>
    </row>
    <row r="3089" spans="1:12">
      <c r="A3089" t="s">
        <v>4</v>
      </c>
      <c r="B3089" s="4" t="s">
        <v>5</v>
      </c>
      <c r="C3089" s="4" t="s">
        <v>7</v>
      </c>
      <c r="D3089" s="4" t="s">
        <v>11</v>
      </c>
      <c r="E3089" s="4" t="s">
        <v>7</v>
      </c>
      <c r="F3089" s="4" t="s">
        <v>16</v>
      </c>
    </row>
    <row r="3090" spans="1:12">
      <c r="A3090" t="n">
        <v>30180</v>
      </c>
      <c r="B3090" s="13" t="n">
        <v>5</v>
      </c>
      <c r="C3090" s="7" t="n">
        <v>30</v>
      </c>
      <c r="D3090" s="7" t="n">
        <v>10936</v>
      </c>
      <c r="E3090" s="7" t="n">
        <v>1</v>
      </c>
      <c r="F3090" s="14" t="n">
        <f t="normal" ca="1">A3192</f>
        <v>0</v>
      </c>
    </row>
    <row r="3091" spans="1:12">
      <c r="A3091" t="s">
        <v>4</v>
      </c>
      <c r="B3091" s="4" t="s">
        <v>5</v>
      </c>
      <c r="C3091" s="4" t="s">
        <v>7</v>
      </c>
      <c r="D3091" s="4" t="s">
        <v>11</v>
      </c>
      <c r="E3091" s="4" t="s">
        <v>7</v>
      </c>
      <c r="F3091" s="4" t="s">
        <v>7</v>
      </c>
      <c r="G3091" s="4" t="s">
        <v>16</v>
      </c>
    </row>
    <row r="3092" spans="1:12">
      <c r="A3092" t="n">
        <v>30189</v>
      </c>
      <c r="B3092" s="13" t="n">
        <v>5</v>
      </c>
      <c r="C3092" s="7" t="n">
        <v>30</v>
      </c>
      <c r="D3092" s="7" t="n">
        <v>11</v>
      </c>
      <c r="E3092" s="7" t="n">
        <v>8</v>
      </c>
      <c r="F3092" s="7" t="n">
        <v>1</v>
      </c>
      <c r="G3092" s="14" t="n">
        <f t="normal" ca="1">A3148</f>
        <v>0</v>
      </c>
    </row>
    <row r="3093" spans="1:12">
      <c r="A3093" t="s">
        <v>4</v>
      </c>
      <c r="B3093" s="4" t="s">
        <v>5</v>
      </c>
      <c r="C3093" s="4" t="s">
        <v>11</v>
      </c>
      <c r="D3093" s="4" t="s">
        <v>7</v>
      </c>
      <c r="E3093" s="4" t="s">
        <v>7</v>
      </c>
      <c r="F3093" s="4" t="s">
        <v>8</v>
      </c>
    </row>
    <row r="3094" spans="1:12">
      <c r="A3094" t="n">
        <v>30199</v>
      </c>
      <c r="B3094" s="50" t="n">
        <v>20</v>
      </c>
      <c r="C3094" s="7" t="n">
        <v>5713</v>
      </c>
      <c r="D3094" s="7" t="n">
        <v>3</v>
      </c>
      <c r="E3094" s="7" t="n">
        <v>10</v>
      </c>
      <c r="F3094" s="7" t="s">
        <v>80</v>
      </c>
    </row>
    <row r="3095" spans="1:12">
      <c r="A3095" t="s">
        <v>4</v>
      </c>
      <c r="B3095" s="4" t="s">
        <v>5</v>
      </c>
      <c r="C3095" s="4" t="s">
        <v>11</v>
      </c>
    </row>
    <row r="3096" spans="1:12">
      <c r="A3096" t="n">
        <v>30220</v>
      </c>
      <c r="B3096" s="29" t="n">
        <v>16</v>
      </c>
      <c r="C3096" s="7" t="n">
        <v>0</v>
      </c>
    </row>
    <row r="3097" spans="1:12">
      <c r="A3097" t="s">
        <v>4</v>
      </c>
      <c r="B3097" s="4" t="s">
        <v>5</v>
      </c>
      <c r="C3097" s="4" t="s">
        <v>11</v>
      </c>
      <c r="D3097" s="4" t="s">
        <v>14</v>
      </c>
    </row>
    <row r="3098" spans="1:12">
      <c r="A3098" t="n">
        <v>30223</v>
      </c>
      <c r="B3098" s="38" t="n">
        <v>43</v>
      </c>
      <c r="C3098" s="7" t="n">
        <v>5713</v>
      </c>
      <c r="D3098" s="7" t="n">
        <v>1088</v>
      </c>
    </row>
    <row r="3099" spans="1:12">
      <c r="A3099" t="s">
        <v>4</v>
      </c>
      <c r="B3099" s="4" t="s">
        <v>5</v>
      </c>
      <c r="C3099" s="4" t="s">
        <v>11</v>
      </c>
      <c r="D3099" s="4" t="s">
        <v>7</v>
      </c>
      <c r="E3099" s="4" t="s">
        <v>7</v>
      </c>
      <c r="F3099" s="4" t="s">
        <v>8</v>
      </c>
    </row>
    <row r="3100" spans="1:12">
      <c r="A3100" t="n">
        <v>30230</v>
      </c>
      <c r="B3100" s="50" t="n">
        <v>20</v>
      </c>
      <c r="C3100" s="7" t="n">
        <v>5716</v>
      </c>
      <c r="D3100" s="7" t="n">
        <v>3</v>
      </c>
      <c r="E3100" s="7" t="n">
        <v>10</v>
      </c>
      <c r="F3100" s="7" t="s">
        <v>80</v>
      </c>
    </row>
    <row r="3101" spans="1:12">
      <c r="A3101" t="s">
        <v>4</v>
      </c>
      <c r="B3101" s="4" t="s">
        <v>5</v>
      </c>
      <c r="C3101" s="4" t="s">
        <v>11</v>
      </c>
    </row>
    <row r="3102" spans="1:12">
      <c r="A3102" t="n">
        <v>30251</v>
      </c>
      <c r="B3102" s="29" t="n">
        <v>16</v>
      </c>
      <c r="C3102" s="7" t="n">
        <v>0</v>
      </c>
    </row>
    <row r="3103" spans="1:12">
      <c r="A3103" t="s">
        <v>4</v>
      </c>
      <c r="B3103" s="4" t="s">
        <v>5</v>
      </c>
      <c r="C3103" s="4" t="s">
        <v>11</v>
      </c>
      <c r="D3103" s="4" t="s">
        <v>14</v>
      </c>
    </row>
    <row r="3104" spans="1:12">
      <c r="A3104" t="n">
        <v>30254</v>
      </c>
      <c r="B3104" s="38" t="n">
        <v>43</v>
      </c>
      <c r="C3104" s="7" t="n">
        <v>5716</v>
      </c>
      <c r="D3104" s="7" t="n">
        <v>1088</v>
      </c>
    </row>
    <row r="3105" spans="1:7">
      <c r="A3105" t="s">
        <v>4</v>
      </c>
      <c r="B3105" s="4" t="s">
        <v>5</v>
      </c>
      <c r="C3105" s="4" t="s">
        <v>7</v>
      </c>
      <c r="D3105" s="4" t="s">
        <v>11</v>
      </c>
    </row>
    <row r="3106" spans="1:7">
      <c r="A3106" t="n">
        <v>30261</v>
      </c>
      <c r="B3106" s="24" t="n">
        <v>22</v>
      </c>
      <c r="C3106" s="7" t="n">
        <v>11</v>
      </c>
      <c r="D3106" s="7" t="n">
        <v>0</v>
      </c>
    </row>
    <row r="3107" spans="1:7">
      <c r="A3107" t="s">
        <v>4</v>
      </c>
      <c r="B3107" s="4" t="s">
        <v>5</v>
      </c>
      <c r="C3107" s="4" t="s">
        <v>7</v>
      </c>
      <c r="D3107" s="4" t="s">
        <v>11</v>
      </c>
      <c r="E3107" s="4" t="s">
        <v>8</v>
      </c>
    </row>
    <row r="3108" spans="1:7">
      <c r="A3108" t="n">
        <v>30265</v>
      </c>
      <c r="B3108" s="49" t="n">
        <v>51</v>
      </c>
      <c r="C3108" s="7" t="n">
        <v>4</v>
      </c>
      <c r="D3108" s="7" t="n">
        <v>5713</v>
      </c>
      <c r="E3108" s="7" t="s">
        <v>81</v>
      </c>
    </row>
    <row r="3109" spans="1:7">
      <c r="A3109" t="s">
        <v>4</v>
      </c>
      <c r="B3109" s="4" t="s">
        <v>5</v>
      </c>
      <c r="C3109" s="4" t="s">
        <v>11</v>
      </c>
    </row>
    <row r="3110" spans="1:7">
      <c r="A3110" t="n">
        <v>30278</v>
      </c>
      <c r="B3110" s="29" t="n">
        <v>16</v>
      </c>
      <c r="C3110" s="7" t="n">
        <v>0</v>
      </c>
    </row>
    <row r="3111" spans="1:7">
      <c r="A3111" t="s">
        <v>4</v>
      </c>
      <c r="B3111" s="4" t="s">
        <v>5</v>
      </c>
      <c r="C3111" s="4" t="s">
        <v>11</v>
      </c>
      <c r="D3111" s="4" t="s">
        <v>34</v>
      </c>
      <c r="E3111" s="4" t="s">
        <v>7</v>
      </c>
      <c r="F3111" s="4" t="s">
        <v>7</v>
      </c>
      <c r="G3111" s="4" t="s">
        <v>34</v>
      </c>
      <c r="H3111" s="4" t="s">
        <v>7</v>
      </c>
      <c r="I3111" s="4" t="s">
        <v>7</v>
      </c>
    </row>
    <row r="3112" spans="1:7">
      <c r="A3112" t="n">
        <v>30281</v>
      </c>
      <c r="B3112" s="51" t="n">
        <v>26</v>
      </c>
      <c r="C3112" s="7" t="n">
        <v>5713</v>
      </c>
      <c r="D3112" s="7" t="s">
        <v>311</v>
      </c>
      <c r="E3112" s="7" t="n">
        <v>2</v>
      </c>
      <c r="F3112" s="7" t="n">
        <v>3</v>
      </c>
      <c r="G3112" s="7" t="s">
        <v>312</v>
      </c>
      <c r="H3112" s="7" t="n">
        <v>2</v>
      </c>
      <c r="I3112" s="7" t="n">
        <v>0</v>
      </c>
    </row>
    <row r="3113" spans="1:7">
      <c r="A3113" t="s">
        <v>4</v>
      </c>
      <c r="B3113" s="4" t="s">
        <v>5</v>
      </c>
    </row>
    <row r="3114" spans="1:7">
      <c r="A3114" t="n">
        <v>30350</v>
      </c>
      <c r="B3114" s="27" t="n">
        <v>28</v>
      </c>
    </row>
    <row r="3115" spans="1:7">
      <c r="A3115" t="s">
        <v>4</v>
      </c>
      <c r="B3115" s="4" t="s">
        <v>5</v>
      </c>
      <c r="C3115" s="4" t="s">
        <v>7</v>
      </c>
      <c r="D3115" s="4" t="s">
        <v>11</v>
      </c>
      <c r="E3115" s="4" t="s">
        <v>8</v>
      </c>
    </row>
    <row r="3116" spans="1:7">
      <c r="A3116" t="n">
        <v>30351</v>
      </c>
      <c r="B3116" s="49" t="n">
        <v>51</v>
      </c>
      <c r="C3116" s="7" t="n">
        <v>4</v>
      </c>
      <c r="D3116" s="7" t="n">
        <v>5716</v>
      </c>
      <c r="E3116" s="7" t="s">
        <v>81</v>
      </c>
    </row>
    <row r="3117" spans="1:7">
      <c r="A3117" t="s">
        <v>4</v>
      </c>
      <c r="B3117" s="4" t="s">
        <v>5</v>
      </c>
      <c r="C3117" s="4" t="s">
        <v>11</v>
      </c>
    </row>
    <row r="3118" spans="1:7">
      <c r="A3118" t="n">
        <v>30364</v>
      </c>
      <c r="B3118" s="29" t="n">
        <v>16</v>
      </c>
      <c r="C3118" s="7" t="n">
        <v>0</v>
      </c>
    </row>
    <row r="3119" spans="1:7">
      <c r="A3119" t="s">
        <v>4</v>
      </c>
      <c r="B3119" s="4" t="s">
        <v>5</v>
      </c>
      <c r="C3119" s="4" t="s">
        <v>11</v>
      </c>
      <c r="D3119" s="4" t="s">
        <v>34</v>
      </c>
      <c r="E3119" s="4" t="s">
        <v>7</v>
      </c>
      <c r="F3119" s="4" t="s">
        <v>7</v>
      </c>
      <c r="G3119" s="4" t="s">
        <v>34</v>
      </c>
      <c r="H3119" s="4" t="s">
        <v>7</v>
      </c>
      <c r="I3119" s="4" t="s">
        <v>7</v>
      </c>
    </row>
    <row r="3120" spans="1:7">
      <c r="A3120" t="n">
        <v>30367</v>
      </c>
      <c r="B3120" s="51" t="n">
        <v>26</v>
      </c>
      <c r="C3120" s="7" t="n">
        <v>5716</v>
      </c>
      <c r="D3120" s="7" t="s">
        <v>313</v>
      </c>
      <c r="E3120" s="7" t="n">
        <v>2</v>
      </c>
      <c r="F3120" s="7" t="n">
        <v>3</v>
      </c>
      <c r="G3120" s="7" t="s">
        <v>314</v>
      </c>
      <c r="H3120" s="7" t="n">
        <v>2</v>
      </c>
      <c r="I3120" s="7" t="n">
        <v>0</v>
      </c>
    </row>
    <row r="3121" spans="1:9">
      <c r="A3121" t="s">
        <v>4</v>
      </c>
      <c r="B3121" s="4" t="s">
        <v>5</v>
      </c>
    </row>
    <row r="3122" spans="1:9">
      <c r="A3122" t="n">
        <v>30544</v>
      </c>
      <c r="B3122" s="27" t="n">
        <v>28</v>
      </c>
    </row>
    <row r="3123" spans="1:9">
      <c r="A3123" t="s">
        <v>4</v>
      </c>
      <c r="B3123" s="4" t="s">
        <v>5</v>
      </c>
      <c r="C3123" s="4" t="s">
        <v>11</v>
      </c>
      <c r="D3123" s="4" t="s">
        <v>7</v>
      </c>
      <c r="E3123" s="4" t="s">
        <v>13</v>
      </c>
      <c r="F3123" s="4" t="s">
        <v>11</v>
      </c>
    </row>
    <row r="3124" spans="1:9">
      <c r="A3124" t="n">
        <v>30545</v>
      </c>
      <c r="B3124" s="53" t="n">
        <v>59</v>
      </c>
      <c r="C3124" s="7" t="n">
        <v>5713</v>
      </c>
      <c r="D3124" s="7" t="n">
        <v>14</v>
      </c>
      <c r="E3124" s="7" t="n">
        <v>0.150000005960464</v>
      </c>
      <c r="F3124" s="7" t="n">
        <v>0</v>
      </c>
    </row>
    <row r="3125" spans="1:9">
      <c r="A3125" t="s">
        <v>4</v>
      </c>
      <c r="B3125" s="4" t="s">
        <v>5</v>
      </c>
      <c r="C3125" s="4" t="s">
        <v>11</v>
      </c>
    </row>
    <row r="3126" spans="1:9">
      <c r="A3126" t="n">
        <v>30555</v>
      </c>
      <c r="B3126" s="29" t="n">
        <v>16</v>
      </c>
      <c r="C3126" s="7" t="n">
        <v>1300</v>
      </c>
    </row>
    <row r="3127" spans="1:9">
      <c r="A3127" t="s">
        <v>4</v>
      </c>
      <c r="B3127" s="4" t="s">
        <v>5</v>
      </c>
      <c r="C3127" s="4" t="s">
        <v>7</v>
      </c>
      <c r="D3127" s="4" t="s">
        <v>11</v>
      </c>
      <c r="E3127" s="4" t="s">
        <v>8</v>
      </c>
    </row>
    <row r="3128" spans="1:9">
      <c r="A3128" t="n">
        <v>30558</v>
      </c>
      <c r="B3128" s="49" t="n">
        <v>51</v>
      </c>
      <c r="C3128" s="7" t="n">
        <v>4</v>
      </c>
      <c r="D3128" s="7" t="n">
        <v>5713</v>
      </c>
      <c r="E3128" s="7" t="s">
        <v>81</v>
      </c>
    </row>
    <row r="3129" spans="1:9">
      <c r="A3129" t="s">
        <v>4</v>
      </c>
      <c r="B3129" s="4" t="s">
        <v>5</v>
      </c>
      <c r="C3129" s="4" t="s">
        <v>11</v>
      </c>
    </row>
    <row r="3130" spans="1:9">
      <c r="A3130" t="n">
        <v>30571</v>
      </c>
      <c r="B3130" s="29" t="n">
        <v>16</v>
      </c>
      <c r="C3130" s="7" t="n">
        <v>0</v>
      </c>
    </row>
    <row r="3131" spans="1:9">
      <c r="A3131" t="s">
        <v>4</v>
      </c>
      <c r="B3131" s="4" t="s">
        <v>5</v>
      </c>
      <c r="C3131" s="4" t="s">
        <v>11</v>
      </c>
      <c r="D3131" s="4" t="s">
        <v>34</v>
      </c>
      <c r="E3131" s="4" t="s">
        <v>7</v>
      </c>
      <c r="F3131" s="4" t="s">
        <v>7</v>
      </c>
      <c r="G3131" s="4" t="s">
        <v>34</v>
      </c>
      <c r="H3131" s="4" t="s">
        <v>7</v>
      </c>
      <c r="I3131" s="4" t="s">
        <v>7</v>
      </c>
    </row>
    <row r="3132" spans="1:9">
      <c r="A3132" t="n">
        <v>30574</v>
      </c>
      <c r="B3132" s="51" t="n">
        <v>26</v>
      </c>
      <c r="C3132" s="7" t="n">
        <v>5713</v>
      </c>
      <c r="D3132" s="7" t="s">
        <v>315</v>
      </c>
      <c r="E3132" s="7" t="n">
        <v>2</v>
      </c>
      <c r="F3132" s="7" t="n">
        <v>3</v>
      </c>
      <c r="G3132" s="7" t="s">
        <v>316</v>
      </c>
      <c r="H3132" s="7" t="n">
        <v>2</v>
      </c>
      <c r="I3132" s="7" t="n">
        <v>0</v>
      </c>
    </row>
    <row r="3133" spans="1:9">
      <c r="A3133" t="s">
        <v>4</v>
      </c>
      <c r="B3133" s="4" t="s">
        <v>5</v>
      </c>
    </row>
    <row r="3134" spans="1:9">
      <c r="A3134" t="n">
        <v>30684</v>
      </c>
      <c r="B3134" s="27" t="n">
        <v>28</v>
      </c>
    </row>
    <row r="3135" spans="1:9">
      <c r="A3135" t="s">
        <v>4</v>
      </c>
      <c r="B3135" s="4" t="s">
        <v>5</v>
      </c>
      <c r="C3135" s="4" t="s">
        <v>11</v>
      </c>
    </row>
    <row r="3136" spans="1:9">
      <c r="A3136" t="n">
        <v>30685</v>
      </c>
      <c r="B3136" s="39" t="n">
        <v>12</v>
      </c>
      <c r="C3136" s="7" t="n">
        <v>11</v>
      </c>
    </row>
    <row r="3137" spans="1:9">
      <c r="A3137" t="s">
        <v>4</v>
      </c>
      <c r="B3137" s="4" t="s">
        <v>5</v>
      </c>
      <c r="C3137" s="4" t="s">
        <v>7</v>
      </c>
    </row>
    <row r="3138" spans="1:9">
      <c r="A3138" t="n">
        <v>30688</v>
      </c>
      <c r="B3138" s="30" t="n">
        <v>23</v>
      </c>
      <c r="C3138" s="7" t="n">
        <v>10</v>
      </c>
    </row>
    <row r="3139" spans="1:9">
      <c r="A3139" t="s">
        <v>4</v>
      </c>
      <c r="B3139" s="4" t="s">
        <v>5</v>
      </c>
      <c r="C3139" s="4" t="s">
        <v>7</v>
      </c>
      <c r="D3139" s="4" t="s">
        <v>8</v>
      </c>
    </row>
    <row r="3140" spans="1:9">
      <c r="A3140" t="n">
        <v>30690</v>
      </c>
      <c r="B3140" s="6" t="n">
        <v>2</v>
      </c>
      <c r="C3140" s="7" t="n">
        <v>10</v>
      </c>
      <c r="D3140" s="7" t="s">
        <v>37</v>
      </c>
    </row>
    <row r="3141" spans="1:9">
      <c r="A3141" t="s">
        <v>4</v>
      </c>
      <c r="B3141" s="4" t="s">
        <v>5</v>
      </c>
      <c r="C3141" s="4" t="s">
        <v>7</v>
      </c>
    </row>
    <row r="3142" spans="1:9">
      <c r="A3142" t="n">
        <v>30713</v>
      </c>
      <c r="B3142" s="11" t="n">
        <v>74</v>
      </c>
      <c r="C3142" s="7" t="n">
        <v>46</v>
      </c>
    </row>
    <row r="3143" spans="1:9">
      <c r="A3143" t="s">
        <v>4</v>
      </c>
      <c r="B3143" s="4" t="s">
        <v>5</v>
      </c>
      <c r="C3143" s="4" t="s">
        <v>7</v>
      </c>
    </row>
    <row r="3144" spans="1:9">
      <c r="A3144" t="n">
        <v>30715</v>
      </c>
      <c r="B3144" s="11" t="n">
        <v>74</v>
      </c>
      <c r="C3144" s="7" t="n">
        <v>54</v>
      </c>
    </row>
    <row r="3145" spans="1:9">
      <c r="A3145" t="s">
        <v>4</v>
      </c>
      <c r="B3145" s="4" t="s">
        <v>5</v>
      </c>
      <c r="C3145" s="4" t="s">
        <v>16</v>
      </c>
    </row>
    <row r="3146" spans="1:9">
      <c r="A3146" t="n">
        <v>30717</v>
      </c>
      <c r="B3146" s="22" t="n">
        <v>3</v>
      </c>
      <c r="C3146" s="14" t="n">
        <f t="normal" ca="1">A3190</f>
        <v>0</v>
      </c>
    </row>
    <row r="3147" spans="1:9">
      <c r="A3147" t="s">
        <v>4</v>
      </c>
      <c r="B3147" s="4" t="s">
        <v>5</v>
      </c>
      <c r="C3147" s="4" t="s">
        <v>11</v>
      </c>
      <c r="D3147" s="4" t="s">
        <v>7</v>
      </c>
      <c r="E3147" s="4" t="s">
        <v>7</v>
      </c>
      <c r="F3147" s="4" t="s">
        <v>8</v>
      </c>
    </row>
    <row r="3148" spans="1:9">
      <c r="A3148" t="n">
        <v>30722</v>
      </c>
      <c r="B3148" s="50" t="n">
        <v>20</v>
      </c>
      <c r="C3148" s="7" t="n">
        <v>5713</v>
      </c>
      <c r="D3148" s="7" t="n">
        <v>3</v>
      </c>
      <c r="E3148" s="7" t="n">
        <v>10</v>
      </c>
      <c r="F3148" s="7" t="s">
        <v>80</v>
      </c>
    </row>
    <row r="3149" spans="1:9">
      <c r="A3149" t="s">
        <v>4</v>
      </c>
      <c r="B3149" s="4" t="s">
        <v>5</v>
      </c>
      <c r="C3149" s="4" t="s">
        <v>11</v>
      </c>
    </row>
    <row r="3150" spans="1:9">
      <c r="A3150" t="n">
        <v>30743</v>
      </c>
      <c r="B3150" s="29" t="n">
        <v>16</v>
      </c>
      <c r="C3150" s="7" t="n">
        <v>0</v>
      </c>
    </row>
    <row r="3151" spans="1:9">
      <c r="A3151" t="s">
        <v>4</v>
      </c>
      <c r="B3151" s="4" t="s">
        <v>5</v>
      </c>
      <c r="C3151" s="4" t="s">
        <v>11</v>
      </c>
      <c r="D3151" s="4" t="s">
        <v>14</v>
      </c>
    </row>
    <row r="3152" spans="1:9">
      <c r="A3152" t="n">
        <v>30746</v>
      </c>
      <c r="B3152" s="38" t="n">
        <v>43</v>
      </c>
      <c r="C3152" s="7" t="n">
        <v>5713</v>
      </c>
      <c r="D3152" s="7" t="n">
        <v>1088</v>
      </c>
    </row>
    <row r="3153" spans="1:6">
      <c r="A3153" t="s">
        <v>4</v>
      </c>
      <c r="B3153" s="4" t="s">
        <v>5</v>
      </c>
      <c r="C3153" s="4" t="s">
        <v>11</v>
      </c>
      <c r="D3153" s="4" t="s">
        <v>7</v>
      </c>
      <c r="E3153" s="4" t="s">
        <v>7</v>
      </c>
      <c r="F3153" s="4" t="s">
        <v>8</v>
      </c>
    </row>
    <row r="3154" spans="1:6">
      <c r="A3154" t="n">
        <v>30753</v>
      </c>
      <c r="B3154" s="50" t="n">
        <v>20</v>
      </c>
      <c r="C3154" s="7" t="n">
        <v>5716</v>
      </c>
      <c r="D3154" s="7" t="n">
        <v>3</v>
      </c>
      <c r="E3154" s="7" t="n">
        <v>10</v>
      </c>
      <c r="F3154" s="7" t="s">
        <v>80</v>
      </c>
    </row>
    <row r="3155" spans="1:6">
      <c r="A3155" t="s">
        <v>4</v>
      </c>
      <c r="B3155" s="4" t="s">
        <v>5</v>
      </c>
      <c r="C3155" s="4" t="s">
        <v>11</v>
      </c>
    </row>
    <row r="3156" spans="1:6">
      <c r="A3156" t="n">
        <v>30774</v>
      </c>
      <c r="B3156" s="29" t="n">
        <v>16</v>
      </c>
      <c r="C3156" s="7" t="n">
        <v>0</v>
      </c>
    </row>
    <row r="3157" spans="1:6">
      <c r="A3157" t="s">
        <v>4</v>
      </c>
      <c r="B3157" s="4" t="s">
        <v>5</v>
      </c>
      <c r="C3157" s="4" t="s">
        <v>11</v>
      </c>
      <c r="D3157" s="4" t="s">
        <v>14</v>
      </c>
    </row>
    <row r="3158" spans="1:6">
      <c r="A3158" t="n">
        <v>30777</v>
      </c>
      <c r="B3158" s="38" t="n">
        <v>43</v>
      </c>
      <c r="C3158" s="7" t="n">
        <v>5716</v>
      </c>
      <c r="D3158" s="7" t="n">
        <v>0</v>
      </c>
    </row>
    <row r="3159" spans="1:6">
      <c r="A3159" t="s">
        <v>4</v>
      </c>
      <c r="B3159" s="4" t="s">
        <v>5</v>
      </c>
      <c r="C3159" s="4" t="s">
        <v>7</v>
      </c>
      <c r="D3159" s="4" t="s">
        <v>11</v>
      </c>
    </row>
    <row r="3160" spans="1:6">
      <c r="A3160" t="n">
        <v>30784</v>
      </c>
      <c r="B3160" s="24" t="n">
        <v>22</v>
      </c>
      <c r="C3160" s="7" t="n">
        <v>11</v>
      </c>
      <c r="D3160" s="7" t="n">
        <v>0</v>
      </c>
    </row>
    <row r="3161" spans="1:6">
      <c r="A3161" t="s">
        <v>4</v>
      </c>
      <c r="B3161" s="4" t="s">
        <v>5</v>
      </c>
      <c r="C3161" s="4" t="s">
        <v>7</v>
      </c>
      <c r="D3161" s="4" t="s">
        <v>11</v>
      </c>
      <c r="E3161" s="4" t="s">
        <v>8</v>
      </c>
    </row>
    <row r="3162" spans="1:6">
      <c r="A3162" t="n">
        <v>30788</v>
      </c>
      <c r="B3162" s="49" t="n">
        <v>51</v>
      </c>
      <c r="C3162" s="7" t="n">
        <v>4</v>
      </c>
      <c r="D3162" s="7" t="n">
        <v>5716</v>
      </c>
      <c r="E3162" s="7" t="s">
        <v>81</v>
      </c>
    </row>
    <row r="3163" spans="1:6">
      <c r="A3163" t="s">
        <v>4</v>
      </c>
      <c r="B3163" s="4" t="s">
        <v>5</v>
      </c>
      <c r="C3163" s="4" t="s">
        <v>11</v>
      </c>
    </row>
    <row r="3164" spans="1:6">
      <c r="A3164" t="n">
        <v>30801</v>
      </c>
      <c r="B3164" s="29" t="n">
        <v>16</v>
      </c>
      <c r="C3164" s="7" t="n">
        <v>0</v>
      </c>
    </row>
    <row r="3165" spans="1:6">
      <c r="A3165" t="s">
        <v>4</v>
      </c>
      <c r="B3165" s="4" t="s">
        <v>5</v>
      </c>
      <c r="C3165" s="4" t="s">
        <v>11</v>
      </c>
      <c r="D3165" s="4" t="s">
        <v>34</v>
      </c>
      <c r="E3165" s="4" t="s">
        <v>7</v>
      </c>
      <c r="F3165" s="4" t="s">
        <v>7</v>
      </c>
      <c r="G3165" s="4" t="s">
        <v>34</v>
      </c>
      <c r="H3165" s="4" t="s">
        <v>7</v>
      </c>
      <c r="I3165" s="4" t="s">
        <v>7</v>
      </c>
    </row>
    <row r="3166" spans="1:6">
      <c r="A3166" t="n">
        <v>30804</v>
      </c>
      <c r="B3166" s="51" t="n">
        <v>26</v>
      </c>
      <c r="C3166" s="7" t="n">
        <v>5716</v>
      </c>
      <c r="D3166" s="7" t="s">
        <v>317</v>
      </c>
      <c r="E3166" s="7" t="n">
        <v>2</v>
      </c>
      <c r="F3166" s="7" t="n">
        <v>3</v>
      </c>
      <c r="G3166" s="7" t="s">
        <v>318</v>
      </c>
      <c r="H3166" s="7" t="n">
        <v>2</v>
      </c>
      <c r="I3166" s="7" t="n">
        <v>0</v>
      </c>
    </row>
    <row r="3167" spans="1:6">
      <c r="A3167" t="s">
        <v>4</v>
      </c>
      <c r="B3167" s="4" t="s">
        <v>5</v>
      </c>
    </row>
    <row r="3168" spans="1:6">
      <c r="A3168" t="n">
        <v>30972</v>
      </c>
      <c r="B3168" s="27" t="n">
        <v>28</v>
      </c>
    </row>
    <row r="3169" spans="1:9">
      <c r="A3169" t="s">
        <v>4</v>
      </c>
      <c r="B3169" s="4" t="s">
        <v>5</v>
      </c>
      <c r="C3169" s="4" t="s">
        <v>7</v>
      </c>
      <c r="D3169" s="4" t="s">
        <v>11</v>
      </c>
      <c r="E3169" s="4" t="s">
        <v>8</v>
      </c>
    </row>
    <row r="3170" spans="1:9">
      <c r="A3170" t="n">
        <v>30973</v>
      </c>
      <c r="B3170" s="49" t="n">
        <v>51</v>
      </c>
      <c r="C3170" s="7" t="n">
        <v>4</v>
      </c>
      <c r="D3170" s="7" t="n">
        <v>5713</v>
      </c>
      <c r="E3170" s="7" t="s">
        <v>81</v>
      </c>
    </row>
    <row r="3171" spans="1:9">
      <c r="A3171" t="s">
        <v>4</v>
      </c>
      <c r="B3171" s="4" t="s">
        <v>5</v>
      </c>
      <c r="C3171" s="4" t="s">
        <v>11</v>
      </c>
    </row>
    <row r="3172" spans="1:9">
      <c r="A3172" t="n">
        <v>30986</v>
      </c>
      <c r="B3172" s="29" t="n">
        <v>16</v>
      </c>
      <c r="C3172" s="7" t="n">
        <v>0</v>
      </c>
    </row>
    <row r="3173" spans="1:9">
      <c r="A3173" t="s">
        <v>4</v>
      </c>
      <c r="B3173" s="4" t="s">
        <v>5</v>
      </c>
      <c r="C3173" s="4" t="s">
        <v>11</v>
      </c>
      <c r="D3173" s="4" t="s">
        <v>34</v>
      </c>
      <c r="E3173" s="4" t="s">
        <v>7</v>
      </c>
      <c r="F3173" s="4" t="s">
        <v>7</v>
      </c>
    </row>
    <row r="3174" spans="1:9">
      <c r="A3174" t="n">
        <v>30989</v>
      </c>
      <c r="B3174" s="51" t="n">
        <v>26</v>
      </c>
      <c r="C3174" s="7" t="n">
        <v>5713</v>
      </c>
      <c r="D3174" s="7" t="s">
        <v>319</v>
      </c>
      <c r="E3174" s="7" t="n">
        <v>2</v>
      </c>
      <c r="F3174" s="7" t="n">
        <v>0</v>
      </c>
    </row>
    <row r="3175" spans="1:9">
      <c r="A3175" t="s">
        <v>4</v>
      </c>
      <c r="B3175" s="4" t="s">
        <v>5</v>
      </c>
    </row>
    <row r="3176" spans="1:9">
      <c r="A3176" t="n">
        <v>31031</v>
      </c>
      <c r="B3176" s="27" t="n">
        <v>28</v>
      </c>
    </row>
    <row r="3177" spans="1:9">
      <c r="A3177" t="s">
        <v>4</v>
      </c>
      <c r="B3177" s="4" t="s">
        <v>5</v>
      </c>
      <c r="C3177" s="4" t="s">
        <v>11</v>
      </c>
      <c r="D3177" s="4" t="s">
        <v>7</v>
      </c>
      <c r="E3177" s="4" t="s">
        <v>13</v>
      </c>
      <c r="F3177" s="4" t="s">
        <v>11</v>
      </c>
    </row>
    <row r="3178" spans="1:9">
      <c r="A3178" t="n">
        <v>31032</v>
      </c>
      <c r="B3178" s="53" t="n">
        <v>59</v>
      </c>
      <c r="C3178" s="7" t="n">
        <v>0</v>
      </c>
      <c r="D3178" s="7" t="n">
        <v>6</v>
      </c>
      <c r="E3178" s="7" t="n">
        <v>0</v>
      </c>
      <c r="F3178" s="7" t="n">
        <v>0</v>
      </c>
    </row>
    <row r="3179" spans="1:9">
      <c r="A3179" t="s">
        <v>4</v>
      </c>
      <c r="B3179" s="4" t="s">
        <v>5</v>
      </c>
      <c r="C3179" s="4" t="s">
        <v>11</v>
      </c>
    </row>
    <row r="3180" spans="1:9">
      <c r="A3180" t="n">
        <v>31042</v>
      </c>
      <c r="B3180" s="29" t="n">
        <v>16</v>
      </c>
      <c r="C3180" s="7" t="n">
        <v>1300</v>
      </c>
    </row>
    <row r="3181" spans="1:9">
      <c r="A3181" t="s">
        <v>4</v>
      </c>
      <c r="B3181" s="4" t="s">
        <v>5</v>
      </c>
      <c r="C3181" s="4" t="s">
        <v>7</v>
      </c>
    </row>
    <row r="3182" spans="1:9">
      <c r="A3182" t="n">
        <v>31045</v>
      </c>
      <c r="B3182" s="30" t="n">
        <v>23</v>
      </c>
      <c r="C3182" s="7" t="n">
        <v>10</v>
      </c>
    </row>
    <row r="3183" spans="1:9">
      <c r="A3183" t="s">
        <v>4</v>
      </c>
      <c r="B3183" s="4" t="s">
        <v>5</v>
      </c>
      <c r="C3183" s="4" t="s">
        <v>7</v>
      </c>
      <c r="D3183" s="4" t="s">
        <v>8</v>
      </c>
    </row>
    <row r="3184" spans="1:9">
      <c r="A3184" t="n">
        <v>31047</v>
      </c>
      <c r="B3184" s="6" t="n">
        <v>2</v>
      </c>
      <c r="C3184" s="7" t="n">
        <v>10</v>
      </c>
      <c r="D3184" s="7" t="s">
        <v>37</v>
      </c>
    </row>
    <row r="3185" spans="1:6">
      <c r="A3185" t="s">
        <v>4</v>
      </c>
      <c r="B3185" s="4" t="s">
        <v>5</v>
      </c>
      <c r="C3185" s="4" t="s">
        <v>7</v>
      </c>
    </row>
    <row r="3186" spans="1:6">
      <c r="A3186" t="n">
        <v>31070</v>
      </c>
      <c r="B3186" s="11" t="n">
        <v>74</v>
      </c>
      <c r="C3186" s="7" t="n">
        <v>46</v>
      </c>
    </row>
    <row r="3187" spans="1:6">
      <c r="A3187" t="s">
        <v>4</v>
      </c>
      <c r="B3187" s="4" t="s">
        <v>5</v>
      </c>
      <c r="C3187" s="4" t="s">
        <v>7</v>
      </c>
    </row>
    <row r="3188" spans="1:6">
      <c r="A3188" t="n">
        <v>31072</v>
      </c>
      <c r="B3188" s="11" t="n">
        <v>74</v>
      </c>
      <c r="C3188" s="7" t="n">
        <v>54</v>
      </c>
    </row>
    <row r="3189" spans="1:6">
      <c r="A3189" t="s">
        <v>4</v>
      </c>
      <c r="B3189" s="4" t="s">
        <v>5</v>
      </c>
      <c r="C3189" s="4" t="s">
        <v>16</v>
      </c>
    </row>
    <row r="3190" spans="1:6">
      <c r="A3190" t="n">
        <v>31074</v>
      </c>
      <c r="B3190" s="22" t="n">
        <v>3</v>
      </c>
      <c r="C3190" s="14" t="n">
        <f t="normal" ca="1">A3292</f>
        <v>0</v>
      </c>
    </row>
    <row r="3191" spans="1:6">
      <c r="A3191" t="s">
        <v>4</v>
      </c>
      <c r="B3191" s="4" t="s">
        <v>5</v>
      </c>
      <c r="C3191" s="4" t="s">
        <v>7</v>
      </c>
      <c r="D3191" s="4" t="s">
        <v>11</v>
      </c>
      <c r="E3191" s="4" t="s">
        <v>7</v>
      </c>
      <c r="F3191" s="4" t="s">
        <v>16</v>
      </c>
    </row>
    <row r="3192" spans="1:6">
      <c r="A3192" t="n">
        <v>31079</v>
      </c>
      <c r="B3192" s="13" t="n">
        <v>5</v>
      </c>
      <c r="C3192" s="7" t="n">
        <v>30</v>
      </c>
      <c r="D3192" s="7" t="n">
        <v>10935</v>
      </c>
      <c r="E3192" s="7" t="n">
        <v>1</v>
      </c>
      <c r="F3192" s="14" t="n">
        <f t="normal" ca="1">A3218</f>
        <v>0</v>
      </c>
    </row>
    <row r="3193" spans="1:6">
      <c r="A3193" t="s">
        <v>4</v>
      </c>
      <c r="B3193" s="4" t="s">
        <v>5</v>
      </c>
      <c r="C3193" s="4" t="s">
        <v>11</v>
      </c>
      <c r="D3193" s="4" t="s">
        <v>7</v>
      </c>
      <c r="E3193" s="4" t="s">
        <v>7</v>
      </c>
      <c r="F3193" s="4" t="s">
        <v>8</v>
      </c>
    </row>
    <row r="3194" spans="1:6">
      <c r="A3194" t="n">
        <v>31088</v>
      </c>
      <c r="B3194" s="50" t="n">
        <v>20</v>
      </c>
      <c r="C3194" s="7" t="n">
        <v>65534</v>
      </c>
      <c r="D3194" s="7" t="n">
        <v>3</v>
      </c>
      <c r="E3194" s="7" t="n">
        <v>10</v>
      </c>
      <c r="F3194" s="7" t="s">
        <v>80</v>
      </c>
    </row>
    <row r="3195" spans="1:6">
      <c r="A3195" t="s">
        <v>4</v>
      </c>
      <c r="B3195" s="4" t="s">
        <v>5</v>
      </c>
      <c r="C3195" s="4" t="s">
        <v>11</v>
      </c>
    </row>
    <row r="3196" spans="1:6">
      <c r="A3196" t="n">
        <v>31109</v>
      </c>
      <c r="B3196" s="29" t="n">
        <v>16</v>
      </c>
      <c r="C3196" s="7" t="n">
        <v>0</v>
      </c>
    </row>
    <row r="3197" spans="1:6">
      <c r="A3197" t="s">
        <v>4</v>
      </c>
      <c r="B3197" s="4" t="s">
        <v>5</v>
      </c>
      <c r="C3197" s="4" t="s">
        <v>7</v>
      </c>
      <c r="D3197" s="4" t="s">
        <v>11</v>
      </c>
    </row>
    <row r="3198" spans="1:6">
      <c r="A3198" t="n">
        <v>31112</v>
      </c>
      <c r="B3198" s="24" t="n">
        <v>22</v>
      </c>
      <c r="C3198" s="7" t="n">
        <v>10</v>
      </c>
      <c r="D3198" s="7" t="n">
        <v>0</v>
      </c>
    </row>
    <row r="3199" spans="1:6">
      <c r="A3199" t="s">
        <v>4</v>
      </c>
      <c r="B3199" s="4" t="s">
        <v>5</v>
      </c>
      <c r="C3199" s="4" t="s">
        <v>7</v>
      </c>
      <c r="D3199" s="4" t="s">
        <v>11</v>
      </c>
      <c r="E3199" s="4" t="s">
        <v>8</v>
      </c>
    </row>
    <row r="3200" spans="1:6">
      <c r="A3200" t="n">
        <v>31116</v>
      </c>
      <c r="B3200" s="49" t="n">
        <v>51</v>
      </c>
      <c r="C3200" s="7" t="n">
        <v>4</v>
      </c>
      <c r="D3200" s="7" t="n">
        <v>65534</v>
      </c>
      <c r="E3200" s="7" t="s">
        <v>81</v>
      </c>
    </row>
    <row r="3201" spans="1:6">
      <c r="A3201" t="s">
        <v>4</v>
      </c>
      <c r="B3201" s="4" t="s">
        <v>5</v>
      </c>
      <c r="C3201" s="4" t="s">
        <v>11</v>
      </c>
    </row>
    <row r="3202" spans="1:6">
      <c r="A3202" t="n">
        <v>31129</v>
      </c>
      <c r="B3202" s="29" t="n">
        <v>16</v>
      </c>
      <c r="C3202" s="7" t="n">
        <v>0</v>
      </c>
    </row>
    <row r="3203" spans="1:6">
      <c r="A3203" t="s">
        <v>4</v>
      </c>
      <c r="B3203" s="4" t="s">
        <v>5</v>
      </c>
      <c r="C3203" s="4" t="s">
        <v>11</v>
      </c>
      <c r="D3203" s="4" t="s">
        <v>34</v>
      </c>
      <c r="E3203" s="4" t="s">
        <v>7</v>
      </c>
      <c r="F3203" s="4" t="s">
        <v>7</v>
      </c>
      <c r="G3203" s="4" t="s">
        <v>34</v>
      </c>
      <c r="H3203" s="4" t="s">
        <v>7</v>
      </c>
      <c r="I3203" s="4" t="s">
        <v>7</v>
      </c>
      <c r="J3203" s="4" t="s">
        <v>34</v>
      </c>
      <c r="K3203" s="4" t="s">
        <v>7</v>
      </c>
      <c r="L3203" s="4" t="s">
        <v>7</v>
      </c>
    </row>
    <row r="3204" spans="1:6">
      <c r="A3204" t="n">
        <v>31132</v>
      </c>
      <c r="B3204" s="51" t="n">
        <v>26</v>
      </c>
      <c r="C3204" s="7" t="n">
        <v>65534</v>
      </c>
      <c r="D3204" s="7" t="s">
        <v>320</v>
      </c>
      <c r="E3204" s="7" t="n">
        <v>2</v>
      </c>
      <c r="F3204" s="7" t="n">
        <v>3</v>
      </c>
      <c r="G3204" s="7" t="s">
        <v>321</v>
      </c>
      <c r="H3204" s="7" t="n">
        <v>2</v>
      </c>
      <c r="I3204" s="7" t="n">
        <v>3</v>
      </c>
      <c r="J3204" s="7" t="s">
        <v>322</v>
      </c>
      <c r="K3204" s="7" t="n">
        <v>2</v>
      </c>
      <c r="L3204" s="7" t="n">
        <v>0</v>
      </c>
    </row>
    <row r="3205" spans="1:6">
      <c r="A3205" t="s">
        <v>4</v>
      </c>
      <c r="B3205" s="4" t="s">
        <v>5</v>
      </c>
    </row>
    <row r="3206" spans="1:6">
      <c r="A3206" t="n">
        <v>31349</v>
      </c>
      <c r="B3206" s="27" t="n">
        <v>28</v>
      </c>
    </row>
    <row r="3207" spans="1:6">
      <c r="A3207" t="s">
        <v>4</v>
      </c>
      <c r="B3207" s="4" t="s">
        <v>5</v>
      </c>
      <c r="C3207" s="4" t="s">
        <v>7</v>
      </c>
    </row>
    <row r="3208" spans="1:6">
      <c r="A3208" t="n">
        <v>31350</v>
      </c>
      <c r="B3208" s="30" t="n">
        <v>23</v>
      </c>
      <c r="C3208" s="7" t="n">
        <v>10</v>
      </c>
    </row>
    <row r="3209" spans="1:6">
      <c r="A3209" t="s">
        <v>4</v>
      </c>
      <c r="B3209" s="4" t="s">
        <v>5</v>
      </c>
      <c r="C3209" s="4" t="s">
        <v>7</v>
      </c>
      <c r="D3209" s="4" t="s">
        <v>8</v>
      </c>
    </row>
    <row r="3210" spans="1:6">
      <c r="A3210" t="n">
        <v>31352</v>
      </c>
      <c r="B3210" s="6" t="n">
        <v>2</v>
      </c>
      <c r="C3210" s="7" t="n">
        <v>10</v>
      </c>
      <c r="D3210" s="7" t="s">
        <v>37</v>
      </c>
    </row>
    <row r="3211" spans="1:6">
      <c r="A3211" t="s">
        <v>4</v>
      </c>
      <c r="B3211" s="4" t="s">
        <v>5</v>
      </c>
      <c r="C3211" s="4" t="s">
        <v>7</v>
      </c>
    </row>
    <row r="3212" spans="1:6">
      <c r="A3212" t="n">
        <v>31375</v>
      </c>
      <c r="B3212" s="11" t="n">
        <v>74</v>
      </c>
      <c r="C3212" s="7" t="n">
        <v>46</v>
      </c>
    </row>
    <row r="3213" spans="1:6">
      <c r="A3213" t="s">
        <v>4</v>
      </c>
      <c r="B3213" s="4" t="s">
        <v>5</v>
      </c>
      <c r="C3213" s="4" t="s">
        <v>7</v>
      </c>
    </row>
    <row r="3214" spans="1:6">
      <c r="A3214" t="n">
        <v>31377</v>
      </c>
      <c r="B3214" s="11" t="n">
        <v>74</v>
      </c>
      <c r="C3214" s="7" t="n">
        <v>54</v>
      </c>
    </row>
    <row r="3215" spans="1:6">
      <c r="A3215" t="s">
        <v>4</v>
      </c>
      <c r="B3215" s="4" t="s">
        <v>5</v>
      </c>
      <c r="C3215" s="4" t="s">
        <v>16</v>
      </c>
    </row>
    <row r="3216" spans="1:6">
      <c r="A3216" t="n">
        <v>31379</v>
      </c>
      <c r="B3216" s="22" t="n">
        <v>3</v>
      </c>
      <c r="C3216" s="14" t="n">
        <f t="normal" ca="1">A3292</f>
        <v>0</v>
      </c>
    </row>
    <row r="3217" spans="1:12">
      <c r="A3217" t="s">
        <v>4</v>
      </c>
      <c r="B3217" s="4" t="s">
        <v>5</v>
      </c>
      <c r="C3217" s="4" t="s">
        <v>7</v>
      </c>
      <c r="D3217" s="4" t="s">
        <v>11</v>
      </c>
      <c r="E3217" s="4" t="s">
        <v>7</v>
      </c>
      <c r="F3217" s="4" t="s">
        <v>16</v>
      </c>
    </row>
    <row r="3218" spans="1:12">
      <c r="A3218" t="n">
        <v>31384</v>
      </c>
      <c r="B3218" s="13" t="n">
        <v>5</v>
      </c>
      <c r="C3218" s="7" t="n">
        <v>30</v>
      </c>
      <c r="D3218" s="7" t="n">
        <v>10934</v>
      </c>
      <c r="E3218" s="7" t="n">
        <v>1</v>
      </c>
      <c r="F3218" s="14" t="n">
        <f t="normal" ca="1">A3244</f>
        <v>0</v>
      </c>
    </row>
    <row r="3219" spans="1:12">
      <c r="A3219" t="s">
        <v>4</v>
      </c>
      <c r="B3219" s="4" t="s">
        <v>5</v>
      </c>
      <c r="C3219" s="4" t="s">
        <v>11</v>
      </c>
      <c r="D3219" s="4" t="s">
        <v>7</v>
      </c>
      <c r="E3219" s="4" t="s">
        <v>7</v>
      </c>
      <c r="F3219" s="4" t="s">
        <v>8</v>
      </c>
    </row>
    <row r="3220" spans="1:12">
      <c r="A3220" t="n">
        <v>31393</v>
      </c>
      <c r="B3220" s="50" t="n">
        <v>20</v>
      </c>
      <c r="C3220" s="7" t="n">
        <v>65534</v>
      </c>
      <c r="D3220" s="7" t="n">
        <v>3</v>
      </c>
      <c r="E3220" s="7" t="n">
        <v>10</v>
      </c>
      <c r="F3220" s="7" t="s">
        <v>80</v>
      </c>
    </row>
    <row r="3221" spans="1:12">
      <c r="A3221" t="s">
        <v>4</v>
      </c>
      <c r="B3221" s="4" t="s">
        <v>5</v>
      </c>
      <c r="C3221" s="4" t="s">
        <v>11</v>
      </c>
    </row>
    <row r="3222" spans="1:12">
      <c r="A3222" t="n">
        <v>31414</v>
      </c>
      <c r="B3222" s="29" t="n">
        <v>16</v>
      </c>
      <c r="C3222" s="7" t="n">
        <v>0</v>
      </c>
    </row>
    <row r="3223" spans="1:12">
      <c r="A3223" t="s">
        <v>4</v>
      </c>
      <c r="B3223" s="4" t="s">
        <v>5</v>
      </c>
      <c r="C3223" s="4" t="s">
        <v>7</v>
      </c>
      <c r="D3223" s="4" t="s">
        <v>11</v>
      </c>
    </row>
    <row r="3224" spans="1:12">
      <c r="A3224" t="n">
        <v>31417</v>
      </c>
      <c r="B3224" s="24" t="n">
        <v>22</v>
      </c>
      <c r="C3224" s="7" t="n">
        <v>10</v>
      </c>
      <c r="D3224" s="7" t="n">
        <v>0</v>
      </c>
    </row>
    <row r="3225" spans="1:12">
      <c r="A3225" t="s">
        <v>4</v>
      </c>
      <c r="B3225" s="4" t="s">
        <v>5</v>
      </c>
      <c r="C3225" s="4" t="s">
        <v>7</v>
      </c>
      <c r="D3225" s="4" t="s">
        <v>11</v>
      </c>
      <c r="E3225" s="4" t="s">
        <v>8</v>
      </c>
    </row>
    <row r="3226" spans="1:12">
      <c r="A3226" t="n">
        <v>31421</v>
      </c>
      <c r="B3226" s="49" t="n">
        <v>51</v>
      </c>
      <c r="C3226" s="7" t="n">
        <v>4</v>
      </c>
      <c r="D3226" s="7" t="n">
        <v>65534</v>
      </c>
      <c r="E3226" s="7" t="s">
        <v>81</v>
      </c>
    </row>
    <row r="3227" spans="1:12">
      <c r="A3227" t="s">
        <v>4</v>
      </c>
      <c r="B3227" s="4" t="s">
        <v>5</v>
      </c>
      <c r="C3227" s="4" t="s">
        <v>11</v>
      </c>
    </row>
    <row r="3228" spans="1:12">
      <c r="A3228" t="n">
        <v>31434</v>
      </c>
      <c r="B3228" s="29" t="n">
        <v>16</v>
      </c>
      <c r="C3228" s="7" t="n">
        <v>0</v>
      </c>
    </row>
    <row r="3229" spans="1:12">
      <c r="A3229" t="s">
        <v>4</v>
      </c>
      <c r="B3229" s="4" t="s">
        <v>5</v>
      </c>
      <c r="C3229" s="4" t="s">
        <v>11</v>
      </c>
      <c r="D3229" s="4" t="s">
        <v>34</v>
      </c>
      <c r="E3229" s="4" t="s">
        <v>7</v>
      </c>
      <c r="F3229" s="4" t="s">
        <v>7</v>
      </c>
      <c r="G3229" s="4" t="s">
        <v>34</v>
      </c>
      <c r="H3229" s="4" t="s">
        <v>7</v>
      </c>
      <c r="I3229" s="4" t="s">
        <v>7</v>
      </c>
    </row>
    <row r="3230" spans="1:12">
      <c r="A3230" t="n">
        <v>31437</v>
      </c>
      <c r="B3230" s="51" t="n">
        <v>26</v>
      </c>
      <c r="C3230" s="7" t="n">
        <v>65534</v>
      </c>
      <c r="D3230" s="7" t="s">
        <v>323</v>
      </c>
      <c r="E3230" s="7" t="n">
        <v>2</v>
      </c>
      <c r="F3230" s="7" t="n">
        <v>3</v>
      </c>
      <c r="G3230" s="7" t="s">
        <v>324</v>
      </c>
      <c r="H3230" s="7" t="n">
        <v>2</v>
      </c>
      <c r="I3230" s="7" t="n">
        <v>0</v>
      </c>
    </row>
    <row r="3231" spans="1:12">
      <c r="A3231" t="s">
        <v>4</v>
      </c>
      <c r="B3231" s="4" t="s">
        <v>5</v>
      </c>
    </row>
    <row r="3232" spans="1:12">
      <c r="A3232" t="n">
        <v>31643</v>
      </c>
      <c r="B3232" s="27" t="n">
        <v>28</v>
      </c>
    </row>
    <row r="3233" spans="1:9">
      <c r="A3233" t="s">
        <v>4</v>
      </c>
      <c r="B3233" s="4" t="s">
        <v>5</v>
      </c>
      <c r="C3233" s="4" t="s">
        <v>7</v>
      </c>
    </row>
    <row r="3234" spans="1:9">
      <c r="A3234" t="n">
        <v>31644</v>
      </c>
      <c r="B3234" s="30" t="n">
        <v>23</v>
      </c>
      <c r="C3234" s="7" t="n">
        <v>10</v>
      </c>
    </row>
    <row r="3235" spans="1:9">
      <c r="A3235" t="s">
        <v>4</v>
      </c>
      <c r="B3235" s="4" t="s">
        <v>5</v>
      </c>
      <c r="C3235" s="4" t="s">
        <v>7</v>
      </c>
      <c r="D3235" s="4" t="s">
        <v>8</v>
      </c>
    </row>
    <row r="3236" spans="1:9">
      <c r="A3236" t="n">
        <v>31646</v>
      </c>
      <c r="B3236" s="6" t="n">
        <v>2</v>
      </c>
      <c r="C3236" s="7" t="n">
        <v>10</v>
      </c>
      <c r="D3236" s="7" t="s">
        <v>37</v>
      </c>
    </row>
    <row r="3237" spans="1:9">
      <c r="A3237" t="s">
        <v>4</v>
      </c>
      <c r="B3237" s="4" t="s">
        <v>5</v>
      </c>
      <c r="C3237" s="4" t="s">
        <v>7</v>
      </c>
    </row>
    <row r="3238" spans="1:9">
      <c r="A3238" t="n">
        <v>31669</v>
      </c>
      <c r="B3238" s="11" t="n">
        <v>74</v>
      </c>
      <c r="C3238" s="7" t="n">
        <v>46</v>
      </c>
    </row>
    <row r="3239" spans="1:9">
      <c r="A3239" t="s">
        <v>4</v>
      </c>
      <c r="B3239" s="4" t="s">
        <v>5</v>
      </c>
      <c r="C3239" s="4" t="s">
        <v>7</v>
      </c>
    </row>
    <row r="3240" spans="1:9">
      <c r="A3240" t="n">
        <v>31671</v>
      </c>
      <c r="B3240" s="11" t="n">
        <v>74</v>
      </c>
      <c r="C3240" s="7" t="n">
        <v>54</v>
      </c>
    </row>
    <row r="3241" spans="1:9">
      <c r="A3241" t="s">
        <v>4</v>
      </c>
      <c r="B3241" s="4" t="s">
        <v>5</v>
      </c>
      <c r="C3241" s="4" t="s">
        <v>16</v>
      </c>
    </row>
    <row r="3242" spans="1:9">
      <c r="A3242" t="n">
        <v>31673</v>
      </c>
      <c r="B3242" s="22" t="n">
        <v>3</v>
      </c>
      <c r="C3242" s="14" t="n">
        <f t="normal" ca="1">A3292</f>
        <v>0</v>
      </c>
    </row>
    <row r="3243" spans="1:9">
      <c r="A3243" t="s">
        <v>4</v>
      </c>
      <c r="B3243" s="4" t="s">
        <v>5</v>
      </c>
      <c r="C3243" s="4" t="s">
        <v>7</v>
      </c>
      <c r="D3243" s="4" t="s">
        <v>11</v>
      </c>
      <c r="E3243" s="4" t="s">
        <v>7</v>
      </c>
      <c r="F3243" s="4" t="s">
        <v>16</v>
      </c>
    </row>
    <row r="3244" spans="1:9">
      <c r="A3244" t="n">
        <v>31678</v>
      </c>
      <c r="B3244" s="13" t="n">
        <v>5</v>
      </c>
      <c r="C3244" s="7" t="n">
        <v>30</v>
      </c>
      <c r="D3244" s="7" t="n">
        <v>10933</v>
      </c>
      <c r="E3244" s="7" t="n">
        <v>1</v>
      </c>
      <c r="F3244" s="14" t="n">
        <f t="normal" ca="1">A3270</f>
        <v>0</v>
      </c>
    </row>
    <row r="3245" spans="1:9">
      <c r="A3245" t="s">
        <v>4</v>
      </c>
      <c r="B3245" s="4" t="s">
        <v>5</v>
      </c>
      <c r="C3245" s="4" t="s">
        <v>11</v>
      </c>
      <c r="D3245" s="4" t="s">
        <v>7</v>
      </c>
      <c r="E3245" s="4" t="s">
        <v>7</v>
      </c>
      <c r="F3245" s="4" t="s">
        <v>8</v>
      </c>
    </row>
    <row r="3246" spans="1:9">
      <c r="A3246" t="n">
        <v>31687</v>
      </c>
      <c r="B3246" s="50" t="n">
        <v>20</v>
      </c>
      <c r="C3246" s="7" t="n">
        <v>65534</v>
      </c>
      <c r="D3246" s="7" t="n">
        <v>3</v>
      </c>
      <c r="E3246" s="7" t="n">
        <v>10</v>
      </c>
      <c r="F3246" s="7" t="s">
        <v>80</v>
      </c>
    </row>
    <row r="3247" spans="1:9">
      <c r="A3247" t="s">
        <v>4</v>
      </c>
      <c r="B3247" s="4" t="s">
        <v>5</v>
      </c>
      <c r="C3247" s="4" t="s">
        <v>11</v>
      </c>
    </row>
    <row r="3248" spans="1:9">
      <c r="A3248" t="n">
        <v>31708</v>
      </c>
      <c r="B3248" s="29" t="n">
        <v>16</v>
      </c>
      <c r="C3248" s="7" t="n">
        <v>0</v>
      </c>
    </row>
    <row r="3249" spans="1:6">
      <c r="A3249" t="s">
        <v>4</v>
      </c>
      <c r="B3249" s="4" t="s">
        <v>5</v>
      </c>
      <c r="C3249" s="4" t="s">
        <v>7</v>
      </c>
      <c r="D3249" s="4" t="s">
        <v>11</v>
      </c>
    </row>
    <row r="3250" spans="1:6">
      <c r="A3250" t="n">
        <v>31711</v>
      </c>
      <c r="B3250" s="24" t="n">
        <v>22</v>
      </c>
      <c r="C3250" s="7" t="n">
        <v>10</v>
      </c>
      <c r="D3250" s="7" t="n">
        <v>0</v>
      </c>
    </row>
    <row r="3251" spans="1:6">
      <c r="A3251" t="s">
        <v>4</v>
      </c>
      <c r="B3251" s="4" t="s">
        <v>5</v>
      </c>
      <c r="C3251" s="4" t="s">
        <v>7</v>
      </c>
      <c r="D3251" s="4" t="s">
        <v>11</v>
      </c>
      <c r="E3251" s="4" t="s">
        <v>8</v>
      </c>
    </row>
    <row r="3252" spans="1:6">
      <c r="A3252" t="n">
        <v>31715</v>
      </c>
      <c r="B3252" s="49" t="n">
        <v>51</v>
      </c>
      <c r="C3252" s="7" t="n">
        <v>4</v>
      </c>
      <c r="D3252" s="7" t="n">
        <v>65534</v>
      </c>
      <c r="E3252" s="7" t="s">
        <v>81</v>
      </c>
    </row>
    <row r="3253" spans="1:6">
      <c r="A3253" t="s">
        <v>4</v>
      </c>
      <c r="B3253" s="4" t="s">
        <v>5</v>
      </c>
      <c r="C3253" s="4" t="s">
        <v>11</v>
      </c>
    </row>
    <row r="3254" spans="1:6">
      <c r="A3254" t="n">
        <v>31728</v>
      </c>
      <c r="B3254" s="29" t="n">
        <v>16</v>
      </c>
      <c r="C3254" s="7" t="n">
        <v>0</v>
      </c>
    </row>
    <row r="3255" spans="1:6">
      <c r="A3255" t="s">
        <v>4</v>
      </c>
      <c r="B3255" s="4" t="s">
        <v>5</v>
      </c>
      <c r="C3255" s="4" t="s">
        <v>11</v>
      </c>
      <c r="D3255" s="4" t="s">
        <v>34</v>
      </c>
      <c r="E3255" s="4" t="s">
        <v>7</v>
      </c>
      <c r="F3255" s="4" t="s">
        <v>7</v>
      </c>
      <c r="G3255" s="4" t="s">
        <v>34</v>
      </c>
      <c r="H3255" s="4" t="s">
        <v>7</v>
      </c>
      <c r="I3255" s="4" t="s">
        <v>7</v>
      </c>
      <c r="J3255" s="4" t="s">
        <v>34</v>
      </c>
      <c r="K3255" s="4" t="s">
        <v>7</v>
      </c>
      <c r="L3255" s="4" t="s">
        <v>7</v>
      </c>
    </row>
    <row r="3256" spans="1:6">
      <c r="A3256" t="n">
        <v>31731</v>
      </c>
      <c r="B3256" s="51" t="n">
        <v>26</v>
      </c>
      <c r="C3256" s="7" t="n">
        <v>65534</v>
      </c>
      <c r="D3256" s="7" t="s">
        <v>325</v>
      </c>
      <c r="E3256" s="7" t="n">
        <v>2</v>
      </c>
      <c r="F3256" s="7" t="n">
        <v>3</v>
      </c>
      <c r="G3256" s="7" t="s">
        <v>326</v>
      </c>
      <c r="H3256" s="7" t="n">
        <v>2</v>
      </c>
      <c r="I3256" s="7" t="n">
        <v>3</v>
      </c>
      <c r="J3256" s="7" t="s">
        <v>327</v>
      </c>
      <c r="K3256" s="7" t="n">
        <v>2</v>
      </c>
      <c r="L3256" s="7" t="n">
        <v>0</v>
      </c>
    </row>
    <row r="3257" spans="1:6">
      <c r="A3257" t="s">
        <v>4</v>
      </c>
      <c r="B3257" s="4" t="s">
        <v>5</v>
      </c>
    </row>
    <row r="3258" spans="1:6">
      <c r="A3258" t="n">
        <v>31993</v>
      </c>
      <c r="B3258" s="27" t="n">
        <v>28</v>
      </c>
    </row>
    <row r="3259" spans="1:6">
      <c r="A3259" t="s">
        <v>4</v>
      </c>
      <c r="B3259" s="4" t="s">
        <v>5</v>
      </c>
      <c r="C3259" s="4" t="s">
        <v>7</v>
      </c>
    </row>
    <row r="3260" spans="1:6">
      <c r="A3260" t="n">
        <v>31994</v>
      </c>
      <c r="B3260" s="30" t="n">
        <v>23</v>
      </c>
      <c r="C3260" s="7" t="n">
        <v>10</v>
      </c>
    </row>
    <row r="3261" spans="1:6">
      <c r="A3261" t="s">
        <v>4</v>
      </c>
      <c r="B3261" s="4" t="s">
        <v>5</v>
      </c>
      <c r="C3261" s="4" t="s">
        <v>7</v>
      </c>
      <c r="D3261" s="4" t="s">
        <v>8</v>
      </c>
    </row>
    <row r="3262" spans="1:6">
      <c r="A3262" t="n">
        <v>31996</v>
      </c>
      <c r="B3262" s="6" t="n">
        <v>2</v>
      </c>
      <c r="C3262" s="7" t="n">
        <v>10</v>
      </c>
      <c r="D3262" s="7" t="s">
        <v>37</v>
      </c>
    </row>
    <row r="3263" spans="1:6">
      <c r="A3263" t="s">
        <v>4</v>
      </c>
      <c r="B3263" s="4" t="s">
        <v>5</v>
      </c>
      <c r="C3263" s="4" t="s">
        <v>7</v>
      </c>
    </row>
    <row r="3264" spans="1:6">
      <c r="A3264" t="n">
        <v>32019</v>
      </c>
      <c r="B3264" s="11" t="n">
        <v>74</v>
      </c>
      <c r="C3264" s="7" t="n">
        <v>46</v>
      </c>
    </row>
    <row r="3265" spans="1:12">
      <c r="A3265" t="s">
        <v>4</v>
      </c>
      <c r="B3265" s="4" t="s">
        <v>5</v>
      </c>
      <c r="C3265" s="4" t="s">
        <v>7</v>
      </c>
    </row>
    <row r="3266" spans="1:12">
      <c r="A3266" t="n">
        <v>32021</v>
      </c>
      <c r="B3266" s="11" t="n">
        <v>74</v>
      </c>
      <c r="C3266" s="7" t="n">
        <v>54</v>
      </c>
    </row>
    <row r="3267" spans="1:12">
      <c r="A3267" t="s">
        <v>4</v>
      </c>
      <c r="B3267" s="4" t="s">
        <v>5</v>
      </c>
      <c r="C3267" s="4" t="s">
        <v>16</v>
      </c>
    </row>
    <row r="3268" spans="1:12">
      <c r="A3268" t="n">
        <v>32023</v>
      </c>
      <c r="B3268" s="22" t="n">
        <v>3</v>
      </c>
      <c r="C3268" s="14" t="n">
        <f t="normal" ca="1">A3292</f>
        <v>0</v>
      </c>
    </row>
    <row r="3269" spans="1:12">
      <c r="A3269" t="s">
        <v>4</v>
      </c>
      <c r="B3269" s="4" t="s">
        <v>5</v>
      </c>
      <c r="C3269" s="4" t="s">
        <v>11</v>
      </c>
      <c r="D3269" s="4" t="s">
        <v>7</v>
      </c>
      <c r="E3269" s="4" t="s">
        <v>7</v>
      </c>
      <c r="F3269" s="4" t="s">
        <v>8</v>
      </c>
    </row>
    <row r="3270" spans="1:12">
      <c r="A3270" t="n">
        <v>32028</v>
      </c>
      <c r="B3270" s="50" t="n">
        <v>20</v>
      </c>
      <c r="C3270" s="7" t="n">
        <v>65534</v>
      </c>
      <c r="D3270" s="7" t="n">
        <v>3</v>
      </c>
      <c r="E3270" s="7" t="n">
        <v>10</v>
      </c>
      <c r="F3270" s="7" t="s">
        <v>80</v>
      </c>
    </row>
    <row r="3271" spans="1:12">
      <c r="A3271" t="s">
        <v>4</v>
      </c>
      <c r="B3271" s="4" t="s">
        <v>5</v>
      </c>
      <c r="C3271" s="4" t="s">
        <v>11</v>
      </c>
    </row>
    <row r="3272" spans="1:12">
      <c r="A3272" t="n">
        <v>32049</v>
      </c>
      <c r="B3272" s="29" t="n">
        <v>16</v>
      </c>
      <c r="C3272" s="7" t="n">
        <v>0</v>
      </c>
    </row>
    <row r="3273" spans="1:12">
      <c r="A3273" t="s">
        <v>4</v>
      </c>
      <c r="B3273" s="4" t="s">
        <v>5</v>
      </c>
      <c r="C3273" s="4" t="s">
        <v>7</v>
      </c>
      <c r="D3273" s="4" t="s">
        <v>11</v>
      </c>
    </row>
    <row r="3274" spans="1:12">
      <c r="A3274" t="n">
        <v>32052</v>
      </c>
      <c r="B3274" s="24" t="n">
        <v>22</v>
      </c>
      <c r="C3274" s="7" t="n">
        <v>10</v>
      </c>
      <c r="D3274" s="7" t="n">
        <v>0</v>
      </c>
    </row>
    <row r="3275" spans="1:12">
      <c r="A3275" t="s">
        <v>4</v>
      </c>
      <c r="B3275" s="4" t="s">
        <v>5</v>
      </c>
      <c r="C3275" s="4" t="s">
        <v>7</v>
      </c>
      <c r="D3275" s="4" t="s">
        <v>11</v>
      </c>
      <c r="E3275" s="4" t="s">
        <v>8</v>
      </c>
    </row>
    <row r="3276" spans="1:12">
      <c r="A3276" t="n">
        <v>32056</v>
      </c>
      <c r="B3276" s="49" t="n">
        <v>51</v>
      </c>
      <c r="C3276" s="7" t="n">
        <v>4</v>
      </c>
      <c r="D3276" s="7" t="n">
        <v>65534</v>
      </c>
      <c r="E3276" s="7" t="s">
        <v>81</v>
      </c>
    </row>
    <row r="3277" spans="1:12">
      <c r="A3277" t="s">
        <v>4</v>
      </c>
      <c r="B3277" s="4" t="s">
        <v>5</v>
      </c>
      <c r="C3277" s="4" t="s">
        <v>11</v>
      </c>
    </row>
    <row r="3278" spans="1:12">
      <c r="A3278" t="n">
        <v>32069</v>
      </c>
      <c r="B3278" s="29" t="n">
        <v>16</v>
      </c>
      <c r="C3278" s="7" t="n">
        <v>0</v>
      </c>
    </row>
    <row r="3279" spans="1:12">
      <c r="A3279" t="s">
        <v>4</v>
      </c>
      <c r="B3279" s="4" t="s">
        <v>5</v>
      </c>
      <c r="C3279" s="4" t="s">
        <v>11</v>
      </c>
      <c r="D3279" s="4" t="s">
        <v>34</v>
      </c>
      <c r="E3279" s="4" t="s">
        <v>7</v>
      </c>
      <c r="F3279" s="4" t="s">
        <v>7</v>
      </c>
      <c r="G3279" s="4" t="s">
        <v>34</v>
      </c>
      <c r="H3279" s="4" t="s">
        <v>7</v>
      </c>
      <c r="I3279" s="4" t="s">
        <v>7</v>
      </c>
      <c r="J3279" s="4" t="s">
        <v>34</v>
      </c>
      <c r="K3279" s="4" t="s">
        <v>7</v>
      </c>
      <c r="L3279" s="4" t="s">
        <v>7</v>
      </c>
    </row>
    <row r="3280" spans="1:12">
      <c r="A3280" t="n">
        <v>32072</v>
      </c>
      <c r="B3280" s="51" t="n">
        <v>26</v>
      </c>
      <c r="C3280" s="7" t="n">
        <v>65534</v>
      </c>
      <c r="D3280" s="7" t="s">
        <v>328</v>
      </c>
      <c r="E3280" s="7" t="n">
        <v>2</v>
      </c>
      <c r="F3280" s="7" t="n">
        <v>3</v>
      </c>
      <c r="G3280" s="7" t="s">
        <v>329</v>
      </c>
      <c r="H3280" s="7" t="n">
        <v>2</v>
      </c>
      <c r="I3280" s="7" t="n">
        <v>3</v>
      </c>
      <c r="J3280" s="7" t="s">
        <v>330</v>
      </c>
      <c r="K3280" s="7" t="n">
        <v>2</v>
      </c>
      <c r="L3280" s="7" t="n">
        <v>0</v>
      </c>
    </row>
    <row r="3281" spans="1:12">
      <c r="A3281" t="s">
        <v>4</v>
      </c>
      <c r="B3281" s="4" t="s">
        <v>5</v>
      </c>
    </row>
    <row r="3282" spans="1:12">
      <c r="A3282" t="n">
        <v>32260</v>
      </c>
      <c r="B3282" s="27" t="n">
        <v>28</v>
      </c>
    </row>
    <row r="3283" spans="1:12">
      <c r="A3283" t="s">
        <v>4</v>
      </c>
      <c r="B3283" s="4" t="s">
        <v>5</v>
      </c>
      <c r="C3283" s="4" t="s">
        <v>7</v>
      </c>
    </row>
    <row r="3284" spans="1:12">
      <c r="A3284" t="n">
        <v>32261</v>
      </c>
      <c r="B3284" s="30" t="n">
        <v>23</v>
      </c>
      <c r="C3284" s="7" t="n">
        <v>10</v>
      </c>
    </row>
    <row r="3285" spans="1:12">
      <c r="A3285" t="s">
        <v>4</v>
      </c>
      <c r="B3285" s="4" t="s">
        <v>5</v>
      </c>
      <c r="C3285" s="4" t="s">
        <v>7</v>
      </c>
      <c r="D3285" s="4" t="s">
        <v>8</v>
      </c>
    </row>
    <row r="3286" spans="1:12">
      <c r="A3286" t="n">
        <v>32263</v>
      </c>
      <c r="B3286" s="6" t="n">
        <v>2</v>
      </c>
      <c r="C3286" s="7" t="n">
        <v>10</v>
      </c>
      <c r="D3286" s="7" t="s">
        <v>37</v>
      </c>
    </row>
    <row r="3287" spans="1:12">
      <c r="A3287" t="s">
        <v>4</v>
      </c>
      <c r="B3287" s="4" t="s">
        <v>5</v>
      </c>
      <c r="C3287" s="4" t="s">
        <v>7</v>
      </c>
    </row>
    <row r="3288" spans="1:12">
      <c r="A3288" t="n">
        <v>32286</v>
      </c>
      <c r="B3288" s="11" t="n">
        <v>74</v>
      </c>
      <c r="C3288" s="7" t="n">
        <v>46</v>
      </c>
    </row>
    <row r="3289" spans="1:12">
      <c r="A3289" t="s">
        <v>4</v>
      </c>
      <c r="B3289" s="4" t="s">
        <v>5</v>
      </c>
      <c r="C3289" s="4" t="s">
        <v>7</v>
      </c>
    </row>
    <row r="3290" spans="1:12">
      <c r="A3290" t="n">
        <v>32288</v>
      </c>
      <c r="B3290" s="11" t="n">
        <v>74</v>
      </c>
      <c r="C3290" s="7" t="n">
        <v>54</v>
      </c>
    </row>
    <row r="3291" spans="1:12">
      <c r="A3291" t="s">
        <v>4</v>
      </c>
      <c r="B3291" s="4" t="s">
        <v>5</v>
      </c>
    </row>
    <row r="3292" spans="1:12">
      <c r="A3292" t="n">
        <v>32290</v>
      </c>
      <c r="B3292" s="5" t="n">
        <v>1</v>
      </c>
    </row>
    <row r="3293" spans="1:12" s="3" customFormat="1" customHeight="0">
      <c r="A3293" s="3" t="s">
        <v>2</v>
      </c>
      <c r="B3293" s="3" t="s">
        <v>331</v>
      </c>
    </row>
    <row r="3294" spans="1:12">
      <c r="A3294" t="s">
        <v>4</v>
      </c>
      <c r="B3294" s="4" t="s">
        <v>5</v>
      </c>
      <c r="C3294" s="4" t="s">
        <v>7</v>
      </c>
      <c r="D3294" s="4" t="s">
        <v>11</v>
      </c>
      <c r="E3294" s="4" t="s">
        <v>7</v>
      </c>
      <c r="F3294" s="4" t="s">
        <v>16</v>
      </c>
    </row>
    <row r="3295" spans="1:12">
      <c r="A3295" t="n">
        <v>32292</v>
      </c>
      <c r="B3295" s="13" t="n">
        <v>5</v>
      </c>
      <c r="C3295" s="7" t="n">
        <v>30</v>
      </c>
      <c r="D3295" s="7" t="n">
        <v>10948</v>
      </c>
      <c r="E3295" s="7" t="n">
        <v>1</v>
      </c>
      <c r="F3295" s="14" t="n">
        <f t="normal" ca="1">A3299</f>
        <v>0</v>
      </c>
    </row>
    <row r="3296" spans="1:12">
      <c r="A3296" t="s">
        <v>4</v>
      </c>
      <c r="B3296" s="4" t="s">
        <v>5</v>
      </c>
      <c r="C3296" s="4" t="s">
        <v>16</v>
      </c>
    </row>
    <row r="3297" spans="1:6">
      <c r="A3297" t="n">
        <v>32301</v>
      </c>
      <c r="B3297" s="22" t="n">
        <v>3</v>
      </c>
      <c r="C3297" s="14" t="n">
        <f t="normal" ca="1">A3395</f>
        <v>0</v>
      </c>
    </row>
    <row r="3298" spans="1:6">
      <c r="A3298" t="s">
        <v>4</v>
      </c>
      <c r="B3298" s="4" t="s">
        <v>5</v>
      </c>
      <c r="C3298" s="4" t="s">
        <v>7</v>
      </c>
      <c r="D3298" s="4" t="s">
        <v>11</v>
      </c>
      <c r="E3298" s="4" t="s">
        <v>7</v>
      </c>
      <c r="F3298" s="4" t="s">
        <v>16</v>
      </c>
    </row>
    <row r="3299" spans="1:6">
      <c r="A3299" t="n">
        <v>32306</v>
      </c>
      <c r="B3299" s="13" t="n">
        <v>5</v>
      </c>
      <c r="C3299" s="7" t="n">
        <v>30</v>
      </c>
      <c r="D3299" s="7" t="n">
        <v>10941</v>
      </c>
      <c r="E3299" s="7" t="n">
        <v>1</v>
      </c>
      <c r="F3299" s="14" t="n">
        <f t="normal" ca="1">A3303</f>
        <v>0</v>
      </c>
    </row>
    <row r="3300" spans="1:6">
      <c r="A3300" t="s">
        <v>4</v>
      </c>
      <c r="B3300" s="4" t="s">
        <v>5</v>
      </c>
      <c r="C3300" s="4" t="s">
        <v>16</v>
      </c>
    </row>
    <row r="3301" spans="1:6">
      <c r="A3301" t="n">
        <v>32315</v>
      </c>
      <c r="B3301" s="22" t="n">
        <v>3</v>
      </c>
      <c r="C3301" s="14" t="n">
        <f t="normal" ca="1">A3395</f>
        <v>0</v>
      </c>
    </row>
    <row r="3302" spans="1:6">
      <c r="A3302" t="s">
        <v>4</v>
      </c>
      <c r="B3302" s="4" t="s">
        <v>5</v>
      </c>
      <c r="C3302" s="4" t="s">
        <v>11</v>
      </c>
      <c r="D3302" s="4" t="s">
        <v>7</v>
      </c>
      <c r="E3302" s="4" t="s">
        <v>7</v>
      </c>
      <c r="F3302" s="4" t="s">
        <v>8</v>
      </c>
    </row>
    <row r="3303" spans="1:6">
      <c r="A3303" t="n">
        <v>32320</v>
      </c>
      <c r="B3303" s="50" t="n">
        <v>20</v>
      </c>
      <c r="C3303" s="7" t="n">
        <v>65534</v>
      </c>
      <c r="D3303" s="7" t="n">
        <v>3</v>
      </c>
      <c r="E3303" s="7" t="n">
        <v>10</v>
      </c>
      <c r="F3303" s="7" t="s">
        <v>80</v>
      </c>
    </row>
    <row r="3304" spans="1:6">
      <c r="A3304" t="s">
        <v>4</v>
      </c>
      <c r="B3304" s="4" t="s">
        <v>5</v>
      </c>
      <c r="C3304" s="4" t="s">
        <v>11</v>
      </c>
    </row>
    <row r="3305" spans="1:6">
      <c r="A3305" t="n">
        <v>32341</v>
      </c>
      <c r="B3305" s="29" t="n">
        <v>16</v>
      </c>
      <c r="C3305" s="7" t="n">
        <v>0</v>
      </c>
    </row>
    <row r="3306" spans="1:6">
      <c r="A3306" t="s">
        <v>4</v>
      </c>
      <c r="B3306" s="4" t="s">
        <v>5</v>
      </c>
      <c r="C3306" s="4" t="s">
        <v>7</v>
      </c>
      <c r="D3306" s="4" t="s">
        <v>11</v>
      </c>
    </row>
    <row r="3307" spans="1:6">
      <c r="A3307" t="n">
        <v>32344</v>
      </c>
      <c r="B3307" s="24" t="n">
        <v>22</v>
      </c>
      <c r="C3307" s="7" t="n">
        <v>10</v>
      </c>
      <c r="D3307" s="7" t="n">
        <v>0</v>
      </c>
    </row>
    <row r="3308" spans="1:6">
      <c r="A3308" t="s">
        <v>4</v>
      </c>
      <c r="B3308" s="4" t="s">
        <v>5</v>
      </c>
      <c r="C3308" s="4" t="s">
        <v>7</v>
      </c>
      <c r="D3308" s="4" t="s">
        <v>11</v>
      </c>
      <c r="E3308" s="4" t="s">
        <v>7</v>
      </c>
      <c r="F3308" s="4" t="s">
        <v>7</v>
      </c>
      <c r="G3308" s="4" t="s">
        <v>11</v>
      </c>
      <c r="H3308" s="4" t="s">
        <v>7</v>
      </c>
      <c r="I3308" s="4" t="s">
        <v>7</v>
      </c>
      <c r="J3308" s="4" t="s">
        <v>7</v>
      </c>
      <c r="K3308" s="4" t="s">
        <v>16</v>
      </c>
    </row>
    <row r="3309" spans="1:6">
      <c r="A3309" t="n">
        <v>32348</v>
      </c>
      <c r="B3309" s="13" t="n">
        <v>5</v>
      </c>
      <c r="C3309" s="7" t="n">
        <v>30</v>
      </c>
      <c r="D3309" s="7" t="n">
        <v>16</v>
      </c>
      <c r="E3309" s="7" t="n">
        <v>8</v>
      </c>
      <c r="F3309" s="7" t="n">
        <v>30</v>
      </c>
      <c r="G3309" s="7" t="n">
        <v>10940</v>
      </c>
      <c r="H3309" s="7" t="n">
        <v>8</v>
      </c>
      <c r="I3309" s="7" t="n">
        <v>9</v>
      </c>
      <c r="J3309" s="7" t="n">
        <v>1</v>
      </c>
      <c r="K3309" s="14" t="n">
        <f t="normal" ca="1">A3363</f>
        <v>0</v>
      </c>
    </row>
    <row r="3310" spans="1:6">
      <c r="A3310" t="s">
        <v>4</v>
      </c>
      <c r="B3310" s="4" t="s">
        <v>5</v>
      </c>
      <c r="C3310" s="4" t="s">
        <v>11</v>
      </c>
      <c r="D3310" s="4" t="s">
        <v>7</v>
      </c>
      <c r="E3310" s="4" t="s">
        <v>13</v>
      </c>
      <c r="F3310" s="4" t="s">
        <v>11</v>
      </c>
    </row>
    <row r="3311" spans="1:6">
      <c r="A3311" t="n">
        <v>32363</v>
      </c>
      <c r="B3311" s="53" t="n">
        <v>59</v>
      </c>
      <c r="C3311" s="7" t="n">
        <v>65534</v>
      </c>
      <c r="D3311" s="7" t="n">
        <v>1</v>
      </c>
      <c r="E3311" s="7" t="n">
        <v>0.150000005960464</v>
      </c>
      <c r="F3311" s="7" t="n">
        <v>0</v>
      </c>
    </row>
    <row r="3312" spans="1:6">
      <c r="A3312" t="s">
        <v>4</v>
      </c>
      <c r="B3312" s="4" t="s">
        <v>5</v>
      </c>
      <c r="C3312" s="4" t="s">
        <v>11</v>
      </c>
    </row>
    <row r="3313" spans="1:11">
      <c r="A3313" t="n">
        <v>32373</v>
      </c>
      <c r="B3313" s="29" t="n">
        <v>16</v>
      </c>
      <c r="C3313" s="7" t="n">
        <v>1300</v>
      </c>
    </row>
    <row r="3314" spans="1:11">
      <c r="A3314" t="s">
        <v>4</v>
      </c>
      <c r="B3314" s="4" t="s">
        <v>5</v>
      </c>
      <c r="C3314" s="4" t="s">
        <v>7</v>
      </c>
      <c r="D3314" s="4" t="s">
        <v>11</v>
      </c>
      <c r="E3314" s="4" t="s">
        <v>8</v>
      </c>
    </row>
    <row r="3315" spans="1:11">
      <c r="A3315" t="n">
        <v>32376</v>
      </c>
      <c r="B3315" s="49" t="n">
        <v>51</v>
      </c>
      <c r="C3315" s="7" t="n">
        <v>4</v>
      </c>
      <c r="D3315" s="7" t="n">
        <v>65534</v>
      </c>
      <c r="E3315" s="7" t="s">
        <v>81</v>
      </c>
    </row>
    <row r="3316" spans="1:11">
      <c r="A3316" t="s">
        <v>4</v>
      </c>
      <c r="B3316" s="4" t="s">
        <v>5</v>
      </c>
      <c r="C3316" s="4" t="s">
        <v>11</v>
      </c>
    </row>
    <row r="3317" spans="1:11">
      <c r="A3317" t="n">
        <v>32389</v>
      </c>
      <c r="B3317" s="29" t="n">
        <v>16</v>
      </c>
      <c r="C3317" s="7" t="n">
        <v>0</v>
      </c>
    </row>
    <row r="3318" spans="1:11">
      <c r="A3318" t="s">
        <v>4</v>
      </c>
      <c r="B3318" s="4" t="s">
        <v>5</v>
      </c>
      <c r="C3318" s="4" t="s">
        <v>11</v>
      </c>
      <c r="D3318" s="4" t="s">
        <v>34</v>
      </c>
      <c r="E3318" s="4" t="s">
        <v>7</v>
      </c>
      <c r="F3318" s="4" t="s">
        <v>7</v>
      </c>
    </row>
    <row r="3319" spans="1:11">
      <c r="A3319" t="n">
        <v>32392</v>
      </c>
      <c r="B3319" s="51" t="n">
        <v>26</v>
      </c>
      <c r="C3319" s="7" t="n">
        <v>65534</v>
      </c>
      <c r="D3319" s="7" t="s">
        <v>332</v>
      </c>
      <c r="E3319" s="7" t="n">
        <v>2</v>
      </c>
      <c r="F3319" s="7" t="n">
        <v>0</v>
      </c>
    </row>
    <row r="3320" spans="1:11">
      <c r="A3320" t="s">
        <v>4</v>
      </c>
      <c r="B3320" s="4" t="s">
        <v>5</v>
      </c>
    </row>
    <row r="3321" spans="1:11">
      <c r="A3321" t="n">
        <v>32409</v>
      </c>
      <c r="B3321" s="27" t="n">
        <v>28</v>
      </c>
    </row>
    <row r="3322" spans="1:11">
      <c r="A3322" t="s">
        <v>4</v>
      </c>
      <c r="B3322" s="4" t="s">
        <v>5</v>
      </c>
      <c r="C3322" s="4" t="s">
        <v>7</v>
      </c>
      <c r="D3322" s="4" t="s">
        <v>11</v>
      </c>
      <c r="E3322" s="4" t="s">
        <v>8</v>
      </c>
    </row>
    <row r="3323" spans="1:11">
      <c r="A3323" t="n">
        <v>32410</v>
      </c>
      <c r="B3323" s="49" t="n">
        <v>51</v>
      </c>
      <c r="C3323" s="7" t="n">
        <v>4</v>
      </c>
      <c r="D3323" s="7" t="n">
        <v>14</v>
      </c>
      <c r="E3323" s="7" t="s">
        <v>81</v>
      </c>
    </row>
    <row r="3324" spans="1:11">
      <c r="A3324" t="s">
        <v>4</v>
      </c>
      <c r="B3324" s="4" t="s">
        <v>5</v>
      </c>
      <c r="C3324" s="4" t="s">
        <v>11</v>
      </c>
    </row>
    <row r="3325" spans="1:11">
      <c r="A3325" t="n">
        <v>32423</v>
      </c>
      <c r="B3325" s="29" t="n">
        <v>16</v>
      </c>
      <c r="C3325" s="7" t="n">
        <v>0</v>
      </c>
    </row>
    <row r="3326" spans="1:11">
      <c r="A3326" t="s">
        <v>4</v>
      </c>
      <c r="B3326" s="4" t="s">
        <v>5</v>
      </c>
      <c r="C3326" s="4" t="s">
        <v>11</v>
      </c>
      <c r="D3326" s="4" t="s">
        <v>34</v>
      </c>
      <c r="E3326" s="4" t="s">
        <v>7</v>
      </c>
      <c r="F3326" s="4" t="s">
        <v>7</v>
      </c>
    </row>
    <row r="3327" spans="1:11">
      <c r="A3327" t="n">
        <v>32426</v>
      </c>
      <c r="B3327" s="51" t="n">
        <v>26</v>
      </c>
      <c r="C3327" s="7" t="n">
        <v>14</v>
      </c>
      <c r="D3327" s="7" t="s">
        <v>333</v>
      </c>
      <c r="E3327" s="7" t="n">
        <v>2</v>
      </c>
      <c r="F3327" s="7" t="n">
        <v>0</v>
      </c>
    </row>
    <row r="3328" spans="1:11">
      <c r="A3328" t="s">
        <v>4</v>
      </c>
      <c r="B3328" s="4" t="s">
        <v>5</v>
      </c>
    </row>
    <row r="3329" spans="1:6">
      <c r="A3329" t="n">
        <v>32469</v>
      </c>
      <c r="B3329" s="27" t="n">
        <v>28</v>
      </c>
    </row>
    <row r="3330" spans="1:6">
      <c r="A3330" t="s">
        <v>4</v>
      </c>
      <c r="B3330" s="4" t="s">
        <v>5</v>
      </c>
      <c r="C3330" s="4" t="s">
        <v>7</v>
      </c>
      <c r="D3330" s="4" t="s">
        <v>11</v>
      </c>
      <c r="E3330" s="4" t="s">
        <v>8</v>
      </c>
    </row>
    <row r="3331" spans="1:6">
      <c r="A3331" t="n">
        <v>32470</v>
      </c>
      <c r="B3331" s="49" t="n">
        <v>51</v>
      </c>
      <c r="C3331" s="7" t="n">
        <v>4</v>
      </c>
      <c r="D3331" s="7" t="n">
        <v>65534</v>
      </c>
      <c r="E3331" s="7" t="s">
        <v>81</v>
      </c>
    </row>
    <row r="3332" spans="1:6">
      <c r="A3332" t="s">
        <v>4</v>
      </c>
      <c r="B3332" s="4" t="s">
        <v>5</v>
      </c>
      <c r="C3332" s="4" t="s">
        <v>11</v>
      </c>
    </row>
    <row r="3333" spans="1:6">
      <c r="A3333" t="n">
        <v>32483</v>
      </c>
      <c r="B3333" s="29" t="n">
        <v>16</v>
      </c>
      <c r="C3333" s="7" t="n">
        <v>0</v>
      </c>
    </row>
    <row r="3334" spans="1:6">
      <c r="A3334" t="s">
        <v>4</v>
      </c>
      <c r="B3334" s="4" t="s">
        <v>5</v>
      </c>
      <c r="C3334" s="4" t="s">
        <v>11</v>
      </c>
      <c r="D3334" s="4" t="s">
        <v>34</v>
      </c>
      <c r="E3334" s="4" t="s">
        <v>7</v>
      </c>
      <c r="F3334" s="4" t="s">
        <v>7</v>
      </c>
    </row>
    <row r="3335" spans="1:6">
      <c r="A3335" t="n">
        <v>32486</v>
      </c>
      <c r="B3335" s="51" t="n">
        <v>26</v>
      </c>
      <c r="C3335" s="7" t="n">
        <v>65534</v>
      </c>
      <c r="D3335" s="7" t="s">
        <v>334</v>
      </c>
      <c r="E3335" s="7" t="n">
        <v>2</v>
      </c>
      <c r="F3335" s="7" t="n">
        <v>0</v>
      </c>
    </row>
    <row r="3336" spans="1:6">
      <c r="A3336" t="s">
        <v>4</v>
      </c>
      <c r="B3336" s="4" t="s">
        <v>5</v>
      </c>
    </row>
    <row r="3337" spans="1:6">
      <c r="A3337" t="n">
        <v>32531</v>
      </c>
      <c r="B3337" s="27" t="n">
        <v>28</v>
      </c>
    </row>
    <row r="3338" spans="1:6">
      <c r="A3338" t="s">
        <v>4</v>
      </c>
      <c r="B3338" s="4" t="s">
        <v>5</v>
      </c>
      <c r="C3338" s="4" t="s">
        <v>7</v>
      </c>
      <c r="D3338" s="19" t="s">
        <v>28</v>
      </c>
      <c r="E3338" s="4" t="s">
        <v>5</v>
      </c>
      <c r="F3338" s="4" t="s">
        <v>7</v>
      </c>
      <c r="G3338" s="4" t="s">
        <v>11</v>
      </c>
      <c r="H3338" s="19" t="s">
        <v>29</v>
      </c>
      <c r="I3338" s="4" t="s">
        <v>7</v>
      </c>
      <c r="J3338" s="4" t="s">
        <v>16</v>
      </c>
    </row>
    <row r="3339" spans="1:6">
      <c r="A3339" t="n">
        <v>32532</v>
      </c>
      <c r="B3339" s="13" t="n">
        <v>5</v>
      </c>
      <c r="C3339" s="7" t="n">
        <v>28</v>
      </c>
      <c r="D3339" s="19" t="s">
        <v>3</v>
      </c>
      <c r="E3339" s="59" t="n">
        <v>64</v>
      </c>
      <c r="F3339" s="7" t="n">
        <v>5</v>
      </c>
      <c r="G3339" s="7" t="n">
        <v>1</v>
      </c>
      <c r="H3339" s="19" t="s">
        <v>3</v>
      </c>
      <c r="I3339" s="7" t="n">
        <v>1</v>
      </c>
      <c r="J3339" s="14" t="n">
        <f t="normal" ca="1">A3351</f>
        <v>0</v>
      </c>
    </row>
    <row r="3340" spans="1:6">
      <c r="A3340" t="s">
        <v>4</v>
      </c>
      <c r="B3340" s="4" t="s">
        <v>5</v>
      </c>
      <c r="C3340" s="4" t="s">
        <v>7</v>
      </c>
      <c r="D3340" s="4" t="s">
        <v>11</v>
      </c>
      <c r="E3340" s="4" t="s">
        <v>8</v>
      </c>
    </row>
    <row r="3341" spans="1:6">
      <c r="A3341" t="n">
        <v>32543</v>
      </c>
      <c r="B3341" s="49" t="n">
        <v>51</v>
      </c>
      <c r="C3341" s="7" t="n">
        <v>4</v>
      </c>
      <c r="D3341" s="7" t="n">
        <v>1</v>
      </c>
      <c r="E3341" s="7" t="s">
        <v>335</v>
      </c>
    </row>
    <row r="3342" spans="1:6">
      <c r="A3342" t="s">
        <v>4</v>
      </c>
      <c r="B3342" s="4" t="s">
        <v>5</v>
      </c>
      <c r="C3342" s="4" t="s">
        <v>11</v>
      </c>
    </row>
    <row r="3343" spans="1:6">
      <c r="A3343" t="n">
        <v>32558</v>
      </c>
      <c r="B3343" s="29" t="n">
        <v>16</v>
      </c>
      <c r="C3343" s="7" t="n">
        <v>0</v>
      </c>
    </row>
    <row r="3344" spans="1:6">
      <c r="A3344" t="s">
        <v>4</v>
      </c>
      <c r="B3344" s="4" t="s">
        <v>5</v>
      </c>
      <c r="C3344" s="4" t="s">
        <v>11</v>
      </c>
      <c r="D3344" s="4" t="s">
        <v>34</v>
      </c>
      <c r="E3344" s="4" t="s">
        <v>7</v>
      </c>
      <c r="F3344" s="4" t="s">
        <v>7</v>
      </c>
    </row>
    <row r="3345" spans="1:10">
      <c r="A3345" t="n">
        <v>32561</v>
      </c>
      <c r="B3345" s="51" t="n">
        <v>26</v>
      </c>
      <c r="C3345" s="7" t="n">
        <v>1</v>
      </c>
      <c r="D3345" s="7" t="s">
        <v>336</v>
      </c>
      <c r="E3345" s="7" t="n">
        <v>2</v>
      </c>
      <c r="F3345" s="7" t="n">
        <v>0</v>
      </c>
    </row>
    <row r="3346" spans="1:10">
      <c r="A3346" t="s">
        <v>4</v>
      </c>
      <c r="B3346" s="4" t="s">
        <v>5</v>
      </c>
    </row>
    <row r="3347" spans="1:10">
      <c r="A3347" t="n">
        <v>32622</v>
      </c>
      <c r="B3347" s="27" t="n">
        <v>28</v>
      </c>
    </row>
    <row r="3348" spans="1:10">
      <c r="A3348" t="s">
        <v>4</v>
      </c>
      <c r="B3348" s="4" t="s">
        <v>5</v>
      </c>
      <c r="C3348" s="4" t="s">
        <v>16</v>
      </c>
    </row>
    <row r="3349" spans="1:10">
      <c r="A3349" t="n">
        <v>32623</v>
      </c>
      <c r="B3349" s="22" t="n">
        <v>3</v>
      </c>
      <c r="C3349" s="14" t="n">
        <f t="normal" ca="1">A3359</f>
        <v>0</v>
      </c>
    </row>
    <row r="3350" spans="1:10">
      <c r="A3350" t="s">
        <v>4</v>
      </c>
      <c r="B3350" s="4" t="s">
        <v>5</v>
      </c>
      <c r="C3350" s="4" t="s">
        <v>7</v>
      </c>
      <c r="D3350" s="4" t="s">
        <v>11</v>
      </c>
      <c r="E3350" s="4" t="s">
        <v>8</v>
      </c>
    </row>
    <row r="3351" spans="1:10">
      <c r="A3351" t="n">
        <v>32628</v>
      </c>
      <c r="B3351" s="49" t="n">
        <v>51</v>
      </c>
      <c r="C3351" s="7" t="n">
        <v>4</v>
      </c>
      <c r="D3351" s="7" t="n">
        <v>0</v>
      </c>
      <c r="E3351" s="7" t="s">
        <v>335</v>
      </c>
    </row>
    <row r="3352" spans="1:10">
      <c r="A3352" t="s">
        <v>4</v>
      </c>
      <c r="B3352" s="4" t="s">
        <v>5</v>
      </c>
      <c r="C3352" s="4" t="s">
        <v>11</v>
      </c>
    </row>
    <row r="3353" spans="1:10">
      <c r="A3353" t="n">
        <v>32643</v>
      </c>
      <c r="B3353" s="29" t="n">
        <v>16</v>
      </c>
      <c r="C3353" s="7" t="n">
        <v>0</v>
      </c>
    </row>
    <row r="3354" spans="1:10">
      <c r="A3354" t="s">
        <v>4</v>
      </c>
      <c r="B3354" s="4" t="s">
        <v>5</v>
      </c>
      <c r="C3354" s="4" t="s">
        <v>11</v>
      </c>
      <c r="D3354" s="4" t="s">
        <v>34</v>
      </c>
      <c r="E3354" s="4" t="s">
        <v>7</v>
      </c>
      <c r="F3354" s="4" t="s">
        <v>7</v>
      </c>
    </row>
    <row r="3355" spans="1:10">
      <c r="A3355" t="n">
        <v>32646</v>
      </c>
      <c r="B3355" s="51" t="n">
        <v>26</v>
      </c>
      <c r="C3355" s="7" t="n">
        <v>0</v>
      </c>
      <c r="D3355" s="7" t="s">
        <v>337</v>
      </c>
      <c r="E3355" s="7" t="n">
        <v>2</v>
      </c>
      <c r="F3355" s="7" t="n">
        <v>0</v>
      </c>
    </row>
    <row r="3356" spans="1:10">
      <c r="A3356" t="s">
        <v>4</v>
      </c>
      <c r="B3356" s="4" t="s">
        <v>5</v>
      </c>
    </row>
    <row r="3357" spans="1:10">
      <c r="A3357" t="n">
        <v>32732</v>
      </c>
      <c r="B3357" s="27" t="n">
        <v>28</v>
      </c>
    </row>
    <row r="3358" spans="1:10">
      <c r="A3358" t="s">
        <v>4</v>
      </c>
      <c r="B3358" s="4" t="s">
        <v>5</v>
      </c>
      <c r="C3358" s="4" t="s">
        <v>11</v>
      </c>
    </row>
    <row r="3359" spans="1:10">
      <c r="A3359" t="n">
        <v>32733</v>
      </c>
      <c r="B3359" s="39" t="n">
        <v>12</v>
      </c>
      <c r="C3359" s="7" t="n">
        <v>16</v>
      </c>
    </row>
    <row r="3360" spans="1:10">
      <c r="A3360" t="s">
        <v>4</v>
      </c>
      <c r="B3360" s="4" t="s">
        <v>5</v>
      </c>
      <c r="C3360" s="4" t="s">
        <v>16</v>
      </c>
    </row>
    <row r="3361" spans="1:6">
      <c r="A3361" t="n">
        <v>32736</v>
      </c>
      <c r="B3361" s="22" t="n">
        <v>3</v>
      </c>
      <c r="C3361" s="14" t="n">
        <f t="normal" ca="1">A3387</f>
        <v>0</v>
      </c>
    </row>
    <row r="3362" spans="1:6">
      <c r="A3362" t="s">
        <v>4</v>
      </c>
      <c r="B3362" s="4" t="s">
        <v>5</v>
      </c>
      <c r="C3362" s="4" t="s">
        <v>7</v>
      </c>
      <c r="D3362" s="4" t="s">
        <v>11</v>
      </c>
      <c r="E3362" s="4" t="s">
        <v>8</v>
      </c>
    </row>
    <row r="3363" spans="1:6">
      <c r="A3363" t="n">
        <v>32741</v>
      </c>
      <c r="B3363" s="49" t="n">
        <v>51</v>
      </c>
      <c r="C3363" s="7" t="n">
        <v>4</v>
      </c>
      <c r="D3363" s="7" t="n">
        <v>65534</v>
      </c>
      <c r="E3363" s="7" t="s">
        <v>81</v>
      </c>
    </row>
    <row r="3364" spans="1:6">
      <c r="A3364" t="s">
        <v>4</v>
      </c>
      <c r="B3364" s="4" t="s">
        <v>5</v>
      </c>
      <c r="C3364" s="4" t="s">
        <v>11</v>
      </c>
    </row>
    <row r="3365" spans="1:6">
      <c r="A3365" t="n">
        <v>32754</v>
      </c>
      <c r="B3365" s="29" t="n">
        <v>16</v>
      </c>
      <c r="C3365" s="7" t="n">
        <v>0</v>
      </c>
    </row>
    <row r="3366" spans="1:6">
      <c r="A3366" t="s">
        <v>4</v>
      </c>
      <c r="B3366" s="4" t="s">
        <v>5</v>
      </c>
      <c r="C3366" s="4" t="s">
        <v>11</v>
      </c>
      <c r="D3366" s="4" t="s">
        <v>34</v>
      </c>
      <c r="E3366" s="4" t="s">
        <v>7</v>
      </c>
      <c r="F3366" s="4" t="s">
        <v>7</v>
      </c>
      <c r="G3366" s="4" t="s">
        <v>34</v>
      </c>
      <c r="H3366" s="4" t="s">
        <v>7</v>
      </c>
      <c r="I3366" s="4" t="s">
        <v>7</v>
      </c>
    </row>
    <row r="3367" spans="1:6">
      <c r="A3367" t="n">
        <v>32757</v>
      </c>
      <c r="B3367" s="51" t="n">
        <v>26</v>
      </c>
      <c r="C3367" s="7" t="n">
        <v>65534</v>
      </c>
      <c r="D3367" s="7" t="s">
        <v>338</v>
      </c>
      <c r="E3367" s="7" t="n">
        <v>2</v>
      </c>
      <c r="F3367" s="7" t="n">
        <v>3</v>
      </c>
      <c r="G3367" s="7" t="s">
        <v>339</v>
      </c>
      <c r="H3367" s="7" t="n">
        <v>2</v>
      </c>
      <c r="I3367" s="7" t="n">
        <v>0</v>
      </c>
    </row>
    <row r="3368" spans="1:6">
      <c r="A3368" t="s">
        <v>4</v>
      </c>
      <c r="B3368" s="4" t="s">
        <v>5</v>
      </c>
    </row>
    <row r="3369" spans="1:6">
      <c r="A3369" t="n">
        <v>32810</v>
      </c>
      <c r="B3369" s="27" t="n">
        <v>28</v>
      </c>
    </row>
    <row r="3370" spans="1:6">
      <c r="A3370" t="s">
        <v>4</v>
      </c>
      <c r="B3370" s="4" t="s">
        <v>5</v>
      </c>
      <c r="C3370" s="4" t="s">
        <v>7</v>
      </c>
      <c r="D3370" s="4" t="s">
        <v>11</v>
      </c>
      <c r="E3370" s="4" t="s">
        <v>8</v>
      </c>
    </row>
    <row r="3371" spans="1:6">
      <c r="A3371" t="n">
        <v>32811</v>
      </c>
      <c r="B3371" s="49" t="n">
        <v>51</v>
      </c>
      <c r="C3371" s="7" t="n">
        <v>4</v>
      </c>
      <c r="D3371" s="7" t="n">
        <v>14</v>
      </c>
      <c r="E3371" s="7" t="s">
        <v>340</v>
      </c>
    </row>
    <row r="3372" spans="1:6">
      <c r="A3372" t="s">
        <v>4</v>
      </c>
      <c r="B3372" s="4" t="s">
        <v>5</v>
      </c>
      <c r="C3372" s="4" t="s">
        <v>11</v>
      </c>
    </row>
    <row r="3373" spans="1:6">
      <c r="A3373" t="n">
        <v>32825</v>
      </c>
      <c r="B3373" s="29" t="n">
        <v>16</v>
      </c>
      <c r="C3373" s="7" t="n">
        <v>0</v>
      </c>
    </row>
    <row r="3374" spans="1:6">
      <c r="A3374" t="s">
        <v>4</v>
      </c>
      <c r="B3374" s="4" t="s">
        <v>5</v>
      </c>
      <c r="C3374" s="4" t="s">
        <v>11</v>
      </c>
      <c r="D3374" s="4" t="s">
        <v>34</v>
      </c>
      <c r="E3374" s="4" t="s">
        <v>7</v>
      </c>
      <c r="F3374" s="4" t="s">
        <v>7</v>
      </c>
    </row>
    <row r="3375" spans="1:6">
      <c r="A3375" t="n">
        <v>32828</v>
      </c>
      <c r="B3375" s="51" t="n">
        <v>26</v>
      </c>
      <c r="C3375" s="7" t="n">
        <v>14</v>
      </c>
      <c r="D3375" s="7" t="s">
        <v>341</v>
      </c>
      <c r="E3375" s="7" t="n">
        <v>2</v>
      </c>
      <c r="F3375" s="7" t="n">
        <v>0</v>
      </c>
    </row>
    <row r="3376" spans="1:6">
      <c r="A3376" t="s">
        <v>4</v>
      </c>
      <c r="B3376" s="4" t="s">
        <v>5</v>
      </c>
    </row>
    <row r="3377" spans="1:9">
      <c r="A3377" t="n">
        <v>32836</v>
      </c>
      <c r="B3377" s="27" t="n">
        <v>28</v>
      </c>
    </row>
    <row r="3378" spans="1:9">
      <c r="A3378" t="s">
        <v>4</v>
      </c>
      <c r="B3378" s="4" t="s">
        <v>5</v>
      </c>
      <c r="C3378" s="4" t="s">
        <v>7</v>
      </c>
      <c r="D3378" s="4" t="s">
        <v>11</v>
      </c>
      <c r="E3378" s="4" t="s">
        <v>8</v>
      </c>
    </row>
    <row r="3379" spans="1:9">
      <c r="A3379" t="n">
        <v>32837</v>
      </c>
      <c r="B3379" s="49" t="n">
        <v>51</v>
      </c>
      <c r="C3379" s="7" t="n">
        <v>4</v>
      </c>
      <c r="D3379" s="7" t="n">
        <v>0</v>
      </c>
      <c r="E3379" s="7" t="s">
        <v>155</v>
      </c>
    </row>
    <row r="3380" spans="1:9">
      <c r="A3380" t="s">
        <v>4</v>
      </c>
      <c r="B3380" s="4" t="s">
        <v>5</v>
      </c>
      <c r="C3380" s="4" t="s">
        <v>11</v>
      </c>
    </row>
    <row r="3381" spans="1:9">
      <c r="A3381" t="n">
        <v>32852</v>
      </c>
      <c r="B3381" s="29" t="n">
        <v>16</v>
      </c>
      <c r="C3381" s="7" t="n">
        <v>0</v>
      </c>
    </row>
    <row r="3382" spans="1:9">
      <c r="A3382" t="s">
        <v>4</v>
      </c>
      <c r="B3382" s="4" t="s">
        <v>5</v>
      </c>
      <c r="C3382" s="4" t="s">
        <v>11</v>
      </c>
      <c r="D3382" s="4" t="s">
        <v>34</v>
      </c>
      <c r="E3382" s="4" t="s">
        <v>7</v>
      </c>
      <c r="F3382" s="4" t="s">
        <v>7</v>
      </c>
    </row>
    <row r="3383" spans="1:9">
      <c r="A3383" t="n">
        <v>32855</v>
      </c>
      <c r="B3383" s="51" t="n">
        <v>26</v>
      </c>
      <c r="C3383" s="7" t="n">
        <v>0</v>
      </c>
      <c r="D3383" s="7" t="s">
        <v>342</v>
      </c>
      <c r="E3383" s="7" t="n">
        <v>2</v>
      </c>
      <c r="F3383" s="7" t="n">
        <v>0</v>
      </c>
    </row>
    <row r="3384" spans="1:9">
      <c r="A3384" t="s">
        <v>4</v>
      </c>
      <c r="B3384" s="4" t="s">
        <v>5</v>
      </c>
    </row>
    <row r="3385" spans="1:9">
      <c r="A3385" t="n">
        <v>32941</v>
      </c>
      <c r="B3385" s="27" t="n">
        <v>28</v>
      </c>
    </row>
    <row r="3386" spans="1:9">
      <c r="A3386" t="s">
        <v>4</v>
      </c>
      <c r="B3386" s="4" t="s">
        <v>5</v>
      </c>
      <c r="C3386" s="4" t="s">
        <v>7</v>
      </c>
    </row>
    <row r="3387" spans="1:9">
      <c r="A3387" t="n">
        <v>32942</v>
      </c>
      <c r="B3387" s="30" t="n">
        <v>23</v>
      </c>
      <c r="C3387" s="7" t="n">
        <v>10</v>
      </c>
    </row>
    <row r="3388" spans="1:9">
      <c r="A3388" t="s">
        <v>4</v>
      </c>
      <c r="B3388" s="4" t="s">
        <v>5</v>
      </c>
      <c r="C3388" s="4" t="s">
        <v>7</v>
      </c>
      <c r="D3388" s="4" t="s">
        <v>8</v>
      </c>
    </row>
    <row r="3389" spans="1:9">
      <c r="A3389" t="n">
        <v>32944</v>
      </c>
      <c r="B3389" s="6" t="n">
        <v>2</v>
      </c>
      <c r="C3389" s="7" t="n">
        <v>10</v>
      </c>
      <c r="D3389" s="7" t="s">
        <v>37</v>
      </c>
    </row>
    <row r="3390" spans="1:9">
      <c r="A3390" t="s">
        <v>4</v>
      </c>
      <c r="B3390" s="4" t="s">
        <v>5</v>
      </c>
      <c r="C3390" s="4" t="s">
        <v>7</v>
      </c>
    </row>
    <row r="3391" spans="1:9">
      <c r="A3391" t="n">
        <v>32967</v>
      </c>
      <c r="B3391" s="11" t="n">
        <v>74</v>
      </c>
      <c r="C3391" s="7" t="n">
        <v>46</v>
      </c>
    </row>
    <row r="3392" spans="1:9">
      <c r="A3392" t="s">
        <v>4</v>
      </c>
      <c r="B3392" s="4" t="s">
        <v>5</v>
      </c>
      <c r="C3392" s="4" t="s">
        <v>7</v>
      </c>
    </row>
    <row r="3393" spans="1:6">
      <c r="A3393" t="n">
        <v>32969</v>
      </c>
      <c r="B3393" s="11" t="n">
        <v>74</v>
      </c>
      <c r="C3393" s="7" t="n">
        <v>54</v>
      </c>
    </row>
    <row r="3394" spans="1:6">
      <c r="A3394" t="s">
        <v>4</v>
      </c>
      <c r="B3394" s="4" t="s">
        <v>5</v>
      </c>
    </row>
    <row r="3395" spans="1:6">
      <c r="A3395" t="n">
        <v>32971</v>
      </c>
      <c r="B3395" s="5" t="n">
        <v>1</v>
      </c>
    </row>
    <row r="3396" spans="1:6" s="3" customFormat="1" customHeight="0">
      <c r="A3396" s="3" t="s">
        <v>2</v>
      </c>
      <c r="B3396" s="3" t="s">
        <v>343</v>
      </c>
    </row>
    <row r="3397" spans="1:6">
      <c r="A3397" t="s">
        <v>4</v>
      </c>
      <c r="B3397" s="4" t="s">
        <v>5</v>
      </c>
      <c r="C3397" s="4" t="s">
        <v>7</v>
      </c>
      <c r="D3397" s="4" t="s">
        <v>11</v>
      </c>
      <c r="E3397" s="4" t="s">
        <v>7</v>
      </c>
      <c r="F3397" s="4" t="s">
        <v>16</v>
      </c>
    </row>
    <row r="3398" spans="1:6">
      <c r="A3398" t="n">
        <v>32972</v>
      </c>
      <c r="B3398" s="13" t="n">
        <v>5</v>
      </c>
      <c r="C3398" s="7" t="n">
        <v>30</v>
      </c>
      <c r="D3398" s="7" t="n">
        <v>10948</v>
      </c>
      <c r="E3398" s="7" t="n">
        <v>1</v>
      </c>
      <c r="F3398" s="14" t="n">
        <f t="normal" ca="1">A3402</f>
        <v>0</v>
      </c>
    </row>
    <row r="3399" spans="1:6">
      <c r="A3399" t="s">
        <v>4</v>
      </c>
      <c r="B3399" s="4" t="s">
        <v>5</v>
      </c>
      <c r="C3399" s="4" t="s">
        <v>16</v>
      </c>
    </row>
    <row r="3400" spans="1:6">
      <c r="A3400" t="n">
        <v>32981</v>
      </c>
      <c r="B3400" s="22" t="n">
        <v>3</v>
      </c>
      <c r="C3400" s="14" t="n">
        <f t="normal" ca="1">A3488</f>
        <v>0</v>
      </c>
    </row>
    <row r="3401" spans="1:6">
      <c r="A3401" t="s">
        <v>4</v>
      </c>
      <c r="B3401" s="4" t="s">
        <v>5</v>
      </c>
      <c r="C3401" s="4" t="s">
        <v>7</v>
      </c>
      <c r="D3401" s="4" t="s">
        <v>11</v>
      </c>
      <c r="E3401" s="4" t="s">
        <v>7</v>
      </c>
      <c r="F3401" s="4" t="s">
        <v>16</v>
      </c>
    </row>
    <row r="3402" spans="1:6">
      <c r="A3402" t="n">
        <v>32986</v>
      </c>
      <c r="B3402" s="13" t="n">
        <v>5</v>
      </c>
      <c r="C3402" s="7" t="n">
        <v>30</v>
      </c>
      <c r="D3402" s="7" t="n">
        <v>10941</v>
      </c>
      <c r="E3402" s="7" t="n">
        <v>1</v>
      </c>
      <c r="F3402" s="14" t="n">
        <f t="normal" ca="1">A3466</f>
        <v>0</v>
      </c>
    </row>
    <row r="3403" spans="1:6">
      <c r="A3403" t="s">
        <v>4</v>
      </c>
      <c r="B3403" s="4" t="s">
        <v>5</v>
      </c>
      <c r="C3403" s="4" t="s">
        <v>11</v>
      </c>
      <c r="D3403" s="4" t="s">
        <v>7</v>
      </c>
      <c r="E3403" s="4" t="s">
        <v>7</v>
      </c>
      <c r="F3403" s="4" t="s">
        <v>8</v>
      </c>
    </row>
    <row r="3404" spans="1:6">
      <c r="A3404" t="n">
        <v>32995</v>
      </c>
      <c r="B3404" s="50" t="n">
        <v>20</v>
      </c>
      <c r="C3404" s="7" t="n">
        <v>65534</v>
      </c>
      <c r="D3404" s="7" t="n">
        <v>3</v>
      </c>
      <c r="E3404" s="7" t="n">
        <v>10</v>
      </c>
      <c r="F3404" s="7" t="s">
        <v>80</v>
      </c>
    </row>
    <row r="3405" spans="1:6">
      <c r="A3405" t="s">
        <v>4</v>
      </c>
      <c r="B3405" s="4" t="s">
        <v>5</v>
      </c>
      <c r="C3405" s="4" t="s">
        <v>11</v>
      </c>
    </row>
    <row r="3406" spans="1:6">
      <c r="A3406" t="n">
        <v>33016</v>
      </c>
      <c r="B3406" s="29" t="n">
        <v>16</v>
      </c>
      <c r="C3406" s="7" t="n">
        <v>0</v>
      </c>
    </row>
    <row r="3407" spans="1:6">
      <c r="A3407" t="s">
        <v>4</v>
      </c>
      <c r="B3407" s="4" t="s">
        <v>5</v>
      </c>
      <c r="C3407" s="4" t="s">
        <v>7</v>
      </c>
      <c r="D3407" s="4" t="s">
        <v>11</v>
      </c>
    </row>
    <row r="3408" spans="1:6">
      <c r="A3408" t="n">
        <v>33019</v>
      </c>
      <c r="B3408" s="24" t="n">
        <v>22</v>
      </c>
      <c r="C3408" s="7" t="n">
        <v>10</v>
      </c>
      <c r="D3408" s="7" t="n">
        <v>0</v>
      </c>
    </row>
    <row r="3409" spans="1:6">
      <c r="A3409" t="s">
        <v>4</v>
      </c>
      <c r="B3409" s="4" t="s">
        <v>5</v>
      </c>
      <c r="C3409" s="4" t="s">
        <v>7</v>
      </c>
      <c r="D3409" s="4" t="s">
        <v>11</v>
      </c>
      <c r="E3409" s="4" t="s">
        <v>7</v>
      </c>
      <c r="F3409" s="4" t="s">
        <v>7</v>
      </c>
      <c r="G3409" s="4" t="s">
        <v>16</v>
      </c>
    </row>
    <row r="3410" spans="1:6">
      <c r="A3410" t="n">
        <v>33023</v>
      </c>
      <c r="B3410" s="13" t="n">
        <v>5</v>
      </c>
      <c r="C3410" s="7" t="n">
        <v>30</v>
      </c>
      <c r="D3410" s="7" t="n">
        <v>17</v>
      </c>
      <c r="E3410" s="7" t="n">
        <v>8</v>
      </c>
      <c r="F3410" s="7" t="n">
        <v>1</v>
      </c>
      <c r="G3410" s="14" t="n">
        <f t="normal" ca="1">A3448</f>
        <v>0</v>
      </c>
    </row>
    <row r="3411" spans="1:6">
      <c r="A3411" t="s">
        <v>4</v>
      </c>
      <c r="B3411" s="4" t="s">
        <v>5</v>
      </c>
      <c r="C3411" s="4" t="s">
        <v>7</v>
      </c>
      <c r="D3411" s="4" t="s">
        <v>11</v>
      </c>
      <c r="E3411" s="4" t="s">
        <v>8</v>
      </c>
    </row>
    <row r="3412" spans="1:6">
      <c r="A3412" t="n">
        <v>33033</v>
      </c>
      <c r="B3412" s="49" t="n">
        <v>51</v>
      </c>
      <c r="C3412" s="7" t="n">
        <v>4</v>
      </c>
      <c r="D3412" s="7" t="n">
        <v>65534</v>
      </c>
      <c r="E3412" s="7" t="s">
        <v>81</v>
      </c>
    </row>
    <row r="3413" spans="1:6">
      <c r="A3413" t="s">
        <v>4</v>
      </c>
      <c r="B3413" s="4" t="s">
        <v>5</v>
      </c>
      <c r="C3413" s="4" t="s">
        <v>11</v>
      </c>
    </row>
    <row r="3414" spans="1:6">
      <c r="A3414" t="n">
        <v>33046</v>
      </c>
      <c r="B3414" s="29" t="n">
        <v>16</v>
      </c>
      <c r="C3414" s="7" t="n">
        <v>0</v>
      </c>
    </row>
    <row r="3415" spans="1:6">
      <c r="A3415" t="s">
        <v>4</v>
      </c>
      <c r="B3415" s="4" t="s">
        <v>5</v>
      </c>
      <c r="C3415" s="4" t="s">
        <v>11</v>
      </c>
      <c r="D3415" s="4" t="s">
        <v>34</v>
      </c>
      <c r="E3415" s="4" t="s">
        <v>7</v>
      </c>
      <c r="F3415" s="4" t="s">
        <v>7</v>
      </c>
      <c r="G3415" s="4" t="s">
        <v>34</v>
      </c>
      <c r="H3415" s="4" t="s">
        <v>7</v>
      </c>
      <c r="I3415" s="4" t="s">
        <v>7</v>
      </c>
    </row>
    <row r="3416" spans="1:6">
      <c r="A3416" t="n">
        <v>33049</v>
      </c>
      <c r="B3416" s="51" t="n">
        <v>26</v>
      </c>
      <c r="C3416" s="7" t="n">
        <v>65534</v>
      </c>
      <c r="D3416" s="7" t="s">
        <v>344</v>
      </c>
      <c r="E3416" s="7" t="n">
        <v>2</v>
      </c>
      <c r="F3416" s="7" t="n">
        <v>3</v>
      </c>
      <c r="G3416" s="7" t="s">
        <v>345</v>
      </c>
      <c r="H3416" s="7" t="n">
        <v>2</v>
      </c>
      <c r="I3416" s="7" t="n">
        <v>0</v>
      </c>
    </row>
    <row r="3417" spans="1:6">
      <c r="A3417" t="s">
        <v>4</v>
      </c>
      <c r="B3417" s="4" t="s">
        <v>5</v>
      </c>
    </row>
    <row r="3418" spans="1:6">
      <c r="A3418" t="n">
        <v>33188</v>
      </c>
      <c r="B3418" s="27" t="n">
        <v>28</v>
      </c>
    </row>
    <row r="3419" spans="1:6">
      <c r="A3419" t="s">
        <v>4</v>
      </c>
      <c r="B3419" s="4" t="s">
        <v>5</v>
      </c>
      <c r="C3419" s="4" t="s">
        <v>7</v>
      </c>
      <c r="D3419" s="4" t="s">
        <v>7</v>
      </c>
      <c r="E3419" s="4" t="s">
        <v>7</v>
      </c>
      <c r="F3419" s="4" t="s">
        <v>7</v>
      </c>
    </row>
    <row r="3420" spans="1:6">
      <c r="A3420" t="n">
        <v>33189</v>
      </c>
      <c r="B3420" s="9" t="n">
        <v>14</v>
      </c>
      <c r="C3420" s="7" t="n">
        <v>0</v>
      </c>
      <c r="D3420" s="7" t="n">
        <v>0</v>
      </c>
      <c r="E3420" s="7" t="n">
        <v>0</v>
      </c>
      <c r="F3420" s="7" t="n">
        <v>4</v>
      </c>
    </row>
    <row r="3421" spans="1:6">
      <c r="A3421" t="s">
        <v>4</v>
      </c>
      <c r="B3421" s="4" t="s">
        <v>5</v>
      </c>
      <c r="C3421" s="4" t="s">
        <v>7</v>
      </c>
      <c r="D3421" s="4" t="s">
        <v>11</v>
      </c>
      <c r="E3421" s="4" t="s">
        <v>11</v>
      </c>
      <c r="F3421" s="4" t="s">
        <v>7</v>
      </c>
    </row>
    <row r="3422" spans="1:6">
      <c r="A3422" t="n">
        <v>33194</v>
      </c>
      <c r="B3422" s="25" t="n">
        <v>25</v>
      </c>
      <c r="C3422" s="7" t="n">
        <v>1</v>
      </c>
      <c r="D3422" s="7" t="n">
        <v>65535</v>
      </c>
      <c r="E3422" s="7" t="n">
        <v>500</v>
      </c>
      <c r="F3422" s="7" t="n">
        <v>5</v>
      </c>
    </row>
    <row r="3423" spans="1:6">
      <c r="A3423" t="s">
        <v>4</v>
      </c>
      <c r="B3423" s="4" t="s">
        <v>5</v>
      </c>
      <c r="C3423" s="4" t="s">
        <v>7</v>
      </c>
      <c r="D3423" s="4" t="s">
        <v>11</v>
      </c>
      <c r="E3423" s="4" t="s">
        <v>8</v>
      </c>
    </row>
    <row r="3424" spans="1:6">
      <c r="A3424" t="n">
        <v>33201</v>
      </c>
      <c r="B3424" s="49" t="n">
        <v>51</v>
      </c>
      <c r="C3424" s="7" t="n">
        <v>4</v>
      </c>
      <c r="D3424" s="7" t="n">
        <v>5655</v>
      </c>
      <c r="E3424" s="7" t="s">
        <v>346</v>
      </c>
    </row>
    <row r="3425" spans="1:9">
      <c r="A3425" t="s">
        <v>4</v>
      </c>
      <c r="B3425" s="4" t="s">
        <v>5</v>
      </c>
      <c r="C3425" s="4" t="s">
        <v>11</v>
      </c>
    </row>
    <row r="3426" spans="1:9">
      <c r="A3426" t="n">
        <v>33215</v>
      </c>
      <c r="B3426" s="29" t="n">
        <v>16</v>
      </c>
      <c r="C3426" s="7" t="n">
        <v>0</v>
      </c>
    </row>
    <row r="3427" spans="1:9">
      <c r="A3427" t="s">
        <v>4</v>
      </c>
      <c r="B3427" s="4" t="s">
        <v>5</v>
      </c>
      <c r="C3427" s="4" t="s">
        <v>11</v>
      </c>
      <c r="D3427" s="4" t="s">
        <v>34</v>
      </c>
      <c r="E3427" s="4" t="s">
        <v>7</v>
      </c>
      <c r="F3427" s="4" t="s">
        <v>7</v>
      </c>
    </row>
    <row r="3428" spans="1:9">
      <c r="A3428" t="n">
        <v>33218</v>
      </c>
      <c r="B3428" s="51" t="n">
        <v>26</v>
      </c>
      <c r="C3428" s="7" t="n">
        <v>5655</v>
      </c>
      <c r="D3428" s="7" t="s">
        <v>347</v>
      </c>
      <c r="E3428" s="7" t="n">
        <v>2</v>
      </c>
      <c r="F3428" s="7" t="n">
        <v>0</v>
      </c>
    </row>
    <row r="3429" spans="1:9">
      <c r="A3429" t="s">
        <v>4</v>
      </c>
      <c r="B3429" s="4" t="s">
        <v>5</v>
      </c>
    </row>
    <row r="3430" spans="1:9">
      <c r="A3430" t="n">
        <v>33242</v>
      </c>
      <c r="B3430" s="27" t="n">
        <v>28</v>
      </c>
    </row>
    <row r="3431" spans="1:9">
      <c r="A3431" t="s">
        <v>4</v>
      </c>
      <c r="B3431" s="4" t="s">
        <v>5</v>
      </c>
      <c r="C3431" s="4" t="s">
        <v>7</v>
      </c>
      <c r="D3431" s="4" t="s">
        <v>11</v>
      </c>
      <c r="E3431" s="4" t="s">
        <v>11</v>
      </c>
      <c r="F3431" s="4" t="s">
        <v>7</v>
      </c>
    </row>
    <row r="3432" spans="1:9">
      <c r="A3432" t="n">
        <v>33243</v>
      </c>
      <c r="B3432" s="25" t="n">
        <v>25</v>
      </c>
      <c r="C3432" s="7" t="n">
        <v>1</v>
      </c>
      <c r="D3432" s="7" t="n">
        <v>65535</v>
      </c>
      <c r="E3432" s="7" t="n">
        <v>65535</v>
      </c>
      <c r="F3432" s="7" t="n">
        <v>0</v>
      </c>
    </row>
    <row r="3433" spans="1:9">
      <c r="A3433" t="s">
        <v>4</v>
      </c>
      <c r="B3433" s="4" t="s">
        <v>5</v>
      </c>
      <c r="C3433" s="4" t="s">
        <v>14</v>
      </c>
    </row>
    <row r="3434" spans="1:9">
      <c r="A3434" t="n">
        <v>33250</v>
      </c>
      <c r="B3434" s="60" t="n">
        <v>15</v>
      </c>
      <c r="C3434" s="7" t="n">
        <v>67108864</v>
      </c>
    </row>
    <row r="3435" spans="1:9">
      <c r="A3435" t="s">
        <v>4</v>
      </c>
      <c r="B3435" s="4" t="s">
        <v>5</v>
      </c>
      <c r="C3435" s="4" t="s">
        <v>7</v>
      </c>
      <c r="D3435" s="4" t="s">
        <v>11</v>
      </c>
      <c r="E3435" s="4" t="s">
        <v>8</v>
      </c>
    </row>
    <row r="3436" spans="1:9">
      <c r="A3436" t="n">
        <v>33255</v>
      </c>
      <c r="B3436" s="49" t="n">
        <v>51</v>
      </c>
      <c r="C3436" s="7" t="n">
        <v>4</v>
      </c>
      <c r="D3436" s="7" t="n">
        <v>0</v>
      </c>
      <c r="E3436" s="7" t="s">
        <v>167</v>
      </c>
    </row>
    <row r="3437" spans="1:9">
      <c r="A3437" t="s">
        <v>4</v>
      </c>
      <c r="B3437" s="4" t="s">
        <v>5</v>
      </c>
      <c r="C3437" s="4" t="s">
        <v>11</v>
      </c>
    </row>
    <row r="3438" spans="1:9">
      <c r="A3438" t="n">
        <v>33270</v>
      </c>
      <c r="B3438" s="29" t="n">
        <v>16</v>
      </c>
      <c r="C3438" s="7" t="n">
        <v>0</v>
      </c>
    </row>
    <row r="3439" spans="1:9">
      <c r="A3439" t="s">
        <v>4</v>
      </c>
      <c r="B3439" s="4" t="s">
        <v>5</v>
      </c>
      <c r="C3439" s="4" t="s">
        <v>11</v>
      </c>
      <c r="D3439" s="4" t="s">
        <v>34</v>
      </c>
      <c r="E3439" s="4" t="s">
        <v>7</v>
      </c>
      <c r="F3439" s="4" t="s">
        <v>7</v>
      </c>
    </row>
    <row r="3440" spans="1:9">
      <c r="A3440" t="n">
        <v>33273</v>
      </c>
      <c r="B3440" s="51" t="n">
        <v>26</v>
      </c>
      <c r="C3440" s="7" t="n">
        <v>0</v>
      </c>
      <c r="D3440" s="7" t="s">
        <v>348</v>
      </c>
      <c r="E3440" s="7" t="n">
        <v>2</v>
      </c>
      <c r="F3440" s="7" t="n">
        <v>0</v>
      </c>
    </row>
    <row r="3441" spans="1:6">
      <c r="A3441" t="s">
        <v>4</v>
      </c>
      <c r="B3441" s="4" t="s">
        <v>5</v>
      </c>
    </row>
    <row r="3442" spans="1:6">
      <c r="A3442" t="n">
        <v>33321</v>
      </c>
      <c r="B3442" s="27" t="n">
        <v>28</v>
      </c>
    </row>
    <row r="3443" spans="1:6">
      <c r="A3443" t="s">
        <v>4</v>
      </c>
      <c r="B3443" s="4" t="s">
        <v>5</v>
      </c>
      <c r="C3443" s="4" t="s">
        <v>11</v>
      </c>
    </row>
    <row r="3444" spans="1:6">
      <c r="A3444" t="n">
        <v>33322</v>
      </c>
      <c r="B3444" s="39" t="n">
        <v>12</v>
      </c>
      <c r="C3444" s="7" t="n">
        <v>17</v>
      </c>
    </row>
    <row r="3445" spans="1:6">
      <c r="A3445" t="s">
        <v>4</v>
      </c>
      <c r="B3445" s="4" t="s">
        <v>5</v>
      </c>
      <c r="C3445" s="4" t="s">
        <v>16</v>
      </c>
    </row>
    <row r="3446" spans="1:6">
      <c r="A3446" t="n">
        <v>33325</v>
      </c>
      <c r="B3446" s="22" t="n">
        <v>3</v>
      </c>
      <c r="C3446" s="14" t="n">
        <f t="normal" ca="1">A3456</f>
        <v>0</v>
      </c>
    </row>
    <row r="3447" spans="1:6">
      <c r="A3447" t="s">
        <v>4</v>
      </c>
      <c r="B3447" s="4" t="s">
        <v>5</v>
      </c>
      <c r="C3447" s="4" t="s">
        <v>7</v>
      </c>
      <c r="D3447" s="4" t="s">
        <v>11</v>
      </c>
      <c r="E3447" s="4" t="s">
        <v>8</v>
      </c>
    </row>
    <row r="3448" spans="1:6">
      <c r="A3448" t="n">
        <v>33330</v>
      </c>
      <c r="B3448" s="49" t="n">
        <v>51</v>
      </c>
      <c r="C3448" s="7" t="n">
        <v>4</v>
      </c>
      <c r="D3448" s="7" t="n">
        <v>65534</v>
      </c>
      <c r="E3448" s="7" t="s">
        <v>81</v>
      </c>
    </row>
    <row r="3449" spans="1:6">
      <c r="A3449" t="s">
        <v>4</v>
      </c>
      <c r="B3449" s="4" t="s">
        <v>5</v>
      </c>
      <c r="C3449" s="4" t="s">
        <v>11</v>
      </c>
    </row>
    <row r="3450" spans="1:6">
      <c r="A3450" t="n">
        <v>33343</v>
      </c>
      <c r="B3450" s="29" t="n">
        <v>16</v>
      </c>
      <c r="C3450" s="7" t="n">
        <v>0</v>
      </c>
    </row>
    <row r="3451" spans="1:6">
      <c r="A3451" t="s">
        <v>4</v>
      </c>
      <c r="B3451" s="4" t="s">
        <v>5</v>
      </c>
      <c r="C3451" s="4" t="s">
        <v>11</v>
      </c>
      <c r="D3451" s="4" t="s">
        <v>34</v>
      </c>
      <c r="E3451" s="4" t="s">
        <v>7</v>
      </c>
      <c r="F3451" s="4" t="s">
        <v>7</v>
      </c>
      <c r="G3451" s="4" t="s">
        <v>34</v>
      </c>
      <c r="H3451" s="4" t="s">
        <v>7</v>
      </c>
      <c r="I3451" s="4" t="s">
        <v>7</v>
      </c>
    </row>
    <row r="3452" spans="1:6">
      <c r="A3452" t="n">
        <v>33346</v>
      </c>
      <c r="B3452" s="51" t="n">
        <v>26</v>
      </c>
      <c r="C3452" s="7" t="n">
        <v>65534</v>
      </c>
      <c r="D3452" s="7" t="s">
        <v>349</v>
      </c>
      <c r="E3452" s="7" t="n">
        <v>2</v>
      </c>
      <c r="F3452" s="7" t="n">
        <v>3</v>
      </c>
      <c r="G3452" s="7" t="s">
        <v>350</v>
      </c>
      <c r="H3452" s="7" t="n">
        <v>2</v>
      </c>
      <c r="I3452" s="7" t="n">
        <v>0</v>
      </c>
    </row>
    <row r="3453" spans="1:6">
      <c r="A3453" t="s">
        <v>4</v>
      </c>
      <c r="B3453" s="4" t="s">
        <v>5</v>
      </c>
    </row>
    <row r="3454" spans="1:6">
      <c r="A3454" t="n">
        <v>33470</v>
      </c>
      <c r="B3454" s="27" t="n">
        <v>28</v>
      </c>
    </row>
    <row r="3455" spans="1:6">
      <c r="A3455" t="s">
        <v>4</v>
      </c>
      <c r="B3455" s="4" t="s">
        <v>5</v>
      </c>
      <c r="C3455" s="4" t="s">
        <v>7</v>
      </c>
    </row>
    <row r="3456" spans="1:6">
      <c r="A3456" t="n">
        <v>33471</v>
      </c>
      <c r="B3456" s="30" t="n">
        <v>23</v>
      </c>
      <c r="C3456" s="7" t="n">
        <v>10</v>
      </c>
    </row>
    <row r="3457" spans="1:9">
      <c r="A3457" t="s">
        <v>4</v>
      </c>
      <c r="B3457" s="4" t="s">
        <v>5</v>
      </c>
      <c r="C3457" s="4" t="s">
        <v>7</v>
      </c>
      <c r="D3457" s="4" t="s">
        <v>8</v>
      </c>
    </row>
    <row r="3458" spans="1:9">
      <c r="A3458" t="n">
        <v>33473</v>
      </c>
      <c r="B3458" s="6" t="n">
        <v>2</v>
      </c>
      <c r="C3458" s="7" t="n">
        <v>10</v>
      </c>
      <c r="D3458" s="7" t="s">
        <v>37</v>
      </c>
    </row>
    <row r="3459" spans="1:9">
      <c r="A3459" t="s">
        <v>4</v>
      </c>
      <c r="B3459" s="4" t="s">
        <v>5</v>
      </c>
      <c r="C3459" s="4" t="s">
        <v>7</v>
      </c>
    </row>
    <row r="3460" spans="1:9">
      <c r="A3460" t="n">
        <v>33496</v>
      </c>
      <c r="B3460" s="11" t="n">
        <v>74</v>
      </c>
      <c r="C3460" s="7" t="n">
        <v>46</v>
      </c>
    </row>
    <row r="3461" spans="1:9">
      <c r="A3461" t="s">
        <v>4</v>
      </c>
      <c r="B3461" s="4" t="s">
        <v>5</v>
      </c>
      <c r="C3461" s="4" t="s">
        <v>7</v>
      </c>
    </row>
    <row r="3462" spans="1:9">
      <c r="A3462" t="n">
        <v>33498</v>
      </c>
      <c r="B3462" s="11" t="n">
        <v>74</v>
      </c>
      <c r="C3462" s="7" t="n">
        <v>54</v>
      </c>
    </row>
    <row r="3463" spans="1:9">
      <c r="A3463" t="s">
        <v>4</v>
      </c>
      <c r="B3463" s="4" t="s">
        <v>5</v>
      </c>
      <c r="C3463" s="4" t="s">
        <v>16</v>
      </c>
    </row>
    <row r="3464" spans="1:9">
      <c r="A3464" t="n">
        <v>33500</v>
      </c>
      <c r="B3464" s="22" t="n">
        <v>3</v>
      </c>
      <c r="C3464" s="14" t="n">
        <f t="normal" ca="1">A3488</f>
        <v>0</v>
      </c>
    </row>
    <row r="3465" spans="1:9">
      <c r="A3465" t="s">
        <v>4</v>
      </c>
      <c r="B3465" s="4" t="s">
        <v>5</v>
      </c>
      <c r="C3465" s="4" t="s">
        <v>11</v>
      </c>
      <c r="D3465" s="4" t="s">
        <v>7</v>
      </c>
      <c r="E3465" s="4" t="s">
        <v>7</v>
      </c>
      <c r="F3465" s="4" t="s">
        <v>8</v>
      </c>
    </row>
    <row r="3466" spans="1:9">
      <c r="A3466" t="n">
        <v>33505</v>
      </c>
      <c r="B3466" s="50" t="n">
        <v>20</v>
      </c>
      <c r="C3466" s="7" t="n">
        <v>65534</v>
      </c>
      <c r="D3466" s="7" t="n">
        <v>3</v>
      </c>
      <c r="E3466" s="7" t="n">
        <v>10</v>
      </c>
      <c r="F3466" s="7" t="s">
        <v>80</v>
      </c>
    </row>
    <row r="3467" spans="1:9">
      <c r="A3467" t="s">
        <v>4</v>
      </c>
      <c r="B3467" s="4" t="s">
        <v>5</v>
      </c>
      <c r="C3467" s="4" t="s">
        <v>11</v>
      </c>
    </row>
    <row r="3468" spans="1:9">
      <c r="A3468" t="n">
        <v>33526</v>
      </c>
      <c r="B3468" s="29" t="n">
        <v>16</v>
      </c>
      <c r="C3468" s="7" t="n">
        <v>0</v>
      </c>
    </row>
    <row r="3469" spans="1:9">
      <c r="A3469" t="s">
        <v>4</v>
      </c>
      <c r="B3469" s="4" t="s">
        <v>5</v>
      </c>
      <c r="C3469" s="4" t="s">
        <v>7</v>
      </c>
      <c r="D3469" s="4" t="s">
        <v>11</v>
      </c>
    </row>
    <row r="3470" spans="1:9">
      <c r="A3470" t="n">
        <v>33529</v>
      </c>
      <c r="B3470" s="24" t="n">
        <v>22</v>
      </c>
      <c r="C3470" s="7" t="n">
        <v>10</v>
      </c>
      <c r="D3470" s="7" t="n">
        <v>0</v>
      </c>
    </row>
    <row r="3471" spans="1:9">
      <c r="A3471" t="s">
        <v>4</v>
      </c>
      <c r="B3471" s="4" t="s">
        <v>5</v>
      </c>
      <c r="C3471" s="4" t="s">
        <v>7</v>
      </c>
      <c r="D3471" s="4" t="s">
        <v>11</v>
      </c>
      <c r="E3471" s="4" t="s">
        <v>8</v>
      </c>
    </row>
    <row r="3472" spans="1:9">
      <c r="A3472" t="n">
        <v>33533</v>
      </c>
      <c r="B3472" s="49" t="n">
        <v>51</v>
      </c>
      <c r="C3472" s="7" t="n">
        <v>4</v>
      </c>
      <c r="D3472" s="7" t="n">
        <v>65534</v>
      </c>
      <c r="E3472" s="7" t="s">
        <v>81</v>
      </c>
    </row>
    <row r="3473" spans="1:6">
      <c r="A3473" t="s">
        <v>4</v>
      </c>
      <c r="B3473" s="4" t="s">
        <v>5</v>
      </c>
      <c r="C3473" s="4" t="s">
        <v>11</v>
      </c>
    </row>
    <row r="3474" spans="1:6">
      <c r="A3474" t="n">
        <v>33546</v>
      </c>
      <c r="B3474" s="29" t="n">
        <v>16</v>
      </c>
      <c r="C3474" s="7" t="n">
        <v>0</v>
      </c>
    </row>
    <row r="3475" spans="1:6">
      <c r="A3475" t="s">
        <v>4</v>
      </c>
      <c r="B3475" s="4" t="s">
        <v>5</v>
      </c>
      <c r="C3475" s="4" t="s">
        <v>11</v>
      </c>
      <c r="D3475" s="4" t="s">
        <v>34</v>
      </c>
      <c r="E3475" s="4" t="s">
        <v>7</v>
      </c>
      <c r="F3475" s="4" t="s">
        <v>7</v>
      </c>
      <c r="G3475" s="4" t="s">
        <v>34</v>
      </c>
      <c r="H3475" s="4" t="s">
        <v>7</v>
      </c>
      <c r="I3475" s="4" t="s">
        <v>7</v>
      </c>
    </row>
    <row r="3476" spans="1:6">
      <c r="A3476" t="n">
        <v>33549</v>
      </c>
      <c r="B3476" s="51" t="n">
        <v>26</v>
      </c>
      <c r="C3476" s="7" t="n">
        <v>65534</v>
      </c>
      <c r="D3476" s="7" t="s">
        <v>351</v>
      </c>
      <c r="E3476" s="7" t="n">
        <v>2</v>
      </c>
      <c r="F3476" s="7" t="n">
        <v>3</v>
      </c>
      <c r="G3476" s="7" t="s">
        <v>352</v>
      </c>
      <c r="H3476" s="7" t="n">
        <v>2</v>
      </c>
      <c r="I3476" s="7" t="n">
        <v>0</v>
      </c>
    </row>
    <row r="3477" spans="1:6">
      <c r="A3477" t="s">
        <v>4</v>
      </c>
      <c r="B3477" s="4" t="s">
        <v>5</v>
      </c>
    </row>
    <row r="3478" spans="1:6">
      <c r="A3478" t="n">
        <v>33684</v>
      </c>
      <c r="B3478" s="27" t="n">
        <v>28</v>
      </c>
    </row>
    <row r="3479" spans="1:6">
      <c r="A3479" t="s">
        <v>4</v>
      </c>
      <c r="B3479" s="4" t="s">
        <v>5</v>
      </c>
      <c r="C3479" s="4" t="s">
        <v>7</v>
      </c>
    </row>
    <row r="3480" spans="1:6">
      <c r="A3480" t="n">
        <v>33685</v>
      </c>
      <c r="B3480" s="30" t="n">
        <v>23</v>
      </c>
      <c r="C3480" s="7" t="n">
        <v>10</v>
      </c>
    </row>
    <row r="3481" spans="1:6">
      <c r="A3481" t="s">
        <v>4</v>
      </c>
      <c r="B3481" s="4" t="s">
        <v>5</v>
      </c>
      <c r="C3481" s="4" t="s">
        <v>7</v>
      </c>
      <c r="D3481" s="4" t="s">
        <v>8</v>
      </c>
    </row>
    <row r="3482" spans="1:6">
      <c r="A3482" t="n">
        <v>33687</v>
      </c>
      <c r="B3482" s="6" t="n">
        <v>2</v>
      </c>
      <c r="C3482" s="7" t="n">
        <v>10</v>
      </c>
      <c r="D3482" s="7" t="s">
        <v>37</v>
      </c>
    </row>
    <row r="3483" spans="1:6">
      <c r="A3483" t="s">
        <v>4</v>
      </c>
      <c r="B3483" s="4" t="s">
        <v>5</v>
      </c>
      <c r="C3483" s="4" t="s">
        <v>7</v>
      </c>
    </row>
    <row r="3484" spans="1:6">
      <c r="A3484" t="n">
        <v>33710</v>
      </c>
      <c r="B3484" s="11" t="n">
        <v>74</v>
      </c>
      <c r="C3484" s="7" t="n">
        <v>46</v>
      </c>
    </row>
    <row r="3485" spans="1:6">
      <c r="A3485" t="s">
        <v>4</v>
      </c>
      <c r="B3485" s="4" t="s">
        <v>5</v>
      </c>
      <c r="C3485" s="4" t="s">
        <v>7</v>
      </c>
    </row>
    <row r="3486" spans="1:6">
      <c r="A3486" t="n">
        <v>33712</v>
      </c>
      <c r="B3486" s="11" t="n">
        <v>74</v>
      </c>
      <c r="C3486" s="7" t="n">
        <v>54</v>
      </c>
    </row>
    <row r="3487" spans="1:6">
      <c r="A3487" t="s">
        <v>4</v>
      </c>
      <c r="B3487" s="4" t="s">
        <v>5</v>
      </c>
    </row>
    <row r="3488" spans="1:6">
      <c r="A3488" t="n">
        <v>33714</v>
      </c>
      <c r="B3488" s="5" t="n">
        <v>1</v>
      </c>
    </row>
    <row r="3489" spans="1:9" s="3" customFormat="1" customHeight="0">
      <c r="A3489" s="3" t="s">
        <v>2</v>
      </c>
      <c r="B3489" s="3" t="s">
        <v>353</v>
      </c>
    </row>
    <row r="3490" spans="1:9">
      <c r="A3490" t="s">
        <v>4</v>
      </c>
      <c r="B3490" s="4" t="s">
        <v>5</v>
      </c>
      <c r="C3490" s="4" t="s">
        <v>7</v>
      </c>
      <c r="D3490" s="4" t="s">
        <v>7</v>
      </c>
      <c r="E3490" s="4" t="s">
        <v>7</v>
      </c>
      <c r="F3490" s="4" t="s">
        <v>7</v>
      </c>
    </row>
    <row r="3491" spans="1:9">
      <c r="A3491" t="n">
        <v>33716</v>
      </c>
      <c r="B3491" s="9" t="n">
        <v>14</v>
      </c>
      <c r="C3491" s="7" t="n">
        <v>2</v>
      </c>
      <c r="D3491" s="7" t="n">
        <v>0</v>
      </c>
      <c r="E3491" s="7" t="n">
        <v>0</v>
      </c>
      <c r="F3491" s="7" t="n">
        <v>0</v>
      </c>
    </row>
    <row r="3492" spans="1:9">
      <c r="A3492" t="s">
        <v>4</v>
      </c>
      <c r="B3492" s="4" t="s">
        <v>5</v>
      </c>
      <c r="C3492" s="4" t="s">
        <v>7</v>
      </c>
      <c r="D3492" s="19" t="s">
        <v>28</v>
      </c>
      <c r="E3492" s="4" t="s">
        <v>5</v>
      </c>
      <c r="F3492" s="4" t="s">
        <v>7</v>
      </c>
      <c r="G3492" s="4" t="s">
        <v>11</v>
      </c>
      <c r="H3492" s="19" t="s">
        <v>29</v>
      </c>
      <c r="I3492" s="4" t="s">
        <v>7</v>
      </c>
      <c r="J3492" s="4" t="s">
        <v>14</v>
      </c>
      <c r="K3492" s="4" t="s">
        <v>7</v>
      </c>
      <c r="L3492" s="4" t="s">
        <v>7</v>
      </c>
      <c r="M3492" s="19" t="s">
        <v>28</v>
      </c>
      <c r="N3492" s="4" t="s">
        <v>5</v>
      </c>
      <c r="O3492" s="4" t="s">
        <v>7</v>
      </c>
      <c r="P3492" s="4" t="s">
        <v>11</v>
      </c>
      <c r="Q3492" s="19" t="s">
        <v>29</v>
      </c>
      <c r="R3492" s="4" t="s">
        <v>7</v>
      </c>
      <c r="S3492" s="4" t="s">
        <v>14</v>
      </c>
      <c r="T3492" s="4" t="s">
        <v>7</v>
      </c>
      <c r="U3492" s="4" t="s">
        <v>7</v>
      </c>
      <c r="V3492" s="4" t="s">
        <v>7</v>
      </c>
      <c r="W3492" s="4" t="s">
        <v>16</v>
      </c>
    </row>
    <row r="3493" spans="1:9">
      <c r="A3493" t="n">
        <v>33721</v>
      </c>
      <c r="B3493" s="13" t="n">
        <v>5</v>
      </c>
      <c r="C3493" s="7" t="n">
        <v>28</v>
      </c>
      <c r="D3493" s="19" t="s">
        <v>3</v>
      </c>
      <c r="E3493" s="8" t="n">
        <v>162</v>
      </c>
      <c r="F3493" s="7" t="n">
        <v>3</v>
      </c>
      <c r="G3493" s="7" t="n">
        <v>24580</v>
      </c>
      <c r="H3493" s="19" t="s">
        <v>3</v>
      </c>
      <c r="I3493" s="7" t="n">
        <v>0</v>
      </c>
      <c r="J3493" s="7" t="n">
        <v>1</v>
      </c>
      <c r="K3493" s="7" t="n">
        <v>2</v>
      </c>
      <c r="L3493" s="7" t="n">
        <v>28</v>
      </c>
      <c r="M3493" s="19" t="s">
        <v>3</v>
      </c>
      <c r="N3493" s="8" t="n">
        <v>162</v>
      </c>
      <c r="O3493" s="7" t="n">
        <v>3</v>
      </c>
      <c r="P3493" s="7" t="n">
        <v>24580</v>
      </c>
      <c r="Q3493" s="19" t="s">
        <v>3</v>
      </c>
      <c r="R3493" s="7" t="n">
        <v>0</v>
      </c>
      <c r="S3493" s="7" t="n">
        <v>2</v>
      </c>
      <c r="T3493" s="7" t="n">
        <v>2</v>
      </c>
      <c r="U3493" s="7" t="n">
        <v>11</v>
      </c>
      <c r="V3493" s="7" t="n">
        <v>1</v>
      </c>
      <c r="W3493" s="14" t="n">
        <f t="normal" ca="1">A3497</f>
        <v>0</v>
      </c>
    </row>
    <row r="3494" spans="1:9">
      <c r="A3494" t="s">
        <v>4</v>
      </c>
      <c r="B3494" s="4" t="s">
        <v>5</v>
      </c>
      <c r="C3494" s="4" t="s">
        <v>7</v>
      </c>
      <c r="D3494" s="4" t="s">
        <v>11</v>
      </c>
      <c r="E3494" s="4" t="s">
        <v>13</v>
      </c>
    </row>
    <row r="3495" spans="1:9">
      <c r="A3495" t="n">
        <v>33750</v>
      </c>
      <c r="B3495" s="35" t="n">
        <v>58</v>
      </c>
      <c r="C3495" s="7" t="n">
        <v>0</v>
      </c>
      <c r="D3495" s="7" t="n">
        <v>0</v>
      </c>
      <c r="E3495" s="7" t="n">
        <v>1</v>
      </c>
    </row>
    <row r="3496" spans="1:9">
      <c r="A3496" t="s">
        <v>4</v>
      </c>
      <c r="B3496" s="4" t="s">
        <v>5</v>
      </c>
      <c r="C3496" s="4" t="s">
        <v>7</v>
      </c>
      <c r="D3496" s="19" t="s">
        <v>28</v>
      </c>
      <c r="E3496" s="4" t="s">
        <v>5</v>
      </c>
      <c r="F3496" s="4" t="s">
        <v>7</v>
      </c>
      <c r="G3496" s="4" t="s">
        <v>11</v>
      </c>
      <c r="H3496" s="19" t="s">
        <v>29</v>
      </c>
      <c r="I3496" s="4" t="s">
        <v>7</v>
      </c>
      <c r="J3496" s="4" t="s">
        <v>14</v>
      </c>
      <c r="K3496" s="4" t="s">
        <v>7</v>
      </c>
      <c r="L3496" s="4" t="s">
        <v>7</v>
      </c>
      <c r="M3496" s="19" t="s">
        <v>28</v>
      </c>
      <c r="N3496" s="4" t="s">
        <v>5</v>
      </c>
      <c r="O3496" s="4" t="s">
        <v>7</v>
      </c>
      <c r="P3496" s="4" t="s">
        <v>11</v>
      </c>
      <c r="Q3496" s="19" t="s">
        <v>29</v>
      </c>
      <c r="R3496" s="4" t="s">
        <v>7</v>
      </c>
      <c r="S3496" s="4" t="s">
        <v>14</v>
      </c>
      <c r="T3496" s="4" t="s">
        <v>7</v>
      </c>
      <c r="U3496" s="4" t="s">
        <v>7</v>
      </c>
      <c r="V3496" s="4" t="s">
        <v>7</v>
      </c>
      <c r="W3496" s="4" t="s">
        <v>16</v>
      </c>
    </row>
    <row r="3497" spans="1:9">
      <c r="A3497" t="n">
        <v>33758</v>
      </c>
      <c r="B3497" s="13" t="n">
        <v>5</v>
      </c>
      <c r="C3497" s="7" t="n">
        <v>28</v>
      </c>
      <c r="D3497" s="19" t="s">
        <v>3</v>
      </c>
      <c r="E3497" s="8" t="n">
        <v>162</v>
      </c>
      <c r="F3497" s="7" t="n">
        <v>3</v>
      </c>
      <c r="G3497" s="7" t="n">
        <v>24580</v>
      </c>
      <c r="H3497" s="19" t="s">
        <v>3</v>
      </c>
      <c r="I3497" s="7" t="n">
        <v>0</v>
      </c>
      <c r="J3497" s="7" t="n">
        <v>1</v>
      </c>
      <c r="K3497" s="7" t="n">
        <v>3</v>
      </c>
      <c r="L3497" s="7" t="n">
        <v>28</v>
      </c>
      <c r="M3497" s="19" t="s">
        <v>3</v>
      </c>
      <c r="N3497" s="8" t="n">
        <v>162</v>
      </c>
      <c r="O3497" s="7" t="n">
        <v>3</v>
      </c>
      <c r="P3497" s="7" t="n">
        <v>24580</v>
      </c>
      <c r="Q3497" s="19" t="s">
        <v>3</v>
      </c>
      <c r="R3497" s="7" t="n">
        <v>0</v>
      </c>
      <c r="S3497" s="7" t="n">
        <v>2</v>
      </c>
      <c r="T3497" s="7" t="n">
        <v>3</v>
      </c>
      <c r="U3497" s="7" t="n">
        <v>9</v>
      </c>
      <c r="V3497" s="7" t="n">
        <v>1</v>
      </c>
      <c r="W3497" s="14" t="n">
        <f t="normal" ca="1">A3507</f>
        <v>0</v>
      </c>
    </row>
    <row r="3498" spans="1:9">
      <c r="A3498" t="s">
        <v>4</v>
      </c>
      <c r="B3498" s="4" t="s">
        <v>5</v>
      </c>
      <c r="C3498" s="4" t="s">
        <v>7</v>
      </c>
      <c r="D3498" s="19" t="s">
        <v>28</v>
      </c>
      <c r="E3498" s="4" t="s">
        <v>5</v>
      </c>
      <c r="F3498" s="4" t="s">
        <v>11</v>
      </c>
      <c r="G3498" s="4" t="s">
        <v>7</v>
      </c>
      <c r="H3498" s="4" t="s">
        <v>7</v>
      </c>
      <c r="I3498" s="4" t="s">
        <v>8</v>
      </c>
      <c r="J3498" s="19" t="s">
        <v>29</v>
      </c>
      <c r="K3498" s="4" t="s">
        <v>7</v>
      </c>
      <c r="L3498" s="4" t="s">
        <v>7</v>
      </c>
      <c r="M3498" s="19" t="s">
        <v>28</v>
      </c>
      <c r="N3498" s="4" t="s">
        <v>5</v>
      </c>
      <c r="O3498" s="4" t="s">
        <v>7</v>
      </c>
      <c r="P3498" s="19" t="s">
        <v>29</v>
      </c>
      <c r="Q3498" s="4" t="s">
        <v>7</v>
      </c>
      <c r="R3498" s="4" t="s">
        <v>14</v>
      </c>
      <c r="S3498" s="4" t="s">
        <v>7</v>
      </c>
      <c r="T3498" s="4" t="s">
        <v>7</v>
      </c>
      <c r="U3498" s="4" t="s">
        <v>7</v>
      </c>
      <c r="V3498" s="19" t="s">
        <v>28</v>
      </c>
      <c r="W3498" s="4" t="s">
        <v>5</v>
      </c>
      <c r="X3498" s="4" t="s">
        <v>7</v>
      </c>
      <c r="Y3498" s="19" t="s">
        <v>29</v>
      </c>
      <c r="Z3498" s="4" t="s">
        <v>7</v>
      </c>
      <c r="AA3498" s="4" t="s">
        <v>14</v>
      </c>
      <c r="AB3498" s="4" t="s">
        <v>7</v>
      </c>
      <c r="AC3498" s="4" t="s">
        <v>7</v>
      </c>
      <c r="AD3498" s="4" t="s">
        <v>7</v>
      </c>
      <c r="AE3498" s="4" t="s">
        <v>16</v>
      </c>
    </row>
    <row r="3499" spans="1:9">
      <c r="A3499" t="n">
        <v>33787</v>
      </c>
      <c r="B3499" s="13" t="n">
        <v>5</v>
      </c>
      <c r="C3499" s="7" t="n">
        <v>28</v>
      </c>
      <c r="D3499" s="19" t="s">
        <v>3</v>
      </c>
      <c r="E3499" s="43" t="n">
        <v>47</v>
      </c>
      <c r="F3499" s="7" t="n">
        <v>61456</v>
      </c>
      <c r="G3499" s="7" t="n">
        <v>2</v>
      </c>
      <c r="H3499" s="7" t="n">
        <v>0</v>
      </c>
      <c r="I3499" s="7" t="s">
        <v>354</v>
      </c>
      <c r="J3499" s="19" t="s">
        <v>3</v>
      </c>
      <c r="K3499" s="7" t="n">
        <v>8</v>
      </c>
      <c r="L3499" s="7" t="n">
        <v>28</v>
      </c>
      <c r="M3499" s="19" t="s">
        <v>3</v>
      </c>
      <c r="N3499" s="11" t="n">
        <v>74</v>
      </c>
      <c r="O3499" s="7" t="n">
        <v>65</v>
      </c>
      <c r="P3499" s="19" t="s">
        <v>3</v>
      </c>
      <c r="Q3499" s="7" t="n">
        <v>0</v>
      </c>
      <c r="R3499" s="7" t="n">
        <v>1</v>
      </c>
      <c r="S3499" s="7" t="n">
        <v>3</v>
      </c>
      <c r="T3499" s="7" t="n">
        <v>9</v>
      </c>
      <c r="U3499" s="7" t="n">
        <v>28</v>
      </c>
      <c r="V3499" s="19" t="s">
        <v>3</v>
      </c>
      <c r="W3499" s="11" t="n">
        <v>74</v>
      </c>
      <c r="X3499" s="7" t="n">
        <v>65</v>
      </c>
      <c r="Y3499" s="19" t="s">
        <v>3</v>
      </c>
      <c r="Z3499" s="7" t="n">
        <v>0</v>
      </c>
      <c r="AA3499" s="7" t="n">
        <v>2</v>
      </c>
      <c r="AB3499" s="7" t="n">
        <v>3</v>
      </c>
      <c r="AC3499" s="7" t="n">
        <v>9</v>
      </c>
      <c r="AD3499" s="7" t="n">
        <v>1</v>
      </c>
      <c r="AE3499" s="14" t="n">
        <f t="normal" ca="1">A3503</f>
        <v>0</v>
      </c>
    </row>
    <row r="3500" spans="1:9">
      <c r="A3500" t="s">
        <v>4</v>
      </c>
      <c r="B3500" s="4" t="s">
        <v>5</v>
      </c>
      <c r="C3500" s="4" t="s">
        <v>11</v>
      </c>
      <c r="D3500" s="4" t="s">
        <v>7</v>
      </c>
      <c r="E3500" s="4" t="s">
        <v>7</v>
      </c>
      <c r="F3500" s="4" t="s">
        <v>8</v>
      </c>
    </row>
    <row r="3501" spans="1:9">
      <c r="A3501" t="n">
        <v>33835</v>
      </c>
      <c r="B3501" s="43" t="n">
        <v>47</v>
      </c>
      <c r="C3501" s="7" t="n">
        <v>61456</v>
      </c>
      <c r="D3501" s="7" t="n">
        <v>0</v>
      </c>
      <c r="E3501" s="7" t="n">
        <v>0</v>
      </c>
      <c r="F3501" s="7" t="s">
        <v>250</v>
      </c>
    </row>
    <row r="3502" spans="1:9">
      <c r="A3502" t="s">
        <v>4</v>
      </c>
      <c r="B3502" s="4" t="s">
        <v>5</v>
      </c>
      <c r="C3502" s="4" t="s">
        <v>7</v>
      </c>
      <c r="D3502" s="4" t="s">
        <v>11</v>
      </c>
      <c r="E3502" s="4" t="s">
        <v>13</v>
      </c>
    </row>
    <row r="3503" spans="1:9">
      <c r="A3503" t="n">
        <v>33848</v>
      </c>
      <c r="B3503" s="35" t="n">
        <v>58</v>
      </c>
      <c r="C3503" s="7" t="n">
        <v>0</v>
      </c>
      <c r="D3503" s="7" t="n">
        <v>300</v>
      </c>
      <c r="E3503" s="7" t="n">
        <v>1</v>
      </c>
    </row>
    <row r="3504" spans="1:9">
      <c r="A3504" t="s">
        <v>4</v>
      </c>
      <c r="B3504" s="4" t="s">
        <v>5</v>
      </c>
      <c r="C3504" s="4" t="s">
        <v>7</v>
      </c>
      <c r="D3504" s="4" t="s">
        <v>11</v>
      </c>
    </row>
    <row r="3505" spans="1:31">
      <c r="A3505" t="n">
        <v>33856</v>
      </c>
      <c r="B3505" s="35" t="n">
        <v>58</v>
      </c>
      <c r="C3505" s="7" t="n">
        <v>255</v>
      </c>
      <c r="D3505" s="7" t="n">
        <v>0</v>
      </c>
    </row>
    <row r="3506" spans="1:31">
      <c r="A3506" t="s">
        <v>4</v>
      </c>
      <c r="B3506" s="4" t="s">
        <v>5</v>
      </c>
      <c r="C3506" s="4" t="s">
        <v>7</v>
      </c>
      <c r="D3506" s="4" t="s">
        <v>7</v>
      </c>
      <c r="E3506" s="4" t="s">
        <v>7</v>
      </c>
      <c r="F3506" s="4" t="s">
        <v>7</v>
      </c>
    </row>
    <row r="3507" spans="1:31">
      <c r="A3507" t="n">
        <v>33860</v>
      </c>
      <c r="B3507" s="9" t="n">
        <v>14</v>
      </c>
      <c r="C3507" s="7" t="n">
        <v>0</v>
      </c>
      <c r="D3507" s="7" t="n">
        <v>0</v>
      </c>
      <c r="E3507" s="7" t="n">
        <v>0</v>
      </c>
      <c r="F3507" s="7" t="n">
        <v>64</v>
      </c>
    </row>
    <row r="3508" spans="1:31">
      <c r="A3508" t="s">
        <v>4</v>
      </c>
      <c r="B3508" s="4" t="s">
        <v>5</v>
      </c>
      <c r="C3508" s="4" t="s">
        <v>7</v>
      </c>
      <c r="D3508" s="4" t="s">
        <v>11</v>
      </c>
    </row>
    <row r="3509" spans="1:31">
      <c r="A3509" t="n">
        <v>33865</v>
      </c>
      <c r="B3509" s="24" t="n">
        <v>22</v>
      </c>
      <c r="C3509" s="7" t="n">
        <v>0</v>
      </c>
      <c r="D3509" s="7" t="n">
        <v>24580</v>
      </c>
    </row>
    <row r="3510" spans="1:31">
      <c r="A3510" t="s">
        <v>4</v>
      </c>
      <c r="B3510" s="4" t="s">
        <v>5</v>
      </c>
      <c r="C3510" s="4" t="s">
        <v>7</v>
      </c>
      <c r="D3510" s="4" t="s">
        <v>11</v>
      </c>
    </row>
    <row r="3511" spans="1:31">
      <c r="A3511" t="n">
        <v>33869</v>
      </c>
      <c r="B3511" s="35" t="n">
        <v>58</v>
      </c>
      <c r="C3511" s="7" t="n">
        <v>5</v>
      </c>
      <c r="D3511" s="7" t="n">
        <v>300</v>
      </c>
    </row>
    <row r="3512" spans="1:31">
      <c r="A3512" t="s">
        <v>4</v>
      </c>
      <c r="B3512" s="4" t="s">
        <v>5</v>
      </c>
      <c r="C3512" s="4" t="s">
        <v>13</v>
      </c>
      <c r="D3512" s="4" t="s">
        <v>11</v>
      </c>
    </row>
    <row r="3513" spans="1:31">
      <c r="A3513" t="n">
        <v>33873</v>
      </c>
      <c r="B3513" s="61" t="n">
        <v>103</v>
      </c>
      <c r="C3513" s="7" t="n">
        <v>0</v>
      </c>
      <c r="D3513" s="7" t="n">
        <v>300</v>
      </c>
    </row>
    <row r="3514" spans="1:31">
      <c r="A3514" t="s">
        <v>4</v>
      </c>
      <c r="B3514" s="4" t="s">
        <v>5</v>
      </c>
      <c r="C3514" s="4" t="s">
        <v>7</v>
      </c>
    </row>
    <row r="3515" spans="1:31">
      <c r="A3515" t="n">
        <v>33880</v>
      </c>
      <c r="B3515" s="59" t="n">
        <v>64</v>
      </c>
      <c r="C3515" s="7" t="n">
        <v>7</v>
      </c>
    </row>
    <row r="3516" spans="1:31">
      <c r="A3516" t="s">
        <v>4</v>
      </c>
      <c r="B3516" s="4" t="s">
        <v>5</v>
      </c>
      <c r="C3516" s="4" t="s">
        <v>7</v>
      </c>
      <c r="D3516" s="4" t="s">
        <v>11</v>
      </c>
    </row>
    <row r="3517" spans="1:31">
      <c r="A3517" t="n">
        <v>33882</v>
      </c>
      <c r="B3517" s="62" t="n">
        <v>72</v>
      </c>
      <c r="C3517" s="7" t="n">
        <v>5</v>
      </c>
      <c r="D3517" s="7" t="n">
        <v>0</v>
      </c>
    </row>
    <row r="3518" spans="1:31">
      <c r="A3518" t="s">
        <v>4</v>
      </c>
      <c r="B3518" s="4" t="s">
        <v>5</v>
      </c>
      <c r="C3518" s="4" t="s">
        <v>7</v>
      </c>
      <c r="D3518" s="19" t="s">
        <v>28</v>
      </c>
      <c r="E3518" s="4" t="s">
        <v>5</v>
      </c>
      <c r="F3518" s="4" t="s">
        <v>7</v>
      </c>
      <c r="G3518" s="4" t="s">
        <v>11</v>
      </c>
      <c r="H3518" s="19" t="s">
        <v>29</v>
      </c>
      <c r="I3518" s="4" t="s">
        <v>7</v>
      </c>
      <c r="J3518" s="4" t="s">
        <v>14</v>
      </c>
      <c r="K3518" s="4" t="s">
        <v>7</v>
      </c>
      <c r="L3518" s="4" t="s">
        <v>7</v>
      </c>
      <c r="M3518" s="4" t="s">
        <v>16</v>
      </c>
    </row>
    <row r="3519" spans="1:31">
      <c r="A3519" t="n">
        <v>33886</v>
      </c>
      <c r="B3519" s="13" t="n">
        <v>5</v>
      </c>
      <c r="C3519" s="7" t="n">
        <v>28</v>
      </c>
      <c r="D3519" s="19" t="s">
        <v>3</v>
      </c>
      <c r="E3519" s="8" t="n">
        <v>162</v>
      </c>
      <c r="F3519" s="7" t="n">
        <v>4</v>
      </c>
      <c r="G3519" s="7" t="n">
        <v>24580</v>
      </c>
      <c r="H3519" s="19" t="s">
        <v>3</v>
      </c>
      <c r="I3519" s="7" t="n">
        <v>0</v>
      </c>
      <c r="J3519" s="7" t="n">
        <v>1</v>
      </c>
      <c r="K3519" s="7" t="n">
        <v>2</v>
      </c>
      <c r="L3519" s="7" t="n">
        <v>1</v>
      </c>
      <c r="M3519" s="14" t="n">
        <f t="normal" ca="1">A3525</f>
        <v>0</v>
      </c>
    </row>
    <row r="3520" spans="1:31">
      <c r="A3520" t="s">
        <v>4</v>
      </c>
      <c r="B3520" s="4" t="s">
        <v>5</v>
      </c>
      <c r="C3520" s="4" t="s">
        <v>7</v>
      </c>
      <c r="D3520" s="4" t="s">
        <v>8</v>
      </c>
    </row>
    <row r="3521" spans="1:13">
      <c r="A3521" t="n">
        <v>33903</v>
      </c>
      <c r="B3521" s="6" t="n">
        <v>2</v>
      </c>
      <c r="C3521" s="7" t="n">
        <v>10</v>
      </c>
      <c r="D3521" s="7" t="s">
        <v>355</v>
      </c>
    </row>
    <row r="3522" spans="1:13">
      <c r="A3522" t="s">
        <v>4</v>
      </c>
      <c r="B3522" s="4" t="s">
        <v>5</v>
      </c>
      <c r="C3522" s="4" t="s">
        <v>11</v>
      </c>
    </row>
    <row r="3523" spans="1:13">
      <c r="A3523" t="n">
        <v>33920</v>
      </c>
      <c r="B3523" s="29" t="n">
        <v>16</v>
      </c>
      <c r="C3523" s="7" t="n">
        <v>0</v>
      </c>
    </row>
    <row r="3524" spans="1:13">
      <c r="A3524" t="s">
        <v>4</v>
      </c>
      <c r="B3524" s="4" t="s">
        <v>5</v>
      </c>
      <c r="C3524" s="4" t="s">
        <v>7</v>
      </c>
    </row>
    <row r="3525" spans="1:13">
      <c r="A3525" t="n">
        <v>33923</v>
      </c>
      <c r="B3525" s="63" t="n">
        <v>116</v>
      </c>
      <c r="C3525" s="7" t="n">
        <v>0</v>
      </c>
    </row>
    <row r="3526" spans="1:13">
      <c r="A3526" t="s">
        <v>4</v>
      </c>
      <c r="B3526" s="4" t="s">
        <v>5</v>
      </c>
      <c r="C3526" s="4" t="s">
        <v>7</v>
      </c>
      <c r="D3526" s="4" t="s">
        <v>11</v>
      </c>
    </row>
    <row r="3527" spans="1:13">
      <c r="A3527" t="n">
        <v>33925</v>
      </c>
      <c r="B3527" s="63" t="n">
        <v>116</v>
      </c>
      <c r="C3527" s="7" t="n">
        <v>2</v>
      </c>
      <c r="D3527" s="7" t="n">
        <v>1</v>
      </c>
    </row>
    <row r="3528" spans="1:13">
      <c r="A3528" t="s">
        <v>4</v>
      </c>
      <c r="B3528" s="4" t="s">
        <v>5</v>
      </c>
      <c r="C3528" s="4" t="s">
        <v>7</v>
      </c>
      <c r="D3528" s="4" t="s">
        <v>14</v>
      </c>
    </row>
    <row r="3529" spans="1:13">
      <c r="A3529" t="n">
        <v>33929</v>
      </c>
      <c r="B3529" s="63" t="n">
        <v>116</v>
      </c>
      <c r="C3529" s="7" t="n">
        <v>5</v>
      </c>
      <c r="D3529" s="7" t="n">
        <v>1112014848</v>
      </c>
    </row>
    <row r="3530" spans="1:13">
      <c r="A3530" t="s">
        <v>4</v>
      </c>
      <c r="B3530" s="4" t="s">
        <v>5</v>
      </c>
      <c r="C3530" s="4" t="s">
        <v>7</v>
      </c>
      <c r="D3530" s="4" t="s">
        <v>11</v>
      </c>
    </row>
    <row r="3531" spans="1:13">
      <c r="A3531" t="n">
        <v>33935</v>
      </c>
      <c r="B3531" s="63" t="n">
        <v>116</v>
      </c>
      <c r="C3531" s="7" t="n">
        <v>6</v>
      </c>
      <c r="D3531" s="7" t="n">
        <v>1</v>
      </c>
    </row>
    <row r="3532" spans="1:13">
      <c r="A3532" t="s">
        <v>4</v>
      </c>
      <c r="B3532" s="4" t="s">
        <v>5</v>
      </c>
      <c r="C3532" s="4" t="s">
        <v>7</v>
      </c>
      <c r="D3532" s="4" t="s">
        <v>11</v>
      </c>
      <c r="E3532" s="4" t="s">
        <v>11</v>
      </c>
      <c r="F3532" s="4" t="s">
        <v>11</v>
      </c>
      <c r="G3532" s="4" t="s">
        <v>11</v>
      </c>
      <c r="H3532" s="4" t="s">
        <v>11</v>
      </c>
      <c r="I3532" s="4" t="s">
        <v>11</v>
      </c>
      <c r="J3532" s="4" t="s">
        <v>11</v>
      </c>
      <c r="K3532" s="4" t="s">
        <v>11</v>
      </c>
      <c r="L3532" s="4" t="s">
        <v>11</v>
      </c>
      <c r="M3532" s="4" t="s">
        <v>11</v>
      </c>
      <c r="N3532" s="4" t="s">
        <v>14</v>
      </c>
      <c r="O3532" s="4" t="s">
        <v>14</v>
      </c>
      <c r="P3532" s="4" t="s">
        <v>14</v>
      </c>
      <c r="Q3532" s="4" t="s">
        <v>14</v>
      </c>
      <c r="R3532" s="4" t="s">
        <v>7</v>
      </c>
      <c r="S3532" s="4" t="s">
        <v>8</v>
      </c>
    </row>
    <row r="3533" spans="1:13">
      <c r="A3533" t="n">
        <v>33939</v>
      </c>
      <c r="B3533" s="64" t="n">
        <v>75</v>
      </c>
      <c r="C3533" s="7" t="n">
        <v>0</v>
      </c>
      <c r="D3533" s="7" t="n">
        <v>0</v>
      </c>
      <c r="E3533" s="7" t="n">
        <v>0</v>
      </c>
      <c r="F3533" s="7" t="n">
        <v>1024</v>
      </c>
      <c r="G3533" s="7" t="n">
        <v>720</v>
      </c>
      <c r="H3533" s="7" t="n">
        <v>0</v>
      </c>
      <c r="I3533" s="7" t="n">
        <v>0</v>
      </c>
      <c r="J3533" s="7" t="n">
        <v>0</v>
      </c>
      <c r="K3533" s="7" t="n">
        <v>0</v>
      </c>
      <c r="L3533" s="7" t="n">
        <v>1024</v>
      </c>
      <c r="M3533" s="7" t="n">
        <v>720</v>
      </c>
      <c r="N3533" s="7" t="n">
        <v>1065353216</v>
      </c>
      <c r="O3533" s="7" t="n">
        <v>1065353216</v>
      </c>
      <c r="P3533" s="7" t="n">
        <v>1065353216</v>
      </c>
      <c r="Q3533" s="7" t="n">
        <v>0</v>
      </c>
      <c r="R3533" s="7" t="n">
        <v>1</v>
      </c>
      <c r="S3533" s="7" t="s">
        <v>356</v>
      </c>
    </row>
    <row r="3534" spans="1:13">
      <c r="A3534" t="s">
        <v>4</v>
      </c>
      <c r="B3534" s="4" t="s">
        <v>5</v>
      </c>
      <c r="C3534" s="4" t="s">
        <v>7</v>
      </c>
      <c r="D3534" s="4" t="s">
        <v>7</v>
      </c>
      <c r="E3534" s="4" t="s">
        <v>7</v>
      </c>
      <c r="F3534" s="4" t="s">
        <v>13</v>
      </c>
      <c r="G3534" s="4" t="s">
        <v>13</v>
      </c>
      <c r="H3534" s="4" t="s">
        <v>13</v>
      </c>
      <c r="I3534" s="4" t="s">
        <v>13</v>
      </c>
      <c r="J3534" s="4" t="s">
        <v>13</v>
      </c>
    </row>
    <row r="3535" spans="1:13">
      <c r="A3535" t="n">
        <v>33988</v>
      </c>
      <c r="B3535" s="65" t="n">
        <v>76</v>
      </c>
      <c r="C3535" s="7" t="n">
        <v>0</v>
      </c>
      <c r="D3535" s="7" t="n">
        <v>9</v>
      </c>
      <c r="E3535" s="7" t="n">
        <v>2</v>
      </c>
      <c r="F3535" s="7" t="n">
        <v>0</v>
      </c>
      <c r="G3535" s="7" t="n">
        <v>0</v>
      </c>
      <c r="H3535" s="7" t="n">
        <v>0</v>
      </c>
      <c r="I3535" s="7" t="n">
        <v>0</v>
      </c>
      <c r="J3535" s="7" t="n">
        <v>0</v>
      </c>
    </row>
    <row r="3536" spans="1:13">
      <c r="A3536" t="s">
        <v>4</v>
      </c>
      <c r="B3536" s="4" t="s">
        <v>5</v>
      </c>
      <c r="C3536" s="4" t="s">
        <v>7</v>
      </c>
      <c r="D3536" s="4" t="s">
        <v>11</v>
      </c>
      <c r="E3536" s="4" t="s">
        <v>11</v>
      </c>
      <c r="F3536" s="4" t="s">
        <v>11</v>
      </c>
      <c r="G3536" s="4" t="s">
        <v>11</v>
      </c>
      <c r="H3536" s="4" t="s">
        <v>11</v>
      </c>
      <c r="I3536" s="4" t="s">
        <v>11</v>
      </c>
      <c r="J3536" s="4" t="s">
        <v>11</v>
      </c>
      <c r="K3536" s="4" t="s">
        <v>11</v>
      </c>
      <c r="L3536" s="4" t="s">
        <v>11</v>
      </c>
      <c r="M3536" s="4" t="s">
        <v>11</v>
      </c>
      <c r="N3536" s="4" t="s">
        <v>14</v>
      </c>
      <c r="O3536" s="4" t="s">
        <v>14</v>
      </c>
      <c r="P3536" s="4" t="s">
        <v>14</v>
      </c>
      <c r="Q3536" s="4" t="s">
        <v>14</v>
      </c>
      <c r="R3536" s="4" t="s">
        <v>7</v>
      </c>
      <c r="S3536" s="4" t="s">
        <v>8</v>
      </c>
    </row>
    <row r="3537" spans="1:19">
      <c r="A3537" t="n">
        <v>34012</v>
      </c>
      <c r="B3537" s="64" t="n">
        <v>75</v>
      </c>
      <c r="C3537" s="7" t="n">
        <v>1</v>
      </c>
      <c r="D3537" s="7" t="n">
        <v>0</v>
      </c>
      <c r="E3537" s="7" t="n">
        <v>0</v>
      </c>
      <c r="F3537" s="7" t="n">
        <v>1024</v>
      </c>
      <c r="G3537" s="7" t="n">
        <v>720</v>
      </c>
      <c r="H3537" s="7" t="n">
        <v>0</v>
      </c>
      <c r="I3537" s="7" t="n">
        <v>0</v>
      </c>
      <c r="J3537" s="7" t="n">
        <v>0</v>
      </c>
      <c r="K3537" s="7" t="n">
        <v>0</v>
      </c>
      <c r="L3537" s="7" t="n">
        <v>1024</v>
      </c>
      <c r="M3537" s="7" t="n">
        <v>720</v>
      </c>
      <c r="N3537" s="7" t="n">
        <v>1065353216</v>
      </c>
      <c r="O3537" s="7" t="n">
        <v>1065353216</v>
      </c>
      <c r="P3537" s="7" t="n">
        <v>1065353216</v>
      </c>
      <c r="Q3537" s="7" t="n">
        <v>0</v>
      </c>
      <c r="R3537" s="7" t="n">
        <v>1</v>
      </c>
      <c r="S3537" s="7" t="s">
        <v>357</v>
      </c>
    </row>
    <row r="3538" spans="1:19">
      <c r="A3538" t="s">
        <v>4</v>
      </c>
      <c r="B3538" s="4" t="s">
        <v>5</v>
      </c>
      <c r="C3538" s="4" t="s">
        <v>7</v>
      </c>
      <c r="D3538" s="4" t="s">
        <v>7</v>
      </c>
      <c r="E3538" s="4" t="s">
        <v>7</v>
      </c>
      <c r="F3538" s="4" t="s">
        <v>13</v>
      </c>
      <c r="G3538" s="4" t="s">
        <v>13</v>
      </c>
      <c r="H3538" s="4" t="s">
        <v>13</v>
      </c>
      <c r="I3538" s="4" t="s">
        <v>13</v>
      </c>
      <c r="J3538" s="4" t="s">
        <v>13</v>
      </c>
    </row>
    <row r="3539" spans="1:19">
      <c r="A3539" t="n">
        <v>34061</v>
      </c>
      <c r="B3539" s="65" t="n">
        <v>76</v>
      </c>
      <c r="C3539" s="7" t="n">
        <v>1</v>
      </c>
      <c r="D3539" s="7" t="n">
        <v>9</v>
      </c>
      <c r="E3539" s="7" t="n">
        <v>2</v>
      </c>
      <c r="F3539" s="7" t="n">
        <v>0</v>
      </c>
      <c r="G3539" s="7" t="n">
        <v>0</v>
      </c>
      <c r="H3539" s="7" t="n">
        <v>0</v>
      </c>
      <c r="I3539" s="7" t="n">
        <v>0</v>
      </c>
      <c r="J3539" s="7" t="n">
        <v>0</v>
      </c>
    </row>
    <row r="3540" spans="1:19">
      <c r="A3540" t="s">
        <v>4</v>
      </c>
      <c r="B3540" s="4" t="s">
        <v>5</v>
      </c>
      <c r="C3540" s="4" t="s">
        <v>7</v>
      </c>
      <c r="D3540" s="4" t="s">
        <v>11</v>
      </c>
      <c r="E3540" s="4" t="s">
        <v>7</v>
      </c>
      <c r="F3540" s="4" t="s">
        <v>16</v>
      </c>
    </row>
    <row r="3541" spans="1:19">
      <c r="A3541" t="n">
        <v>34085</v>
      </c>
      <c r="B3541" s="13" t="n">
        <v>5</v>
      </c>
      <c r="C3541" s="7" t="n">
        <v>30</v>
      </c>
      <c r="D3541" s="7" t="n">
        <v>10805</v>
      </c>
      <c r="E3541" s="7" t="n">
        <v>1</v>
      </c>
      <c r="F3541" s="14" t="n">
        <f t="normal" ca="1">A3547</f>
        <v>0</v>
      </c>
    </row>
    <row r="3542" spans="1:19">
      <c r="A3542" t="s">
        <v>4</v>
      </c>
      <c r="B3542" s="4" t="s">
        <v>5</v>
      </c>
      <c r="C3542" s="4" t="s">
        <v>7</v>
      </c>
      <c r="D3542" s="4" t="s">
        <v>11</v>
      </c>
      <c r="E3542" s="4" t="s">
        <v>11</v>
      </c>
      <c r="F3542" s="4" t="s">
        <v>11</v>
      </c>
      <c r="G3542" s="4" t="s">
        <v>11</v>
      </c>
      <c r="H3542" s="4" t="s">
        <v>11</v>
      </c>
      <c r="I3542" s="4" t="s">
        <v>11</v>
      </c>
      <c r="J3542" s="4" t="s">
        <v>11</v>
      </c>
      <c r="K3542" s="4" t="s">
        <v>11</v>
      </c>
      <c r="L3542" s="4" t="s">
        <v>11</v>
      </c>
      <c r="M3542" s="4" t="s">
        <v>11</v>
      </c>
      <c r="N3542" s="4" t="s">
        <v>14</v>
      </c>
      <c r="O3542" s="4" t="s">
        <v>14</v>
      </c>
      <c r="P3542" s="4" t="s">
        <v>14</v>
      </c>
      <c r="Q3542" s="4" t="s">
        <v>14</v>
      </c>
      <c r="R3542" s="4" t="s">
        <v>7</v>
      </c>
      <c r="S3542" s="4" t="s">
        <v>8</v>
      </c>
    </row>
    <row r="3543" spans="1:19">
      <c r="A3543" t="n">
        <v>34094</v>
      </c>
      <c r="B3543" s="64" t="n">
        <v>75</v>
      </c>
      <c r="C3543" s="7" t="n">
        <v>2</v>
      </c>
      <c r="D3543" s="7" t="n">
        <v>0</v>
      </c>
      <c r="E3543" s="7" t="n">
        <v>0</v>
      </c>
      <c r="F3543" s="7" t="n">
        <v>1024</v>
      </c>
      <c r="G3543" s="7" t="n">
        <v>720</v>
      </c>
      <c r="H3543" s="7" t="n">
        <v>0</v>
      </c>
      <c r="I3543" s="7" t="n">
        <v>0</v>
      </c>
      <c r="J3543" s="7" t="n">
        <v>0</v>
      </c>
      <c r="K3543" s="7" t="n">
        <v>0</v>
      </c>
      <c r="L3543" s="7" t="n">
        <v>1024</v>
      </c>
      <c r="M3543" s="7" t="n">
        <v>720</v>
      </c>
      <c r="N3543" s="7" t="n">
        <v>1065353216</v>
      </c>
      <c r="O3543" s="7" t="n">
        <v>1065353216</v>
      </c>
      <c r="P3543" s="7" t="n">
        <v>1065353216</v>
      </c>
      <c r="Q3543" s="7" t="n">
        <v>0</v>
      </c>
      <c r="R3543" s="7" t="n">
        <v>1</v>
      </c>
      <c r="S3543" s="7" t="s">
        <v>358</v>
      </c>
    </row>
    <row r="3544" spans="1:19">
      <c r="A3544" t="s">
        <v>4</v>
      </c>
      <c r="B3544" s="4" t="s">
        <v>5</v>
      </c>
      <c r="C3544" s="4" t="s">
        <v>16</v>
      </c>
    </row>
    <row r="3545" spans="1:19">
      <c r="A3545" t="n">
        <v>34143</v>
      </c>
      <c r="B3545" s="22" t="n">
        <v>3</v>
      </c>
      <c r="C3545" s="14" t="n">
        <f t="normal" ca="1">A3611</f>
        <v>0</v>
      </c>
    </row>
    <row r="3546" spans="1:19">
      <c r="A3546" t="s">
        <v>4</v>
      </c>
      <c r="B3546" s="4" t="s">
        <v>5</v>
      </c>
      <c r="C3546" s="4" t="s">
        <v>7</v>
      </c>
      <c r="D3546" s="4" t="s">
        <v>11</v>
      </c>
      <c r="E3546" s="4" t="s">
        <v>7</v>
      </c>
      <c r="F3546" s="4" t="s">
        <v>16</v>
      </c>
    </row>
    <row r="3547" spans="1:19">
      <c r="A3547" t="n">
        <v>34148</v>
      </c>
      <c r="B3547" s="13" t="n">
        <v>5</v>
      </c>
      <c r="C3547" s="7" t="n">
        <v>30</v>
      </c>
      <c r="D3547" s="7" t="n">
        <v>10811</v>
      </c>
      <c r="E3547" s="7" t="n">
        <v>1</v>
      </c>
      <c r="F3547" s="14" t="n">
        <f t="normal" ca="1">A3553</f>
        <v>0</v>
      </c>
    </row>
    <row r="3548" spans="1:19">
      <c r="A3548" t="s">
        <v>4</v>
      </c>
      <c r="B3548" s="4" t="s">
        <v>5</v>
      </c>
      <c r="C3548" s="4" t="s">
        <v>7</v>
      </c>
      <c r="D3548" s="4" t="s">
        <v>11</v>
      </c>
      <c r="E3548" s="4" t="s">
        <v>11</v>
      </c>
      <c r="F3548" s="4" t="s">
        <v>11</v>
      </c>
      <c r="G3548" s="4" t="s">
        <v>11</v>
      </c>
      <c r="H3548" s="4" t="s">
        <v>11</v>
      </c>
      <c r="I3548" s="4" t="s">
        <v>11</v>
      </c>
      <c r="J3548" s="4" t="s">
        <v>11</v>
      </c>
      <c r="K3548" s="4" t="s">
        <v>11</v>
      </c>
      <c r="L3548" s="4" t="s">
        <v>11</v>
      </c>
      <c r="M3548" s="4" t="s">
        <v>11</v>
      </c>
      <c r="N3548" s="4" t="s">
        <v>14</v>
      </c>
      <c r="O3548" s="4" t="s">
        <v>14</v>
      </c>
      <c r="P3548" s="4" t="s">
        <v>14</v>
      </c>
      <c r="Q3548" s="4" t="s">
        <v>14</v>
      </c>
      <c r="R3548" s="4" t="s">
        <v>7</v>
      </c>
      <c r="S3548" s="4" t="s">
        <v>8</v>
      </c>
    </row>
    <row r="3549" spans="1:19">
      <c r="A3549" t="n">
        <v>34157</v>
      </c>
      <c r="B3549" s="64" t="n">
        <v>75</v>
      </c>
      <c r="C3549" s="7" t="n">
        <v>2</v>
      </c>
      <c r="D3549" s="7" t="n">
        <v>0</v>
      </c>
      <c r="E3549" s="7" t="n">
        <v>0</v>
      </c>
      <c r="F3549" s="7" t="n">
        <v>1024</v>
      </c>
      <c r="G3549" s="7" t="n">
        <v>720</v>
      </c>
      <c r="H3549" s="7" t="n">
        <v>0</v>
      </c>
      <c r="I3549" s="7" t="n">
        <v>0</v>
      </c>
      <c r="J3549" s="7" t="n">
        <v>0</v>
      </c>
      <c r="K3549" s="7" t="n">
        <v>0</v>
      </c>
      <c r="L3549" s="7" t="n">
        <v>1024</v>
      </c>
      <c r="M3549" s="7" t="n">
        <v>720</v>
      </c>
      <c r="N3549" s="7" t="n">
        <v>1065353216</v>
      </c>
      <c r="O3549" s="7" t="n">
        <v>1065353216</v>
      </c>
      <c r="P3549" s="7" t="n">
        <v>1065353216</v>
      </c>
      <c r="Q3549" s="7" t="n">
        <v>0</v>
      </c>
      <c r="R3549" s="7" t="n">
        <v>1</v>
      </c>
      <c r="S3549" s="7" t="s">
        <v>359</v>
      </c>
    </row>
    <row r="3550" spans="1:19">
      <c r="A3550" t="s">
        <v>4</v>
      </c>
      <c r="B3550" s="4" t="s">
        <v>5</v>
      </c>
      <c r="C3550" s="4" t="s">
        <v>16</v>
      </c>
    </row>
    <row r="3551" spans="1:19">
      <c r="A3551" t="n">
        <v>34206</v>
      </c>
      <c r="B3551" s="22" t="n">
        <v>3</v>
      </c>
      <c r="C3551" s="14" t="n">
        <f t="normal" ca="1">A3611</f>
        <v>0</v>
      </c>
    </row>
    <row r="3552" spans="1:19">
      <c r="A3552" t="s">
        <v>4</v>
      </c>
      <c r="B3552" s="4" t="s">
        <v>5</v>
      </c>
      <c r="C3552" s="4" t="s">
        <v>7</v>
      </c>
      <c r="D3552" s="4" t="s">
        <v>11</v>
      </c>
      <c r="E3552" s="4" t="s">
        <v>7</v>
      </c>
      <c r="F3552" s="4" t="s">
        <v>16</v>
      </c>
    </row>
    <row r="3553" spans="1:19">
      <c r="A3553" t="n">
        <v>34211</v>
      </c>
      <c r="B3553" s="13" t="n">
        <v>5</v>
      </c>
      <c r="C3553" s="7" t="n">
        <v>30</v>
      </c>
      <c r="D3553" s="7" t="n">
        <v>10817</v>
      </c>
      <c r="E3553" s="7" t="n">
        <v>1</v>
      </c>
      <c r="F3553" s="14" t="n">
        <f t="normal" ca="1">A3559</f>
        <v>0</v>
      </c>
    </row>
    <row r="3554" spans="1:19">
      <c r="A3554" t="s">
        <v>4</v>
      </c>
      <c r="B3554" s="4" t="s">
        <v>5</v>
      </c>
      <c r="C3554" s="4" t="s">
        <v>7</v>
      </c>
      <c r="D3554" s="4" t="s">
        <v>11</v>
      </c>
      <c r="E3554" s="4" t="s">
        <v>11</v>
      </c>
      <c r="F3554" s="4" t="s">
        <v>11</v>
      </c>
      <c r="G3554" s="4" t="s">
        <v>11</v>
      </c>
      <c r="H3554" s="4" t="s">
        <v>11</v>
      </c>
      <c r="I3554" s="4" t="s">
        <v>11</v>
      </c>
      <c r="J3554" s="4" t="s">
        <v>11</v>
      </c>
      <c r="K3554" s="4" t="s">
        <v>11</v>
      </c>
      <c r="L3554" s="4" t="s">
        <v>11</v>
      </c>
      <c r="M3554" s="4" t="s">
        <v>11</v>
      </c>
      <c r="N3554" s="4" t="s">
        <v>14</v>
      </c>
      <c r="O3554" s="4" t="s">
        <v>14</v>
      </c>
      <c r="P3554" s="4" t="s">
        <v>14</v>
      </c>
      <c r="Q3554" s="4" t="s">
        <v>14</v>
      </c>
      <c r="R3554" s="4" t="s">
        <v>7</v>
      </c>
      <c r="S3554" s="4" t="s">
        <v>8</v>
      </c>
    </row>
    <row r="3555" spans="1:19">
      <c r="A3555" t="n">
        <v>34220</v>
      </c>
      <c r="B3555" s="64" t="n">
        <v>75</v>
      </c>
      <c r="C3555" s="7" t="n">
        <v>2</v>
      </c>
      <c r="D3555" s="7" t="n">
        <v>0</v>
      </c>
      <c r="E3555" s="7" t="n">
        <v>0</v>
      </c>
      <c r="F3555" s="7" t="n">
        <v>1024</v>
      </c>
      <c r="G3555" s="7" t="n">
        <v>720</v>
      </c>
      <c r="H3555" s="7" t="n">
        <v>0</v>
      </c>
      <c r="I3555" s="7" t="n">
        <v>0</v>
      </c>
      <c r="J3555" s="7" t="n">
        <v>0</v>
      </c>
      <c r="K3555" s="7" t="n">
        <v>0</v>
      </c>
      <c r="L3555" s="7" t="n">
        <v>1024</v>
      </c>
      <c r="M3555" s="7" t="n">
        <v>720</v>
      </c>
      <c r="N3555" s="7" t="n">
        <v>1065353216</v>
      </c>
      <c r="O3555" s="7" t="n">
        <v>1065353216</v>
      </c>
      <c r="P3555" s="7" t="n">
        <v>1065353216</v>
      </c>
      <c r="Q3555" s="7" t="n">
        <v>0</v>
      </c>
      <c r="R3555" s="7" t="n">
        <v>1</v>
      </c>
      <c r="S3555" s="7" t="s">
        <v>360</v>
      </c>
    </row>
    <row r="3556" spans="1:19">
      <c r="A3556" t="s">
        <v>4</v>
      </c>
      <c r="B3556" s="4" t="s">
        <v>5</v>
      </c>
      <c r="C3556" s="4" t="s">
        <v>16</v>
      </c>
    </row>
    <row r="3557" spans="1:19">
      <c r="A3557" t="n">
        <v>34269</v>
      </c>
      <c r="B3557" s="22" t="n">
        <v>3</v>
      </c>
      <c r="C3557" s="14" t="n">
        <f t="normal" ca="1">A3611</f>
        <v>0</v>
      </c>
    </row>
    <row r="3558" spans="1:19">
      <c r="A3558" t="s">
        <v>4</v>
      </c>
      <c r="B3558" s="4" t="s">
        <v>5</v>
      </c>
      <c r="C3558" s="4" t="s">
        <v>7</v>
      </c>
      <c r="D3558" s="4" t="s">
        <v>11</v>
      </c>
      <c r="E3558" s="4" t="s">
        <v>7</v>
      </c>
      <c r="F3558" s="4" t="s">
        <v>16</v>
      </c>
    </row>
    <row r="3559" spans="1:19">
      <c r="A3559" t="n">
        <v>34274</v>
      </c>
      <c r="B3559" s="13" t="n">
        <v>5</v>
      </c>
      <c r="C3559" s="7" t="n">
        <v>30</v>
      </c>
      <c r="D3559" s="7" t="n">
        <v>10823</v>
      </c>
      <c r="E3559" s="7" t="n">
        <v>1</v>
      </c>
      <c r="F3559" s="14" t="n">
        <f t="normal" ca="1">A3565</f>
        <v>0</v>
      </c>
    </row>
    <row r="3560" spans="1:19">
      <c r="A3560" t="s">
        <v>4</v>
      </c>
      <c r="B3560" s="4" t="s">
        <v>5</v>
      </c>
      <c r="C3560" s="4" t="s">
        <v>7</v>
      </c>
      <c r="D3560" s="4" t="s">
        <v>11</v>
      </c>
      <c r="E3560" s="4" t="s">
        <v>11</v>
      </c>
      <c r="F3560" s="4" t="s">
        <v>11</v>
      </c>
      <c r="G3560" s="4" t="s">
        <v>11</v>
      </c>
      <c r="H3560" s="4" t="s">
        <v>11</v>
      </c>
      <c r="I3560" s="4" t="s">
        <v>11</v>
      </c>
      <c r="J3560" s="4" t="s">
        <v>11</v>
      </c>
      <c r="K3560" s="4" t="s">
        <v>11</v>
      </c>
      <c r="L3560" s="4" t="s">
        <v>11</v>
      </c>
      <c r="M3560" s="4" t="s">
        <v>11</v>
      </c>
      <c r="N3560" s="4" t="s">
        <v>14</v>
      </c>
      <c r="O3560" s="4" t="s">
        <v>14</v>
      </c>
      <c r="P3560" s="4" t="s">
        <v>14</v>
      </c>
      <c r="Q3560" s="4" t="s">
        <v>14</v>
      </c>
      <c r="R3560" s="4" t="s">
        <v>7</v>
      </c>
      <c r="S3560" s="4" t="s">
        <v>8</v>
      </c>
    </row>
    <row r="3561" spans="1:19">
      <c r="A3561" t="n">
        <v>34283</v>
      </c>
      <c r="B3561" s="64" t="n">
        <v>75</v>
      </c>
      <c r="C3561" s="7" t="n">
        <v>2</v>
      </c>
      <c r="D3561" s="7" t="n">
        <v>0</v>
      </c>
      <c r="E3561" s="7" t="n">
        <v>0</v>
      </c>
      <c r="F3561" s="7" t="n">
        <v>1024</v>
      </c>
      <c r="G3561" s="7" t="n">
        <v>720</v>
      </c>
      <c r="H3561" s="7" t="n">
        <v>0</v>
      </c>
      <c r="I3561" s="7" t="n">
        <v>0</v>
      </c>
      <c r="J3561" s="7" t="n">
        <v>0</v>
      </c>
      <c r="K3561" s="7" t="n">
        <v>0</v>
      </c>
      <c r="L3561" s="7" t="n">
        <v>1024</v>
      </c>
      <c r="M3561" s="7" t="n">
        <v>720</v>
      </c>
      <c r="N3561" s="7" t="n">
        <v>1065353216</v>
      </c>
      <c r="O3561" s="7" t="n">
        <v>1065353216</v>
      </c>
      <c r="P3561" s="7" t="n">
        <v>1065353216</v>
      </c>
      <c r="Q3561" s="7" t="n">
        <v>0</v>
      </c>
      <c r="R3561" s="7" t="n">
        <v>1</v>
      </c>
      <c r="S3561" s="7" t="s">
        <v>361</v>
      </c>
    </row>
    <row r="3562" spans="1:19">
      <c r="A3562" t="s">
        <v>4</v>
      </c>
      <c r="B3562" s="4" t="s">
        <v>5</v>
      </c>
      <c r="C3562" s="4" t="s">
        <v>16</v>
      </c>
    </row>
    <row r="3563" spans="1:19">
      <c r="A3563" t="n">
        <v>34332</v>
      </c>
      <c r="B3563" s="22" t="n">
        <v>3</v>
      </c>
      <c r="C3563" s="14" t="n">
        <f t="normal" ca="1">A3611</f>
        <v>0</v>
      </c>
    </row>
    <row r="3564" spans="1:19">
      <c r="A3564" t="s">
        <v>4</v>
      </c>
      <c r="B3564" s="4" t="s">
        <v>5</v>
      </c>
      <c r="C3564" s="4" t="s">
        <v>7</v>
      </c>
      <c r="D3564" s="4" t="s">
        <v>11</v>
      </c>
      <c r="E3564" s="4" t="s">
        <v>7</v>
      </c>
      <c r="F3564" s="4" t="s">
        <v>16</v>
      </c>
    </row>
    <row r="3565" spans="1:19">
      <c r="A3565" t="n">
        <v>34337</v>
      </c>
      <c r="B3565" s="13" t="n">
        <v>5</v>
      </c>
      <c r="C3565" s="7" t="n">
        <v>30</v>
      </c>
      <c r="D3565" s="7" t="n">
        <v>10829</v>
      </c>
      <c r="E3565" s="7" t="n">
        <v>1</v>
      </c>
      <c r="F3565" s="14" t="n">
        <f t="normal" ca="1">A3571</f>
        <v>0</v>
      </c>
    </row>
    <row r="3566" spans="1:19">
      <c r="A3566" t="s">
        <v>4</v>
      </c>
      <c r="B3566" s="4" t="s">
        <v>5</v>
      </c>
      <c r="C3566" s="4" t="s">
        <v>7</v>
      </c>
      <c r="D3566" s="4" t="s">
        <v>11</v>
      </c>
      <c r="E3566" s="4" t="s">
        <v>11</v>
      </c>
      <c r="F3566" s="4" t="s">
        <v>11</v>
      </c>
      <c r="G3566" s="4" t="s">
        <v>11</v>
      </c>
      <c r="H3566" s="4" t="s">
        <v>11</v>
      </c>
      <c r="I3566" s="4" t="s">
        <v>11</v>
      </c>
      <c r="J3566" s="4" t="s">
        <v>11</v>
      </c>
      <c r="K3566" s="4" t="s">
        <v>11</v>
      </c>
      <c r="L3566" s="4" t="s">
        <v>11</v>
      </c>
      <c r="M3566" s="4" t="s">
        <v>11</v>
      </c>
      <c r="N3566" s="4" t="s">
        <v>14</v>
      </c>
      <c r="O3566" s="4" t="s">
        <v>14</v>
      </c>
      <c r="P3566" s="4" t="s">
        <v>14</v>
      </c>
      <c r="Q3566" s="4" t="s">
        <v>14</v>
      </c>
      <c r="R3566" s="4" t="s">
        <v>7</v>
      </c>
      <c r="S3566" s="4" t="s">
        <v>8</v>
      </c>
    </row>
    <row r="3567" spans="1:19">
      <c r="A3567" t="n">
        <v>34346</v>
      </c>
      <c r="B3567" s="64" t="n">
        <v>75</v>
      </c>
      <c r="C3567" s="7" t="n">
        <v>2</v>
      </c>
      <c r="D3567" s="7" t="n">
        <v>0</v>
      </c>
      <c r="E3567" s="7" t="n">
        <v>0</v>
      </c>
      <c r="F3567" s="7" t="n">
        <v>1024</v>
      </c>
      <c r="G3567" s="7" t="n">
        <v>720</v>
      </c>
      <c r="H3567" s="7" t="n">
        <v>0</v>
      </c>
      <c r="I3567" s="7" t="n">
        <v>0</v>
      </c>
      <c r="J3567" s="7" t="n">
        <v>0</v>
      </c>
      <c r="K3567" s="7" t="n">
        <v>0</v>
      </c>
      <c r="L3567" s="7" t="n">
        <v>1024</v>
      </c>
      <c r="M3567" s="7" t="n">
        <v>720</v>
      </c>
      <c r="N3567" s="7" t="n">
        <v>1065353216</v>
      </c>
      <c r="O3567" s="7" t="n">
        <v>1065353216</v>
      </c>
      <c r="P3567" s="7" t="n">
        <v>1065353216</v>
      </c>
      <c r="Q3567" s="7" t="n">
        <v>0</v>
      </c>
      <c r="R3567" s="7" t="n">
        <v>1</v>
      </c>
      <c r="S3567" s="7" t="s">
        <v>362</v>
      </c>
    </row>
    <row r="3568" spans="1:19">
      <c r="A3568" t="s">
        <v>4</v>
      </c>
      <c r="B3568" s="4" t="s">
        <v>5</v>
      </c>
      <c r="C3568" s="4" t="s">
        <v>16</v>
      </c>
    </row>
    <row r="3569" spans="1:19">
      <c r="A3569" t="n">
        <v>34395</v>
      </c>
      <c r="B3569" s="22" t="n">
        <v>3</v>
      </c>
      <c r="C3569" s="14" t="n">
        <f t="normal" ca="1">A3611</f>
        <v>0</v>
      </c>
    </row>
    <row r="3570" spans="1:19">
      <c r="A3570" t="s">
        <v>4</v>
      </c>
      <c r="B3570" s="4" t="s">
        <v>5</v>
      </c>
      <c r="C3570" s="4" t="s">
        <v>7</v>
      </c>
      <c r="D3570" s="4" t="s">
        <v>11</v>
      </c>
      <c r="E3570" s="4" t="s">
        <v>7</v>
      </c>
      <c r="F3570" s="4" t="s">
        <v>16</v>
      </c>
    </row>
    <row r="3571" spans="1:19">
      <c r="A3571" t="n">
        <v>34400</v>
      </c>
      <c r="B3571" s="13" t="n">
        <v>5</v>
      </c>
      <c r="C3571" s="7" t="n">
        <v>30</v>
      </c>
      <c r="D3571" s="7" t="n">
        <v>10835</v>
      </c>
      <c r="E3571" s="7" t="n">
        <v>1</v>
      </c>
      <c r="F3571" s="14" t="n">
        <f t="normal" ca="1">A3577</f>
        <v>0</v>
      </c>
    </row>
    <row r="3572" spans="1:19">
      <c r="A3572" t="s">
        <v>4</v>
      </c>
      <c r="B3572" s="4" t="s">
        <v>5</v>
      </c>
      <c r="C3572" s="4" t="s">
        <v>7</v>
      </c>
      <c r="D3572" s="4" t="s">
        <v>11</v>
      </c>
      <c r="E3572" s="4" t="s">
        <v>11</v>
      </c>
      <c r="F3572" s="4" t="s">
        <v>11</v>
      </c>
      <c r="G3572" s="4" t="s">
        <v>11</v>
      </c>
      <c r="H3572" s="4" t="s">
        <v>11</v>
      </c>
      <c r="I3572" s="4" t="s">
        <v>11</v>
      </c>
      <c r="J3572" s="4" t="s">
        <v>11</v>
      </c>
      <c r="K3572" s="4" t="s">
        <v>11</v>
      </c>
      <c r="L3572" s="4" t="s">
        <v>11</v>
      </c>
      <c r="M3572" s="4" t="s">
        <v>11</v>
      </c>
      <c r="N3572" s="4" t="s">
        <v>14</v>
      </c>
      <c r="O3572" s="4" t="s">
        <v>14</v>
      </c>
      <c r="P3572" s="4" t="s">
        <v>14</v>
      </c>
      <c r="Q3572" s="4" t="s">
        <v>14</v>
      </c>
      <c r="R3572" s="4" t="s">
        <v>7</v>
      </c>
      <c r="S3572" s="4" t="s">
        <v>8</v>
      </c>
    </row>
    <row r="3573" spans="1:19">
      <c r="A3573" t="n">
        <v>34409</v>
      </c>
      <c r="B3573" s="64" t="n">
        <v>75</v>
      </c>
      <c r="C3573" s="7" t="n">
        <v>2</v>
      </c>
      <c r="D3573" s="7" t="n">
        <v>0</v>
      </c>
      <c r="E3573" s="7" t="n">
        <v>0</v>
      </c>
      <c r="F3573" s="7" t="n">
        <v>1024</v>
      </c>
      <c r="G3573" s="7" t="n">
        <v>720</v>
      </c>
      <c r="H3573" s="7" t="n">
        <v>0</v>
      </c>
      <c r="I3573" s="7" t="n">
        <v>0</v>
      </c>
      <c r="J3573" s="7" t="n">
        <v>0</v>
      </c>
      <c r="K3573" s="7" t="n">
        <v>0</v>
      </c>
      <c r="L3573" s="7" t="n">
        <v>1024</v>
      </c>
      <c r="M3573" s="7" t="n">
        <v>720</v>
      </c>
      <c r="N3573" s="7" t="n">
        <v>1065353216</v>
      </c>
      <c r="O3573" s="7" t="n">
        <v>1065353216</v>
      </c>
      <c r="P3573" s="7" t="n">
        <v>1065353216</v>
      </c>
      <c r="Q3573" s="7" t="n">
        <v>0</v>
      </c>
      <c r="R3573" s="7" t="n">
        <v>1</v>
      </c>
      <c r="S3573" s="7" t="s">
        <v>363</v>
      </c>
    </row>
    <row r="3574" spans="1:19">
      <c r="A3574" t="s">
        <v>4</v>
      </c>
      <c r="B3574" s="4" t="s">
        <v>5</v>
      </c>
      <c r="C3574" s="4" t="s">
        <v>16</v>
      </c>
    </row>
    <row r="3575" spans="1:19">
      <c r="A3575" t="n">
        <v>34458</v>
      </c>
      <c r="B3575" s="22" t="n">
        <v>3</v>
      </c>
      <c r="C3575" s="14" t="n">
        <f t="normal" ca="1">A3611</f>
        <v>0</v>
      </c>
    </row>
    <row r="3576" spans="1:19">
      <c r="A3576" t="s">
        <v>4</v>
      </c>
      <c r="B3576" s="4" t="s">
        <v>5</v>
      </c>
      <c r="C3576" s="4" t="s">
        <v>7</v>
      </c>
      <c r="D3576" s="4" t="s">
        <v>11</v>
      </c>
      <c r="E3576" s="4" t="s">
        <v>7</v>
      </c>
      <c r="F3576" s="4" t="s">
        <v>16</v>
      </c>
    </row>
    <row r="3577" spans="1:19">
      <c r="A3577" t="n">
        <v>34463</v>
      </c>
      <c r="B3577" s="13" t="n">
        <v>5</v>
      </c>
      <c r="C3577" s="7" t="n">
        <v>30</v>
      </c>
      <c r="D3577" s="7" t="n">
        <v>10841</v>
      </c>
      <c r="E3577" s="7" t="n">
        <v>1</v>
      </c>
      <c r="F3577" s="14" t="n">
        <f t="normal" ca="1">A3583</f>
        <v>0</v>
      </c>
    </row>
    <row r="3578" spans="1:19">
      <c r="A3578" t="s">
        <v>4</v>
      </c>
      <c r="B3578" s="4" t="s">
        <v>5</v>
      </c>
      <c r="C3578" s="4" t="s">
        <v>7</v>
      </c>
      <c r="D3578" s="4" t="s">
        <v>11</v>
      </c>
      <c r="E3578" s="4" t="s">
        <v>11</v>
      </c>
      <c r="F3578" s="4" t="s">
        <v>11</v>
      </c>
      <c r="G3578" s="4" t="s">
        <v>11</v>
      </c>
      <c r="H3578" s="4" t="s">
        <v>11</v>
      </c>
      <c r="I3578" s="4" t="s">
        <v>11</v>
      </c>
      <c r="J3578" s="4" t="s">
        <v>11</v>
      </c>
      <c r="K3578" s="4" t="s">
        <v>11</v>
      </c>
      <c r="L3578" s="4" t="s">
        <v>11</v>
      </c>
      <c r="M3578" s="4" t="s">
        <v>11</v>
      </c>
      <c r="N3578" s="4" t="s">
        <v>14</v>
      </c>
      <c r="O3578" s="4" t="s">
        <v>14</v>
      </c>
      <c r="P3578" s="4" t="s">
        <v>14</v>
      </c>
      <c r="Q3578" s="4" t="s">
        <v>14</v>
      </c>
      <c r="R3578" s="4" t="s">
        <v>7</v>
      </c>
      <c r="S3578" s="4" t="s">
        <v>8</v>
      </c>
    </row>
    <row r="3579" spans="1:19">
      <c r="A3579" t="n">
        <v>34472</v>
      </c>
      <c r="B3579" s="64" t="n">
        <v>75</v>
      </c>
      <c r="C3579" s="7" t="n">
        <v>2</v>
      </c>
      <c r="D3579" s="7" t="n">
        <v>0</v>
      </c>
      <c r="E3579" s="7" t="n">
        <v>0</v>
      </c>
      <c r="F3579" s="7" t="n">
        <v>1024</v>
      </c>
      <c r="G3579" s="7" t="n">
        <v>720</v>
      </c>
      <c r="H3579" s="7" t="n">
        <v>0</v>
      </c>
      <c r="I3579" s="7" t="n">
        <v>0</v>
      </c>
      <c r="J3579" s="7" t="n">
        <v>0</v>
      </c>
      <c r="K3579" s="7" t="n">
        <v>0</v>
      </c>
      <c r="L3579" s="7" t="n">
        <v>1024</v>
      </c>
      <c r="M3579" s="7" t="n">
        <v>720</v>
      </c>
      <c r="N3579" s="7" t="n">
        <v>1065353216</v>
      </c>
      <c r="O3579" s="7" t="n">
        <v>1065353216</v>
      </c>
      <c r="P3579" s="7" t="n">
        <v>1065353216</v>
      </c>
      <c r="Q3579" s="7" t="n">
        <v>0</v>
      </c>
      <c r="R3579" s="7" t="n">
        <v>1</v>
      </c>
      <c r="S3579" s="7" t="s">
        <v>364</v>
      </c>
    </row>
    <row r="3580" spans="1:19">
      <c r="A3580" t="s">
        <v>4</v>
      </c>
      <c r="B3580" s="4" t="s">
        <v>5</v>
      </c>
      <c r="C3580" s="4" t="s">
        <v>16</v>
      </c>
    </row>
    <row r="3581" spans="1:19">
      <c r="A3581" t="n">
        <v>34521</v>
      </c>
      <c r="B3581" s="22" t="n">
        <v>3</v>
      </c>
      <c r="C3581" s="14" t="n">
        <f t="normal" ca="1">A3611</f>
        <v>0</v>
      </c>
    </row>
    <row r="3582" spans="1:19">
      <c r="A3582" t="s">
        <v>4</v>
      </c>
      <c r="B3582" s="4" t="s">
        <v>5</v>
      </c>
      <c r="C3582" s="4" t="s">
        <v>7</v>
      </c>
      <c r="D3582" s="4" t="s">
        <v>11</v>
      </c>
      <c r="E3582" s="4" t="s">
        <v>7</v>
      </c>
      <c r="F3582" s="4" t="s">
        <v>16</v>
      </c>
    </row>
    <row r="3583" spans="1:19">
      <c r="A3583" t="n">
        <v>34526</v>
      </c>
      <c r="B3583" s="13" t="n">
        <v>5</v>
      </c>
      <c r="C3583" s="7" t="n">
        <v>30</v>
      </c>
      <c r="D3583" s="7" t="n">
        <v>10847</v>
      </c>
      <c r="E3583" s="7" t="n">
        <v>1</v>
      </c>
      <c r="F3583" s="14" t="n">
        <f t="normal" ca="1">A3589</f>
        <v>0</v>
      </c>
    </row>
    <row r="3584" spans="1:19">
      <c r="A3584" t="s">
        <v>4</v>
      </c>
      <c r="B3584" s="4" t="s">
        <v>5</v>
      </c>
      <c r="C3584" s="4" t="s">
        <v>7</v>
      </c>
      <c r="D3584" s="4" t="s">
        <v>11</v>
      </c>
      <c r="E3584" s="4" t="s">
        <v>11</v>
      </c>
      <c r="F3584" s="4" t="s">
        <v>11</v>
      </c>
      <c r="G3584" s="4" t="s">
        <v>11</v>
      </c>
      <c r="H3584" s="4" t="s">
        <v>11</v>
      </c>
      <c r="I3584" s="4" t="s">
        <v>11</v>
      </c>
      <c r="J3584" s="4" t="s">
        <v>11</v>
      </c>
      <c r="K3584" s="4" t="s">
        <v>11</v>
      </c>
      <c r="L3584" s="4" t="s">
        <v>11</v>
      </c>
      <c r="M3584" s="4" t="s">
        <v>11</v>
      </c>
      <c r="N3584" s="4" t="s">
        <v>14</v>
      </c>
      <c r="O3584" s="4" t="s">
        <v>14</v>
      </c>
      <c r="P3584" s="4" t="s">
        <v>14</v>
      </c>
      <c r="Q3584" s="4" t="s">
        <v>14</v>
      </c>
      <c r="R3584" s="4" t="s">
        <v>7</v>
      </c>
      <c r="S3584" s="4" t="s">
        <v>8</v>
      </c>
    </row>
    <row r="3585" spans="1:19">
      <c r="A3585" t="n">
        <v>34535</v>
      </c>
      <c r="B3585" s="64" t="n">
        <v>75</v>
      </c>
      <c r="C3585" s="7" t="n">
        <v>2</v>
      </c>
      <c r="D3585" s="7" t="n">
        <v>0</v>
      </c>
      <c r="E3585" s="7" t="n">
        <v>0</v>
      </c>
      <c r="F3585" s="7" t="n">
        <v>1024</v>
      </c>
      <c r="G3585" s="7" t="n">
        <v>720</v>
      </c>
      <c r="H3585" s="7" t="n">
        <v>0</v>
      </c>
      <c r="I3585" s="7" t="n">
        <v>0</v>
      </c>
      <c r="J3585" s="7" t="n">
        <v>0</v>
      </c>
      <c r="K3585" s="7" t="n">
        <v>0</v>
      </c>
      <c r="L3585" s="7" t="n">
        <v>1024</v>
      </c>
      <c r="M3585" s="7" t="n">
        <v>720</v>
      </c>
      <c r="N3585" s="7" t="n">
        <v>1065353216</v>
      </c>
      <c r="O3585" s="7" t="n">
        <v>1065353216</v>
      </c>
      <c r="P3585" s="7" t="n">
        <v>1065353216</v>
      </c>
      <c r="Q3585" s="7" t="n">
        <v>0</v>
      </c>
      <c r="R3585" s="7" t="n">
        <v>1</v>
      </c>
      <c r="S3585" s="7" t="s">
        <v>365</v>
      </c>
    </row>
    <row r="3586" spans="1:19">
      <c r="A3586" t="s">
        <v>4</v>
      </c>
      <c r="B3586" s="4" t="s">
        <v>5</v>
      </c>
      <c r="C3586" s="4" t="s">
        <v>16</v>
      </c>
    </row>
    <row r="3587" spans="1:19">
      <c r="A3587" t="n">
        <v>34584</v>
      </c>
      <c r="B3587" s="22" t="n">
        <v>3</v>
      </c>
      <c r="C3587" s="14" t="n">
        <f t="normal" ca="1">A3611</f>
        <v>0</v>
      </c>
    </row>
    <row r="3588" spans="1:19">
      <c r="A3588" t="s">
        <v>4</v>
      </c>
      <c r="B3588" s="4" t="s">
        <v>5</v>
      </c>
      <c r="C3588" s="4" t="s">
        <v>7</v>
      </c>
      <c r="D3588" s="4" t="s">
        <v>11</v>
      </c>
      <c r="E3588" s="4" t="s">
        <v>7</v>
      </c>
      <c r="F3588" s="4" t="s">
        <v>16</v>
      </c>
    </row>
    <row r="3589" spans="1:19">
      <c r="A3589" t="n">
        <v>34589</v>
      </c>
      <c r="B3589" s="13" t="n">
        <v>5</v>
      </c>
      <c r="C3589" s="7" t="n">
        <v>30</v>
      </c>
      <c r="D3589" s="7" t="n">
        <v>10853</v>
      </c>
      <c r="E3589" s="7" t="n">
        <v>1</v>
      </c>
      <c r="F3589" s="14" t="n">
        <f t="normal" ca="1">A3595</f>
        <v>0</v>
      </c>
    </row>
    <row r="3590" spans="1:19">
      <c r="A3590" t="s">
        <v>4</v>
      </c>
      <c r="B3590" s="4" t="s">
        <v>5</v>
      </c>
      <c r="C3590" s="4" t="s">
        <v>7</v>
      </c>
      <c r="D3590" s="4" t="s">
        <v>11</v>
      </c>
      <c r="E3590" s="4" t="s">
        <v>11</v>
      </c>
      <c r="F3590" s="4" t="s">
        <v>11</v>
      </c>
      <c r="G3590" s="4" t="s">
        <v>11</v>
      </c>
      <c r="H3590" s="4" t="s">
        <v>11</v>
      </c>
      <c r="I3590" s="4" t="s">
        <v>11</v>
      </c>
      <c r="J3590" s="4" t="s">
        <v>11</v>
      </c>
      <c r="K3590" s="4" t="s">
        <v>11</v>
      </c>
      <c r="L3590" s="4" t="s">
        <v>11</v>
      </c>
      <c r="M3590" s="4" t="s">
        <v>11</v>
      </c>
      <c r="N3590" s="4" t="s">
        <v>14</v>
      </c>
      <c r="O3590" s="4" t="s">
        <v>14</v>
      </c>
      <c r="P3590" s="4" t="s">
        <v>14</v>
      </c>
      <c r="Q3590" s="4" t="s">
        <v>14</v>
      </c>
      <c r="R3590" s="4" t="s">
        <v>7</v>
      </c>
      <c r="S3590" s="4" t="s">
        <v>8</v>
      </c>
    </row>
    <row r="3591" spans="1:19">
      <c r="A3591" t="n">
        <v>34598</v>
      </c>
      <c r="B3591" s="64" t="n">
        <v>75</v>
      </c>
      <c r="C3591" s="7" t="n">
        <v>2</v>
      </c>
      <c r="D3591" s="7" t="n">
        <v>0</v>
      </c>
      <c r="E3591" s="7" t="n">
        <v>0</v>
      </c>
      <c r="F3591" s="7" t="n">
        <v>1024</v>
      </c>
      <c r="G3591" s="7" t="n">
        <v>720</v>
      </c>
      <c r="H3591" s="7" t="n">
        <v>0</v>
      </c>
      <c r="I3591" s="7" t="n">
        <v>0</v>
      </c>
      <c r="J3591" s="7" t="n">
        <v>0</v>
      </c>
      <c r="K3591" s="7" t="n">
        <v>0</v>
      </c>
      <c r="L3591" s="7" t="n">
        <v>1024</v>
      </c>
      <c r="M3591" s="7" t="n">
        <v>720</v>
      </c>
      <c r="N3591" s="7" t="n">
        <v>1065353216</v>
      </c>
      <c r="O3591" s="7" t="n">
        <v>1065353216</v>
      </c>
      <c r="P3591" s="7" t="n">
        <v>1065353216</v>
      </c>
      <c r="Q3591" s="7" t="n">
        <v>0</v>
      </c>
      <c r="R3591" s="7" t="n">
        <v>1</v>
      </c>
      <c r="S3591" s="7" t="s">
        <v>366</v>
      </c>
    </row>
    <row r="3592" spans="1:19">
      <c r="A3592" t="s">
        <v>4</v>
      </c>
      <c r="B3592" s="4" t="s">
        <v>5</v>
      </c>
      <c r="C3592" s="4" t="s">
        <v>16</v>
      </c>
    </row>
    <row r="3593" spans="1:19">
      <c r="A3593" t="n">
        <v>34647</v>
      </c>
      <c r="B3593" s="22" t="n">
        <v>3</v>
      </c>
      <c r="C3593" s="14" t="n">
        <f t="normal" ca="1">A3611</f>
        <v>0</v>
      </c>
    </row>
    <row r="3594" spans="1:19">
      <c r="A3594" t="s">
        <v>4</v>
      </c>
      <c r="B3594" s="4" t="s">
        <v>5</v>
      </c>
      <c r="C3594" s="4" t="s">
        <v>7</v>
      </c>
      <c r="D3594" s="4" t="s">
        <v>11</v>
      </c>
      <c r="E3594" s="4" t="s">
        <v>7</v>
      </c>
      <c r="F3594" s="4" t="s">
        <v>16</v>
      </c>
    </row>
    <row r="3595" spans="1:19">
      <c r="A3595" t="n">
        <v>34652</v>
      </c>
      <c r="B3595" s="13" t="n">
        <v>5</v>
      </c>
      <c r="C3595" s="7" t="n">
        <v>30</v>
      </c>
      <c r="D3595" s="7" t="n">
        <v>10859</v>
      </c>
      <c r="E3595" s="7" t="n">
        <v>1</v>
      </c>
      <c r="F3595" s="14" t="n">
        <f t="normal" ca="1">A3601</f>
        <v>0</v>
      </c>
    </row>
    <row r="3596" spans="1:19">
      <c r="A3596" t="s">
        <v>4</v>
      </c>
      <c r="B3596" s="4" t="s">
        <v>5</v>
      </c>
      <c r="C3596" s="4" t="s">
        <v>7</v>
      </c>
      <c r="D3596" s="4" t="s">
        <v>11</v>
      </c>
      <c r="E3596" s="4" t="s">
        <v>11</v>
      </c>
      <c r="F3596" s="4" t="s">
        <v>11</v>
      </c>
      <c r="G3596" s="4" t="s">
        <v>11</v>
      </c>
      <c r="H3596" s="4" t="s">
        <v>11</v>
      </c>
      <c r="I3596" s="4" t="s">
        <v>11</v>
      </c>
      <c r="J3596" s="4" t="s">
        <v>11</v>
      </c>
      <c r="K3596" s="4" t="s">
        <v>11</v>
      </c>
      <c r="L3596" s="4" t="s">
        <v>11</v>
      </c>
      <c r="M3596" s="4" t="s">
        <v>11</v>
      </c>
      <c r="N3596" s="4" t="s">
        <v>14</v>
      </c>
      <c r="O3596" s="4" t="s">
        <v>14</v>
      </c>
      <c r="P3596" s="4" t="s">
        <v>14</v>
      </c>
      <c r="Q3596" s="4" t="s">
        <v>14</v>
      </c>
      <c r="R3596" s="4" t="s">
        <v>7</v>
      </c>
      <c r="S3596" s="4" t="s">
        <v>8</v>
      </c>
    </row>
    <row r="3597" spans="1:19">
      <c r="A3597" t="n">
        <v>34661</v>
      </c>
      <c r="B3597" s="64" t="n">
        <v>75</v>
      </c>
      <c r="C3597" s="7" t="n">
        <v>2</v>
      </c>
      <c r="D3597" s="7" t="n">
        <v>0</v>
      </c>
      <c r="E3597" s="7" t="n">
        <v>0</v>
      </c>
      <c r="F3597" s="7" t="n">
        <v>1024</v>
      </c>
      <c r="G3597" s="7" t="n">
        <v>720</v>
      </c>
      <c r="H3597" s="7" t="n">
        <v>0</v>
      </c>
      <c r="I3597" s="7" t="n">
        <v>0</v>
      </c>
      <c r="J3597" s="7" t="n">
        <v>0</v>
      </c>
      <c r="K3597" s="7" t="n">
        <v>0</v>
      </c>
      <c r="L3597" s="7" t="n">
        <v>1024</v>
      </c>
      <c r="M3597" s="7" t="n">
        <v>720</v>
      </c>
      <c r="N3597" s="7" t="n">
        <v>1065353216</v>
      </c>
      <c r="O3597" s="7" t="n">
        <v>1065353216</v>
      </c>
      <c r="P3597" s="7" t="n">
        <v>1065353216</v>
      </c>
      <c r="Q3597" s="7" t="n">
        <v>0</v>
      </c>
      <c r="R3597" s="7" t="n">
        <v>1</v>
      </c>
      <c r="S3597" s="7" t="s">
        <v>367</v>
      </c>
    </row>
    <row r="3598" spans="1:19">
      <c r="A3598" t="s">
        <v>4</v>
      </c>
      <c r="B3598" s="4" t="s">
        <v>5</v>
      </c>
      <c r="C3598" s="4" t="s">
        <v>16</v>
      </c>
    </row>
    <row r="3599" spans="1:19">
      <c r="A3599" t="n">
        <v>34710</v>
      </c>
      <c r="B3599" s="22" t="n">
        <v>3</v>
      </c>
      <c r="C3599" s="14" t="n">
        <f t="normal" ca="1">A3611</f>
        <v>0</v>
      </c>
    </row>
    <row r="3600" spans="1:19">
      <c r="A3600" t="s">
        <v>4</v>
      </c>
      <c r="B3600" s="4" t="s">
        <v>5</v>
      </c>
      <c r="C3600" s="4" t="s">
        <v>7</v>
      </c>
      <c r="D3600" s="4" t="s">
        <v>11</v>
      </c>
      <c r="E3600" s="4" t="s">
        <v>7</v>
      </c>
      <c r="F3600" s="4" t="s">
        <v>16</v>
      </c>
    </row>
    <row r="3601" spans="1:19">
      <c r="A3601" t="n">
        <v>34715</v>
      </c>
      <c r="B3601" s="13" t="n">
        <v>5</v>
      </c>
      <c r="C3601" s="7" t="n">
        <v>30</v>
      </c>
      <c r="D3601" s="7" t="n">
        <v>10863</v>
      </c>
      <c r="E3601" s="7" t="n">
        <v>1</v>
      </c>
      <c r="F3601" s="14" t="n">
        <f t="normal" ca="1">A3607</f>
        <v>0</v>
      </c>
    </row>
    <row r="3602" spans="1:19">
      <c r="A3602" t="s">
        <v>4</v>
      </c>
      <c r="B3602" s="4" t="s">
        <v>5</v>
      </c>
      <c r="C3602" s="4" t="s">
        <v>7</v>
      </c>
      <c r="D3602" s="4" t="s">
        <v>11</v>
      </c>
      <c r="E3602" s="4" t="s">
        <v>11</v>
      </c>
      <c r="F3602" s="4" t="s">
        <v>11</v>
      </c>
      <c r="G3602" s="4" t="s">
        <v>11</v>
      </c>
      <c r="H3602" s="4" t="s">
        <v>11</v>
      </c>
      <c r="I3602" s="4" t="s">
        <v>11</v>
      </c>
      <c r="J3602" s="4" t="s">
        <v>11</v>
      </c>
      <c r="K3602" s="4" t="s">
        <v>11</v>
      </c>
      <c r="L3602" s="4" t="s">
        <v>11</v>
      </c>
      <c r="M3602" s="4" t="s">
        <v>11</v>
      </c>
      <c r="N3602" s="4" t="s">
        <v>14</v>
      </c>
      <c r="O3602" s="4" t="s">
        <v>14</v>
      </c>
      <c r="P3602" s="4" t="s">
        <v>14</v>
      </c>
      <c r="Q3602" s="4" t="s">
        <v>14</v>
      </c>
      <c r="R3602" s="4" t="s">
        <v>7</v>
      </c>
      <c r="S3602" s="4" t="s">
        <v>8</v>
      </c>
    </row>
    <row r="3603" spans="1:19">
      <c r="A3603" t="n">
        <v>34724</v>
      </c>
      <c r="B3603" s="64" t="n">
        <v>75</v>
      </c>
      <c r="C3603" s="7" t="n">
        <v>2</v>
      </c>
      <c r="D3603" s="7" t="n">
        <v>0</v>
      </c>
      <c r="E3603" s="7" t="n">
        <v>0</v>
      </c>
      <c r="F3603" s="7" t="n">
        <v>1024</v>
      </c>
      <c r="G3603" s="7" t="n">
        <v>720</v>
      </c>
      <c r="H3603" s="7" t="n">
        <v>0</v>
      </c>
      <c r="I3603" s="7" t="n">
        <v>0</v>
      </c>
      <c r="J3603" s="7" t="n">
        <v>0</v>
      </c>
      <c r="K3603" s="7" t="n">
        <v>0</v>
      </c>
      <c r="L3603" s="7" t="n">
        <v>1024</v>
      </c>
      <c r="M3603" s="7" t="n">
        <v>720</v>
      </c>
      <c r="N3603" s="7" t="n">
        <v>1065353216</v>
      </c>
      <c r="O3603" s="7" t="n">
        <v>1065353216</v>
      </c>
      <c r="P3603" s="7" t="n">
        <v>1065353216</v>
      </c>
      <c r="Q3603" s="7" t="n">
        <v>0</v>
      </c>
      <c r="R3603" s="7" t="n">
        <v>1</v>
      </c>
      <c r="S3603" s="7" t="s">
        <v>368</v>
      </c>
    </row>
    <row r="3604" spans="1:19">
      <c r="A3604" t="s">
        <v>4</v>
      </c>
      <c r="B3604" s="4" t="s">
        <v>5</v>
      </c>
      <c r="C3604" s="4" t="s">
        <v>16</v>
      </c>
    </row>
    <row r="3605" spans="1:19">
      <c r="A3605" t="n">
        <v>34773</v>
      </c>
      <c r="B3605" s="22" t="n">
        <v>3</v>
      </c>
      <c r="C3605" s="14" t="n">
        <f t="normal" ca="1">A3611</f>
        <v>0</v>
      </c>
    </row>
    <row r="3606" spans="1:19">
      <c r="A3606" t="s">
        <v>4</v>
      </c>
      <c r="B3606" s="4" t="s">
        <v>5</v>
      </c>
      <c r="C3606" s="4" t="s">
        <v>7</v>
      </c>
      <c r="D3606" s="4" t="s">
        <v>11</v>
      </c>
      <c r="E3606" s="4" t="s">
        <v>7</v>
      </c>
      <c r="F3606" s="4" t="s">
        <v>16</v>
      </c>
    </row>
    <row r="3607" spans="1:19">
      <c r="A3607" t="n">
        <v>34778</v>
      </c>
      <c r="B3607" s="13" t="n">
        <v>5</v>
      </c>
      <c r="C3607" s="7" t="n">
        <v>30</v>
      </c>
      <c r="D3607" s="7" t="n">
        <v>10867</v>
      </c>
      <c r="E3607" s="7" t="n">
        <v>1</v>
      </c>
      <c r="F3607" s="14" t="n">
        <f t="normal" ca="1">A3611</f>
        <v>0</v>
      </c>
    </row>
    <row r="3608" spans="1:19">
      <c r="A3608" t="s">
        <v>4</v>
      </c>
      <c r="B3608" s="4" t="s">
        <v>5</v>
      </c>
      <c r="C3608" s="4" t="s">
        <v>7</v>
      </c>
      <c r="D3608" s="4" t="s">
        <v>11</v>
      </c>
      <c r="E3608" s="4" t="s">
        <v>11</v>
      </c>
      <c r="F3608" s="4" t="s">
        <v>11</v>
      </c>
      <c r="G3608" s="4" t="s">
        <v>11</v>
      </c>
      <c r="H3608" s="4" t="s">
        <v>11</v>
      </c>
      <c r="I3608" s="4" t="s">
        <v>11</v>
      </c>
      <c r="J3608" s="4" t="s">
        <v>11</v>
      </c>
      <c r="K3608" s="4" t="s">
        <v>11</v>
      </c>
      <c r="L3608" s="4" t="s">
        <v>11</v>
      </c>
      <c r="M3608" s="4" t="s">
        <v>11</v>
      </c>
      <c r="N3608" s="4" t="s">
        <v>14</v>
      </c>
      <c r="O3608" s="4" t="s">
        <v>14</v>
      </c>
      <c r="P3608" s="4" t="s">
        <v>14</v>
      </c>
      <c r="Q3608" s="4" t="s">
        <v>14</v>
      </c>
      <c r="R3608" s="4" t="s">
        <v>7</v>
      </c>
      <c r="S3608" s="4" t="s">
        <v>8</v>
      </c>
    </row>
    <row r="3609" spans="1:19">
      <c r="A3609" t="n">
        <v>34787</v>
      </c>
      <c r="B3609" s="64" t="n">
        <v>75</v>
      </c>
      <c r="C3609" s="7" t="n">
        <v>2</v>
      </c>
      <c r="D3609" s="7" t="n">
        <v>0</v>
      </c>
      <c r="E3609" s="7" t="n">
        <v>0</v>
      </c>
      <c r="F3609" s="7" t="n">
        <v>1024</v>
      </c>
      <c r="G3609" s="7" t="n">
        <v>720</v>
      </c>
      <c r="H3609" s="7" t="n">
        <v>0</v>
      </c>
      <c r="I3609" s="7" t="n">
        <v>0</v>
      </c>
      <c r="J3609" s="7" t="n">
        <v>0</v>
      </c>
      <c r="K3609" s="7" t="n">
        <v>0</v>
      </c>
      <c r="L3609" s="7" t="n">
        <v>1024</v>
      </c>
      <c r="M3609" s="7" t="n">
        <v>720</v>
      </c>
      <c r="N3609" s="7" t="n">
        <v>1065353216</v>
      </c>
      <c r="O3609" s="7" t="n">
        <v>1065353216</v>
      </c>
      <c r="P3609" s="7" t="n">
        <v>1065353216</v>
      </c>
      <c r="Q3609" s="7" t="n">
        <v>0</v>
      </c>
      <c r="R3609" s="7" t="n">
        <v>1</v>
      </c>
      <c r="S3609" s="7" t="s">
        <v>369</v>
      </c>
    </row>
    <row r="3610" spans="1:19">
      <c r="A3610" t="s">
        <v>4</v>
      </c>
      <c r="B3610" s="4" t="s">
        <v>5</v>
      </c>
      <c r="C3610" s="4" t="s">
        <v>7</v>
      </c>
      <c r="D3610" s="4" t="s">
        <v>11</v>
      </c>
      <c r="E3610" s="4" t="s">
        <v>7</v>
      </c>
      <c r="F3610" s="4" t="s">
        <v>7</v>
      </c>
      <c r="G3610" s="4" t="s">
        <v>16</v>
      </c>
    </row>
    <row r="3611" spans="1:19">
      <c r="A3611" t="n">
        <v>34836</v>
      </c>
      <c r="B3611" s="13" t="n">
        <v>5</v>
      </c>
      <c r="C3611" s="7" t="n">
        <v>30</v>
      </c>
      <c r="D3611" s="7" t="n">
        <v>10875</v>
      </c>
      <c r="E3611" s="7" t="n">
        <v>8</v>
      </c>
      <c r="F3611" s="7" t="n">
        <v>1</v>
      </c>
      <c r="G3611" s="14" t="n">
        <f t="normal" ca="1">A3615</f>
        <v>0</v>
      </c>
    </row>
    <row r="3612" spans="1:19">
      <c r="A3612" t="s">
        <v>4</v>
      </c>
      <c r="B3612" s="4" t="s">
        <v>5</v>
      </c>
      <c r="C3612" s="4" t="s">
        <v>7</v>
      </c>
      <c r="D3612" s="4" t="s">
        <v>7</v>
      </c>
      <c r="E3612" s="4" t="s">
        <v>7</v>
      </c>
      <c r="F3612" s="4" t="s">
        <v>13</v>
      </c>
      <c r="G3612" s="4" t="s">
        <v>13</v>
      </c>
      <c r="H3612" s="4" t="s">
        <v>13</v>
      </c>
      <c r="I3612" s="4" t="s">
        <v>13</v>
      </c>
      <c r="J3612" s="4" t="s">
        <v>13</v>
      </c>
    </row>
    <row r="3613" spans="1:19">
      <c r="A3613" t="n">
        <v>34846</v>
      </c>
      <c r="B3613" s="65" t="n">
        <v>76</v>
      </c>
      <c r="C3613" s="7" t="n">
        <v>2</v>
      </c>
      <c r="D3613" s="7" t="n">
        <v>9</v>
      </c>
      <c r="E3613" s="7" t="n">
        <v>2</v>
      </c>
      <c r="F3613" s="7" t="n">
        <v>0</v>
      </c>
      <c r="G3613" s="7" t="n">
        <v>0</v>
      </c>
      <c r="H3613" s="7" t="n">
        <v>0</v>
      </c>
      <c r="I3613" s="7" t="n">
        <v>0</v>
      </c>
      <c r="J3613" s="7" t="n">
        <v>0</v>
      </c>
    </row>
    <row r="3614" spans="1:19">
      <c r="A3614" t="s">
        <v>4</v>
      </c>
      <c r="B3614" s="4" t="s">
        <v>5</v>
      </c>
      <c r="C3614" s="4" t="s">
        <v>7</v>
      </c>
      <c r="D3614" s="4" t="s">
        <v>11</v>
      </c>
      <c r="E3614" s="4" t="s">
        <v>11</v>
      </c>
      <c r="F3614" s="4" t="s">
        <v>11</v>
      </c>
      <c r="G3614" s="4" t="s">
        <v>11</v>
      </c>
      <c r="H3614" s="4" t="s">
        <v>11</v>
      </c>
      <c r="I3614" s="4" t="s">
        <v>11</v>
      </c>
      <c r="J3614" s="4" t="s">
        <v>11</v>
      </c>
      <c r="K3614" s="4" t="s">
        <v>11</v>
      </c>
      <c r="L3614" s="4" t="s">
        <v>11</v>
      </c>
      <c r="M3614" s="4" t="s">
        <v>11</v>
      </c>
      <c r="N3614" s="4" t="s">
        <v>14</v>
      </c>
      <c r="O3614" s="4" t="s">
        <v>14</v>
      </c>
      <c r="P3614" s="4" t="s">
        <v>14</v>
      </c>
      <c r="Q3614" s="4" t="s">
        <v>14</v>
      </c>
      <c r="R3614" s="4" t="s">
        <v>7</v>
      </c>
      <c r="S3614" s="4" t="s">
        <v>8</v>
      </c>
    </row>
    <row r="3615" spans="1:19">
      <c r="A3615" t="n">
        <v>34870</v>
      </c>
      <c r="B3615" s="64" t="n">
        <v>75</v>
      </c>
      <c r="C3615" s="7" t="n">
        <v>3</v>
      </c>
      <c r="D3615" s="7" t="n">
        <v>0</v>
      </c>
      <c r="E3615" s="7" t="n">
        <v>0</v>
      </c>
      <c r="F3615" s="7" t="n">
        <v>1024</v>
      </c>
      <c r="G3615" s="7" t="n">
        <v>720</v>
      </c>
      <c r="H3615" s="7" t="n">
        <v>0</v>
      </c>
      <c r="I3615" s="7" t="n">
        <v>0</v>
      </c>
      <c r="J3615" s="7" t="n">
        <v>0</v>
      </c>
      <c r="K3615" s="7" t="n">
        <v>0</v>
      </c>
      <c r="L3615" s="7" t="n">
        <v>1024</v>
      </c>
      <c r="M3615" s="7" t="n">
        <v>720</v>
      </c>
      <c r="N3615" s="7" t="n">
        <v>1065353216</v>
      </c>
      <c r="O3615" s="7" t="n">
        <v>1065353216</v>
      </c>
      <c r="P3615" s="7" t="n">
        <v>1065353216</v>
      </c>
      <c r="Q3615" s="7" t="n">
        <v>0</v>
      </c>
      <c r="R3615" s="7" t="n">
        <v>1</v>
      </c>
      <c r="S3615" s="7" t="s">
        <v>370</v>
      </c>
    </row>
    <row r="3616" spans="1:19">
      <c r="A3616" t="s">
        <v>4</v>
      </c>
      <c r="B3616" s="4" t="s">
        <v>5</v>
      </c>
      <c r="C3616" s="4" t="s">
        <v>7</v>
      </c>
      <c r="D3616" s="4" t="s">
        <v>7</v>
      </c>
      <c r="E3616" s="4" t="s">
        <v>7</v>
      </c>
      <c r="F3616" s="4" t="s">
        <v>13</v>
      </c>
      <c r="G3616" s="4" t="s">
        <v>13</v>
      </c>
      <c r="H3616" s="4" t="s">
        <v>13</v>
      </c>
      <c r="I3616" s="4" t="s">
        <v>13</v>
      </c>
      <c r="J3616" s="4" t="s">
        <v>13</v>
      </c>
    </row>
    <row r="3617" spans="1:19">
      <c r="A3617" t="n">
        <v>34918</v>
      </c>
      <c r="B3617" s="65" t="n">
        <v>76</v>
      </c>
      <c r="C3617" s="7" t="n">
        <v>3</v>
      </c>
      <c r="D3617" s="7" t="n">
        <v>9</v>
      </c>
      <c r="E3617" s="7" t="n">
        <v>2</v>
      </c>
      <c r="F3617" s="7" t="n">
        <v>0</v>
      </c>
      <c r="G3617" s="7" t="n">
        <v>0</v>
      </c>
      <c r="H3617" s="7" t="n">
        <v>0</v>
      </c>
      <c r="I3617" s="7" t="n">
        <v>0</v>
      </c>
      <c r="J3617" s="7" t="n">
        <v>0</v>
      </c>
    </row>
    <row r="3618" spans="1:19">
      <c r="A3618" t="s">
        <v>4</v>
      </c>
      <c r="B3618" s="4" t="s">
        <v>5</v>
      </c>
      <c r="C3618" s="4" t="s">
        <v>7</v>
      </c>
      <c r="D3618" s="4" t="s">
        <v>11</v>
      </c>
      <c r="E3618" s="4" t="s">
        <v>7</v>
      </c>
      <c r="F3618" s="4" t="s">
        <v>8</v>
      </c>
    </row>
    <row r="3619" spans="1:19">
      <c r="A3619" t="n">
        <v>34942</v>
      </c>
      <c r="B3619" s="10" t="n">
        <v>39</v>
      </c>
      <c r="C3619" s="7" t="n">
        <v>10</v>
      </c>
      <c r="D3619" s="7" t="n">
        <v>65533</v>
      </c>
      <c r="E3619" s="7" t="n">
        <v>200</v>
      </c>
      <c r="F3619" s="7" t="s">
        <v>371</v>
      </c>
    </row>
    <row r="3620" spans="1:19">
      <c r="A3620" t="s">
        <v>4</v>
      </c>
      <c r="B3620" s="4" t="s">
        <v>5</v>
      </c>
      <c r="C3620" s="4" t="s">
        <v>7</v>
      </c>
      <c r="D3620" s="4" t="s">
        <v>11</v>
      </c>
      <c r="E3620" s="4" t="s">
        <v>7</v>
      </c>
      <c r="F3620" s="4" t="s">
        <v>8</v>
      </c>
    </row>
    <row r="3621" spans="1:19">
      <c r="A3621" t="n">
        <v>34966</v>
      </c>
      <c r="B3621" s="10" t="n">
        <v>39</v>
      </c>
      <c r="C3621" s="7" t="n">
        <v>10</v>
      </c>
      <c r="D3621" s="7" t="n">
        <v>65533</v>
      </c>
      <c r="E3621" s="7" t="n">
        <v>201</v>
      </c>
      <c r="F3621" s="7" t="s">
        <v>372</v>
      </c>
    </row>
    <row r="3622" spans="1:19">
      <c r="A3622" t="s">
        <v>4</v>
      </c>
      <c r="B3622" s="4" t="s">
        <v>5</v>
      </c>
      <c r="C3622" s="4" t="s">
        <v>11</v>
      </c>
      <c r="D3622" s="4" t="s">
        <v>8</v>
      </c>
      <c r="E3622" s="4" t="s">
        <v>8</v>
      </c>
      <c r="F3622" s="4" t="s">
        <v>8</v>
      </c>
      <c r="G3622" s="4" t="s">
        <v>7</v>
      </c>
      <c r="H3622" s="4" t="s">
        <v>14</v>
      </c>
      <c r="I3622" s="4" t="s">
        <v>13</v>
      </c>
      <c r="J3622" s="4" t="s">
        <v>13</v>
      </c>
      <c r="K3622" s="4" t="s">
        <v>13</v>
      </c>
      <c r="L3622" s="4" t="s">
        <v>13</v>
      </c>
      <c r="M3622" s="4" t="s">
        <v>13</v>
      </c>
      <c r="N3622" s="4" t="s">
        <v>13</v>
      </c>
      <c r="O3622" s="4" t="s">
        <v>13</v>
      </c>
      <c r="P3622" s="4" t="s">
        <v>8</v>
      </c>
      <c r="Q3622" s="4" t="s">
        <v>8</v>
      </c>
      <c r="R3622" s="4" t="s">
        <v>14</v>
      </c>
      <c r="S3622" s="4" t="s">
        <v>7</v>
      </c>
      <c r="T3622" s="4" t="s">
        <v>14</v>
      </c>
      <c r="U3622" s="4" t="s">
        <v>14</v>
      </c>
      <c r="V3622" s="4" t="s">
        <v>11</v>
      </c>
    </row>
    <row r="3623" spans="1:19">
      <c r="A3623" t="n">
        <v>34990</v>
      </c>
      <c r="B3623" s="66" t="n">
        <v>19</v>
      </c>
      <c r="C3623" s="7" t="n">
        <v>1</v>
      </c>
      <c r="D3623" s="7" t="s">
        <v>373</v>
      </c>
      <c r="E3623" s="7" t="s">
        <v>374</v>
      </c>
      <c r="F3623" s="7" t="s">
        <v>18</v>
      </c>
      <c r="G3623" s="7" t="n">
        <v>0</v>
      </c>
      <c r="H3623" s="7" t="n">
        <v>1</v>
      </c>
      <c r="I3623" s="7" t="n">
        <v>0</v>
      </c>
      <c r="J3623" s="7" t="n">
        <v>0</v>
      </c>
      <c r="K3623" s="7" t="n">
        <v>0</v>
      </c>
      <c r="L3623" s="7" t="n">
        <v>0</v>
      </c>
      <c r="M3623" s="7" t="n">
        <v>1</v>
      </c>
      <c r="N3623" s="7" t="n">
        <v>1.60000002384186</v>
      </c>
      <c r="O3623" s="7" t="n">
        <v>0.0900000035762787</v>
      </c>
      <c r="P3623" s="7" t="s">
        <v>18</v>
      </c>
      <c r="Q3623" s="7" t="s">
        <v>18</v>
      </c>
      <c r="R3623" s="7" t="n">
        <v>-1</v>
      </c>
      <c r="S3623" s="7" t="n">
        <v>0</v>
      </c>
      <c r="T3623" s="7" t="n">
        <v>0</v>
      </c>
      <c r="U3623" s="7" t="n">
        <v>0</v>
      </c>
      <c r="V3623" s="7" t="n">
        <v>0</v>
      </c>
    </row>
    <row r="3624" spans="1:19">
      <c r="A3624" t="s">
        <v>4</v>
      </c>
      <c r="B3624" s="4" t="s">
        <v>5</v>
      </c>
      <c r="C3624" s="4" t="s">
        <v>11</v>
      </c>
      <c r="D3624" s="4" t="s">
        <v>8</v>
      </c>
      <c r="E3624" s="4" t="s">
        <v>8</v>
      </c>
      <c r="F3624" s="4" t="s">
        <v>8</v>
      </c>
      <c r="G3624" s="4" t="s">
        <v>7</v>
      </c>
      <c r="H3624" s="4" t="s">
        <v>14</v>
      </c>
      <c r="I3624" s="4" t="s">
        <v>13</v>
      </c>
      <c r="J3624" s="4" t="s">
        <v>13</v>
      </c>
      <c r="K3624" s="4" t="s">
        <v>13</v>
      </c>
      <c r="L3624" s="4" t="s">
        <v>13</v>
      </c>
      <c r="M3624" s="4" t="s">
        <v>13</v>
      </c>
      <c r="N3624" s="4" t="s">
        <v>13</v>
      </c>
      <c r="O3624" s="4" t="s">
        <v>13</v>
      </c>
      <c r="P3624" s="4" t="s">
        <v>8</v>
      </c>
      <c r="Q3624" s="4" t="s">
        <v>8</v>
      </c>
      <c r="R3624" s="4" t="s">
        <v>14</v>
      </c>
      <c r="S3624" s="4" t="s">
        <v>7</v>
      </c>
      <c r="T3624" s="4" t="s">
        <v>14</v>
      </c>
      <c r="U3624" s="4" t="s">
        <v>14</v>
      </c>
      <c r="V3624" s="4" t="s">
        <v>11</v>
      </c>
    </row>
    <row r="3625" spans="1:19">
      <c r="A3625" t="n">
        <v>35063</v>
      </c>
      <c r="B3625" s="66" t="n">
        <v>19</v>
      </c>
      <c r="C3625" s="7" t="n">
        <v>2</v>
      </c>
      <c r="D3625" s="7" t="s">
        <v>375</v>
      </c>
      <c r="E3625" s="7" t="s">
        <v>376</v>
      </c>
      <c r="F3625" s="7" t="s">
        <v>18</v>
      </c>
      <c r="G3625" s="7" t="n">
        <v>0</v>
      </c>
      <c r="H3625" s="7" t="n">
        <v>1</v>
      </c>
      <c r="I3625" s="7" t="n">
        <v>0</v>
      </c>
      <c r="J3625" s="7" t="n">
        <v>0</v>
      </c>
      <c r="K3625" s="7" t="n">
        <v>0</v>
      </c>
      <c r="L3625" s="7" t="n">
        <v>0</v>
      </c>
      <c r="M3625" s="7" t="n">
        <v>1</v>
      </c>
      <c r="N3625" s="7" t="n">
        <v>1.60000002384186</v>
      </c>
      <c r="O3625" s="7" t="n">
        <v>0.0900000035762787</v>
      </c>
      <c r="P3625" s="7" t="s">
        <v>18</v>
      </c>
      <c r="Q3625" s="7" t="s">
        <v>18</v>
      </c>
      <c r="R3625" s="7" t="n">
        <v>-1</v>
      </c>
      <c r="S3625" s="7" t="n">
        <v>0</v>
      </c>
      <c r="T3625" s="7" t="n">
        <v>0</v>
      </c>
      <c r="U3625" s="7" t="n">
        <v>0</v>
      </c>
      <c r="V3625" s="7" t="n">
        <v>0</v>
      </c>
    </row>
    <row r="3626" spans="1:19">
      <c r="A3626" t="s">
        <v>4</v>
      </c>
      <c r="B3626" s="4" t="s">
        <v>5</v>
      </c>
      <c r="C3626" s="4" t="s">
        <v>11</v>
      </c>
      <c r="D3626" s="4" t="s">
        <v>8</v>
      </c>
      <c r="E3626" s="4" t="s">
        <v>8</v>
      </c>
      <c r="F3626" s="4" t="s">
        <v>8</v>
      </c>
      <c r="G3626" s="4" t="s">
        <v>7</v>
      </c>
      <c r="H3626" s="4" t="s">
        <v>14</v>
      </c>
      <c r="I3626" s="4" t="s">
        <v>13</v>
      </c>
      <c r="J3626" s="4" t="s">
        <v>13</v>
      </c>
      <c r="K3626" s="4" t="s">
        <v>13</v>
      </c>
      <c r="L3626" s="4" t="s">
        <v>13</v>
      </c>
      <c r="M3626" s="4" t="s">
        <v>13</v>
      </c>
      <c r="N3626" s="4" t="s">
        <v>13</v>
      </c>
      <c r="O3626" s="4" t="s">
        <v>13</v>
      </c>
      <c r="P3626" s="4" t="s">
        <v>8</v>
      </c>
      <c r="Q3626" s="4" t="s">
        <v>8</v>
      </c>
      <c r="R3626" s="4" t="s">
        <v>14</v>
      </c>
      <c r="S3626" s="4" t="s">
        <v>7</v>
      </c>
      <c r="T3626" s="4" t="s">
        <v>14</v>
      </c>
      <c r="U3626" s="4" t="s">
        <v>14</v>
      </c>
      <c r="V3626" s="4" t="s">
        <v>11</v>
      </c>
    </row>
    <row r="3627" spans="1:19">
      <c r="A3627" t="n">
        <v>35137</v>
      </c>
      <c r="B3627" s="66" t="n">
        <v>19</v>
      </c>
      <c r="C3627" s="7" t="n">
        <v>3</v>
      </c>
      <c r="D3627" s="7" t="s">
        <v>377</v>
      </c>
      <c r="E3627" s="7" t="s">
        <v>378</v>
      </c>
      <c r="F3627" s="7" t="s">
        <v>18</v>
      </c>
      <c r="G3627" s="7" t="n">
        <v>0</v>
      </c>
      <c r="H3627" s="7" t="n">
        <v>1</v>
      </c>
      <c r="I3627" s="7" t="n">
        <v>0</v>
      </c>
      <c r="J3627" s="7" t="n">
        <v>0</v>
      </c>
      <c r="K3627" s="7" t="n">
        <v>0</v>
      </c>
      <c r="L3627" s="7" t="n">
        <v>0</v>
      </c>
      <c r="M3627" s="7" t="n">
        <v>1</v>
      </c>
      <c r="N3627" s="7" t="n">
        <v>1.60000002384186</v>
      </c>
      <c r="O3627" s="7" t="n">
        <v>0.0900000035762787</v>
      </c>
      <c r="P3627" s="7" t="s">
        <v>18</v>
      </c>
      <c r="Q3627" s="7" t="s">
        <v>18</v>
      </c>
      <c r="R3627" s="7" t="n">
        <v>-1</v>
      </c>
      <c r="S3627" s="7" t="n">
        <v>0</v>
      </c>
      <c r="T3627" s="7" t="n">
        <v>0</v>
      </c>
      <c r="U3627" s="7" t="n">
        <v>0</v>
      </c>
      <c r="V3627" s="7" t="n">
        <v>0</v>
      </c>
    </row>
    <row r="3628" spans="1:19">
      <c r="A3628" t="s">
        <v>4</v>
      </c>
      <c r="B3628" s="4" t="s">
        <v>5</v>
      </c>
      <c r="C3628" s="4" t="s">
        <v>11</v>
      </c>
      <c r="D3628" s="4" t="s">
        <v>8</v>
      </c>
      <c r="E3628" s="4" t="s">
        <v>8</v>
      </c>
      <c r="F3628" s="4" t="s">
        <v>8</v>
      </c>
      <c r="G3628" s="4" t="s">
        <v>7</v>
      </c>
      <c r="H3628" s="4" t="s">
        <v>14</v>
      </c>
      <c r="I3628" s="4" t="s">
        <v>13</v>
      </c>
      <c r="J3628" s="4" t="s">
        <v>13</v>
      </c>
      <c r="K3628" s="4" t="s">
        <v>13</v>
      </c>
      <c r="L3628" s="4" t="s">
        <v>13</v>
      </c>
      <c r="M3628" s="4" t="s">
        <v>13</v>
      </c>
      <c r="N3628" s="4" t="s">
        <v>13</v>
      </c>
      <c r="O3628" s="4" t="s">
        <v>13</v>
      </c>
      <c r="P3628" s="4" t="s">
        <v>8</v>
      </c>
      <c r="Q3628" s="4" t="s">
        <v>8</v>
      </c>
      <c r="R3628" s="4" t="s">
        <v>14</v>
      </c>
      <c r="S3628" s="4" t="s">
        <v>7</v>
      </c>
      <c r="T3628" s="4" t="s">
        <v>14</v>
      </c>
      <c r="U3628" s="4" t="s">
        <v>14</v>
      </c>
      <c r="V3628" s="4" t="s">
        <v>11</v>
      </c>
    </row>
    <row r="3629" spans="1:19">
      <c r="A3629" t="n">
        <v>35210</v>
      </c>
      <c r="B3629" s="66" t="n">
        <v>19</v>
      </c>
      <c r="C3629" s="7" t="n">
        <v>4</v>
      </c>
      <c r="D3629" s="7" t="s">
        <v>379</v>
      </c>
      <c r="E3629" s="7" t="s">
        <v>380</v>
      </c>
      <c r="F3629" s="7" t="s">
        <v>18</v>
      </c>
      <c r="G3629" s="7" t="n">
        <v>0</v>
      </c>
      <c r="H3629" s="7" t="n">
        <v>1</v>
      </c>
      <c r="I3629" s="7" t="n">
        <v>0</v>
      </c>
      <c r="J3629" s="7" t="n">
        <v>0</v>
      </c>
      <c r="K3629" s="7" t="n">
        <v>0</v>
      </c>
      <c r="L3629" s="7" t="n">
        <v>0</v>
      </c>
      <c r="M3629" s="7" t="n">
        <v>1</v>
      </c>
      <c r="N3629" s="7" t="n">
        <v>1.60000002384186</v>
      </c>
      <c r="O3629" s="7" t="n">
        <v>0.0900000035762787</v>
      </c>
      <c r="P3629" s="7" t="s">
        <v>18</v>
      </c>
      <c r="Q3629" s="7" t="s">
        <v>18</v>
      </c>
      <c r="R3629" s="7" t="n">
        <v>-1</v>
      </c>
      <c r="S3629" s="7" t="n">
        <v>0</v>
      </c>
      <c r="T3629" s="7" t="n">
        <v>0</v>
      </c>
      <c r="U3629" s="7" t="n">
        <v>0</v>
      </c>
      <c r="V3629" s="7" t="n">
        <v>0</v>
      </c>
    </row>
    <row r="3630" spans="1:19">
      <c r="A3630" t="s">
        <v>4</v>
      </c>
      <c r="B3630" s="4" t="s">
        <v>5</v>
      </c>
      <c r="C3630" s="4" t="s">
        <v>11</v>
      </c>
      <c r="D3630" s="4" t="s">
        <v>8</v>
      </c>
      <c r="E3630" s="4" t="s">
        <v>8</v>
      </c>
      <c r="F3630" s="4" t="s">
        <v>8</v>
      </c>
      <c r="G3630" s="4" t="s">
        <v>7</v>
      </c>
      <c r="H3630" s="4" t="s">
        <v>14</v>
      </c>
      <c r="I3630" s="4" t="s">
        <v>13</v>
      </c>
      <c r="J3630" s="4" t="s">
        <v>13</v>
      </c>
      <c r="K3630" s="4" t="s">
        <v>13</v>
      </c>
      <c r="L3630" s="4" t="s">
        <v>13</v>
      </c>
      <c r="M3630" s="4" t="s">
        <v>13</v>
      </c>
      <c r="N3630" s="4" t="s">
        <v>13</v>
      </c>
      <c r="O3630" s="4" t="s">
        <v>13</v>
      </c>
      <c r="P3630" s="4" t="s">
        <v>8</v>
      </c>
      <c r="Q3630" s="4" t="s">
        <v>8</v>
      </c>
      <c r="R3630" s="4" t="s">
        <v>14</v>
      </c>
      <c r="S3630" s="4" t="s">
        <v>7</v>
      </c>
      <c r="T3630" s="4" t="s">
        <v>14</v>
      </c>
      <c r="U3630" s="4" t="s">
        <v>14</v>
      </c>
      <c r="V3630" s="4" t="s">
        <v>11</v>
      </c>
    </row>
    <row r="3631" spans="1:19">
      <c r="A3631" t="n">
        <v>35285</v>
      </c>
      <c r="B3631" s="66" t="n">
        <v>19</v>
      </c>
      <c r="C3631" s="7" t="n">
        <v>5</v>
      </c>
      <c r="D3631" s="7" t="s">
        <v>381</v>
      </c>
      <c r="E3631" s="7" t="s">
        <v>382</v>
      </c>
      <c r="F3631" s="7" t="s">
        <v>18</v>
      </c>
      <c r="G3631" s="7" t="n">
        <v>0</v>
      </c>
      <c r="H3631" s="7" t="n">
        <v>1</v>
      </c>
      <c r="I3631" s="7" t="n">
        <v>0</v>
      </c>
      <c r="J3631" s="7" t="n">
        <v>0</v>
      </c>
      <c r="K3631" s="7" t="n">
        <v>0</v>
      </c>
      <c r="L3631" s="7" t="n">
        <v>0</v>
      </c>
      <c r="M3631" s="7" t="n">
        <v>1</v>
      </c>
      <c r="N3631" s="7" t="n">
        <v>1.60000002384186</v>
      </c>
      <c r="O3631" s="7" t="n">
        <v>0.0900000035762787</v>
      </c>
      <c r="P3631" s="7" t="s">
        <v>18</v>
      </c>
      <c r="Q3631" s="7" t="s">
        <v>18</v>
      </c>
      <c r="R3631" s="7" t="n">
        <v>-1</v>
      </c>
      <c r="S3631" s="7" t="n">
        <v>0</v>
      </c>
      <c r="T3631" s="7" t="n">
        <v>0</v>
      </c>
      <c r="U3631" s="7" t="n">
        <v>0</v>
      </c>
      <c r="V3631" s="7" t="n">
        <v>0</v>
      </c>
    </row>
    <row r="3632" spans="1:19">
      <c r="A3632" t="s">
        <v>4</v>
      </c>
      <c r="B3632" s="4" t="s">
        <v>5</v>
      </c>
      <c r="C3632" s="4" t="s">
        <v>11</v>
      </c>
      <c r="D3632" s="4" t="s">
        <v>8</v>
      </c>
      <c r="E3632" s="4" t="s">
        <v>8</v>
      </c>
      <c r="F3632" s="4" t="s">
        <v>8</v>
      </c>
      <c r="G3632" s="4" t="s">
        <v>7</v>
      </c>
      <c r="H3632" s="4" t="s">
        <v>14</v>
      </c>
      <c r="I3632" s="4" t="s">
        <v>13</v>
      </c>
      <c r="J3632" s="4" t="s">
        <v>13</v>
      </c>
      <c r="K3632" s="4" t="s">
        <v>13</v>
      </c>
      <c r="L3632" s="4" t="s">
        <v>13</v>
      </c>
      <c r="M3632" s="4" t="s">
        <v>13</v>
      </c>
      <c r="N3632" s="4" t="s">
        <v>13</v>
      </c>
      <c r="O3632" s="4" t="s">
        <v>13</v>
      </c>
      <c r="P3632" s="4" t="s">
        <v>8</v>
      </c>
      <c r="Q3632" s="4" t="s">
        <v>8</v>
      </c>
      <c r="R3632" s="4" t="s">
        <v>14</v>
      </c>
      <c r="S3632" s="4" t="s">
        <v>7</v>
      </c>
      <c r="T3632" s="4" t="s">
        <v>14</v>
      </c>
      <c r="U3632" s="4" t="s">
        <v>14</v>
      </c>
      <c r="V3632" s="4" t="s">
        <v>11</v>
      </c>
    </row>
    <row r="3633" spans="1:22">
      <c r="A3633" t="n">
        <v>35357</v>
      </c>
      <c r="B3633" s="66" t="n">
        <v>19</v>
      </c>
      <c r="C3633" s="7" t="n">
        <v>6</v>
      </c>
      <c r="D3633" s="7" t="s">
        <v>383</v>
      </c>
      <c r="E3633" s="7" t="s">
        <v>384</v>
      </c>
      <c r="F3633" s="7" t="s">
        <v>18</v>
      </c>
      <c r="G3633" s="7" t="n">
        <v>0</v>
      </c>
      <c r="H3633" s="7" t="n">
        <v>1</v>
      </c>
      <c r="I3633" s="7" t="n">
        <v>0</v>
      </c>
      <c r="J3633" s="7" t="n">
        <v>0</v>
      </c>
      <c r="K3633" s="7" t="n">
        <v>0</v>
      </c>
      <c r="L3633" s="7" t="n">
        <v>0</v>
      </c>
      <c r="M3633" s="7" t="n">
        <v>1</v>
      </c>
      <c r="N3633" s="7" t="n">
        <v>1.60000002384186</v>
      </c>
      <c r="O3633" s="7" t="n">
        <v>0.0900000035762787</v>
      </c>
      <c r="P3633" s="7" t="s">
        <v>18</v>
      </c>
      <c r="Q3633" s="7" t="s">
        <v>18</v>
      </c>
      <c r="R3633" s="7" t="n">
        <v>-1</v>
      </c>
      <c r="S3633" s="7" t="n">
        <v>0</v>
      </c>
      <c r="T3633" s="7" t="n">
        <v>0</v>
      </c>
      <c r="U3633" s="7" t="n">
        <v>0</v>
      </c>
      <c r="V3633" s="7" t="n">
        <v>0</v>
      </c>
    </row>
    <row r="3634" spans="1:22">
      <c r="A3634" t="s">
        <v>4</v>
      </c>
      <c r="B3634" s="4" t="s">
        <v>5</v>
      </c>
      <c r="C3634" s="4" t="s">
        <v>11</v>
      </c>
      <c r="D3634" s="4" t="s">
        <v>8</v>
      </c>
      <c r="E3634" s="4" t="s">
        <v>8</v>
      </c>
      <c r="F3634" s="4" t="s">
        <v>8</v>
      </c>
      <c r="G3634" s="4" t="s">
        <v>7</v>
      </c>
      <c r="H3634" s="4" t="s">
        <v>14</v>
      </c>
      <c r="I3634" s="4" t="s">
        <v>13</v>
      </c>
      <c r="J3634" s="4" t="s">
        <v>13</v>
      </c>
      <c r="K3634" s="4" t="s">
        <v>13</v>
      </c>
      <c r="L3634" s="4" t="s">
        <v>13</v>
      </c>
      <c r="M3634" s="4" t="s">
        <v>13</v>
      </c>
      <c r="N3634" s="4" t="s">
        <v>13</v>
      </c>
      <c r="O3634" s="4" t="s">
        <v>13</v>
      </c>
      <c r="P3634" s="4" t="s">
        <v>8</v>
      </c>
      <c r="Q3634" s="4" t="s">
        <v>8</v>
      </c>
      <c r="R3634" s="4" t="s">
        <v>14</v>
      </c>
      <c r="S3634" s="4" t="s">
        <v>7</v>
      </c>
      <c r="T3634" s="4" t="s">
        <v>14</v>
      </c>
      <c r="U3634" s="4" t="s">
        <v>14</v>
      </c>
      <c r="V3634" s="4" t="s">
        <v>11</v>
      </c>
    </row>
    <row r="3635" spans="1:22">
      <c r="A3635" t="n">
        <v>35430</v>
      </c>
      <c r="B3635" s="66" t="n">
        <v>19</v>
      </c>
      <c r="C3635" s="7" t="n">
        <v>7</v>
      </c>
      <c r="D3635" s="7" t="s">
        <v>385</v>
      </c>
      <c r="E3635" s="7" t="s">
        <v>386</v>
      </c>
      <c r="F3635" s="7" t="s">
        <v>18</v>
      </c>
      <c r="G3635" s="7" t="n">
        <v>0</v>
      </c>
      <c r="H3635" s="7" t="n">
        <v>1</v>
      </c>
      <c r="I3635" s="7" t="n">
        <v>0</v>
      </c>
      <c r="J3635" s="7" t="n">
        <v>0</v>
      </c>
      <c r="K3635" s="7" t="n">
        <v>0</v>
      </c>
      <c r="L3635" s="7" t="n">
        <v>0</v>
      </c>
      <c r="M3635" s="7" t="n">
        <v>1</v>
      </c>
      <c r="N3635" s="7" t="n">
        <v>1.60000002384186</v>
      </c>
      <c r="O3635" s="7" t="n">
        <v>0.0900000035762787</v>
      </c>
      <c r="P3635" s="7" t="s">
        <v>18</v>
      </c>
      <c r="Q3635" s="7" t="s">
        <v>18</v>
      </c>
      <c r="R3635" s="7" t="n">
        <v>-1</v>
      </c>
      <c r="S3635" s="7" t="n">
        <v>0</v>
      </c>
      <c r="T3635" s="7" t="n">
        <v>0</v>
      </c>
      <c r="U3635" s="7" t="n">
        <v>0</v>
      </c>
      <c r="V3635" s="7" t="n">
        <v>0</v>
      </c>
    </row>
    <row r="3636" spans="1:22">
      <c r="A3636" t="s">
        <v>4</v>
      </c>
      <c r="B3636" s="4" t="s">
        <v>5</v>
      </c>
      <c r="C3636" s="4" t="s">
        <v>11</v>
      </c>
      <c r="D3636" s="4" t="s">
        <v>8</v>
      </c>
      <c r="E3636" s="4" t="s">
        <v>8</v>
      </c>
      <c r="F3636" s="4" t="s">
        <v>8</v>
      </c>
      <c r="G3636" s="4" t="s">
        <v>7</v>
      </c>
      <c r="H3636" s="4" t="s">
        <v>14</v>
      </c>
      <c r="I3636" s="4" t="s">
        <v>13</v>
      </c>
      <c r="J3636" s="4" t="s">
        <v>13</v>
      </c>
      <c r="K3636" s="4" t="s">
        <v>13</v>
      </c>
      <c r="L3636" s="4" t="s">
        <v>13</v>
      </c>
      <c r="M3636" s="4" t="s">
        <v>13</v>
      </c>
      <c r="N3636" s="4" t="s">
        <v>13</v>
      </c>
      <c r="O3636" s="4" t="s">
        <v>13</v>
      </c>
      <c r="P3636" s="4" t="s">
        <v>8</v>
      </c>
      <c r="Q3636" s="4" t="s">
        <v>8</v>
      </c>
      <c r="R3636" s="4" t="s">
        <v>14</v>
      </c>
      <c r="S3636" s="4" t="s">
        <v>7</v>
      </c>
      <c r="T3636" s="4" t="s">
        <v>14</v>
      </c>
      <c r="U3636" s="4" t="s">
        <v>14</v>
      </c>
      <c r="V3636" s="4" t="s">
        <v>11</v>
      </c>
    </row>
    <row r="3637" spans="1:22">
      <c r="A3637" t="n">
        <v>35501</v>
      </c>
      <c r="B3637" s="66" t="n">
        <v>19</v>
      </c>
      <c r="C3637" s="7" t="n">
        <v>8</v>
      </c>
      <c r="D3637" s="7" t="s">
        <v>387</v>
      </c>
      <c r="E3637" s="7" t="s">
        <v>388</v>
      </c>
      <c r="F3637" s="7" t="s">
        <v>18</v>
      </c>
      <c r="G3637" s="7" t="n">
        <v>0</v>
      </c>
      <c r="H3637" s="7" t="n">
        <v>1</v>
      </c>
      <c r="I3637" s="7" t="n">
        <v>0</v>
      </c>
      <c r="J3637" s="7" t="n">
        <v>0</v>
      </c>
      <c r="K3637" s="7" t="n">
        <v>0</v>
      </c>
      <c r="L3637" s="7" t="n">
        <v>0</v>
      </c>
      <c r="M3637" s="7" t="n">
        <v>1</v>
      </c>
      <c r="N3637" s="7" t="n">
        <v>1.60000002384186</v>
      </c>
      <c r="O3637" s="7" t="n">
        <v>0.0900000035762787</v>
      </c>
      <c r="P3637" s="7" t="s">
        <v>18</v>
      </c>
      <c r="Q3637" s="7" t="s">
        <v>18</v>
      </c>
      <c r="R3637" s="7" t="n">
        <v>-1</v>
      </c>
      <c r="S3637" s="7" t="n">
        <v>0</v>
      </c>
      <c r="T3637" s="7" t="n">
        <v>0</v>
      </c>
      <c r="U3637" s="7" t="n">
        <v>0</v>
      </c>
      <c r="V3637" s="7" t="n">
        <v>0</v>
      </c>
    </row>
    <row r="3638" spans="1:22">
      <c r="A3638" t="s">
        <v>4</v>
      </c>
      <c r="B3638" s="4" t="s">
        <v>5</v>
      </c>
      <c r="C3638" s="4" t="s">
        <v>11</v>
      </c>
      <c r="D3638" s="4" t="s">
        <v>8</v>
      </c>
      <c r="E3638" s="4" t="s">
        <v>8</v>
      </c>
      <c r="F3638" s="4" t="s">
        <v>8</v>
      </c>
      <c r="G3638" s="4" t="s">
        <v>7</v>
      </c>
      <c r="H3638" s="4" t="s">
        <v>14</v>
      </c>
      <c r="I3638" s="4" t="s">
        <v>13</v>
      </c>
      <c r="J3638" s="4" t="s">
        <v>13</v>
      </c>
      <c r="K3638" s="4" t="s">
        <v>13</v>
      </c>
      <c r="L3638" s="4" t="s">
        <v>13</v>
      </c>
      <c r="M3638" s="4" t="s">
        <v>13</v>
      </c>
      <c r="N3638" s="4" t="s">
        <v>13</v>
      </c>
      <c r="O3638" s="4" t="s">
        <v>13</v>
      </c>
      <c r="P3638" s="4" t="s">
        <v>8</v>
      </c>
      <c r="Q3638" s="4" t="s">
        <v>8</v>
      </c>
      <c r="R3638" s="4" t="s">
        <v>14</v>
      </c>
      <c r="S3638" s="4" t="s">
        <v>7</v>
      </c>
      <c r="T3638" s="4" t="s">
        <v>14</v>
      </c>
      <c r="U3638" s="4" t="s">
        <v>14</v>
      </c>
      <c r="V3638" s="4" t="s">
        <v>11</v>
      </c>
    </row>
    <row r="3639" spans="1:22">
      <c r="A3639" t="n">
        <v>35574</v>
      </c>
      <c r="B3639" s="66" t="n">
        <v>19</v>
      </c>
      <c r="C3639" s="7" t="n">
        <v>9</v>
      </c>
      <c r="D3639" s="7" t="s">
        <v>389</v>
      </c>
      <c r="E3639" s="7" t="s">
        <v>390</v>
      </c>
      <c r="F3639" s="7" t="s">
        <v>18</v>
      </c>
      <c r="G3639" s="7" t="n">
        <v>0</v>
      </c>
      <c r="H3639" s="7" t="n">
        <v>1</v>
      </c>
      <c r="I3639" s="7" t="n">
        <v>0</v>
      </c>
      <c r="J3639" s="7" t="n">
        <v>0</v>
      </c>
      <c r="K3639" s="7" t="n">
        <v>0</v>
      </c>
      <c r="L3639" s="7" t="n">
        <v>0</v>
      </c>
      <c r="M3639" s="7" t="n">
        <v>1</v>
      </c>
      <c r="N3639" s="7" t="n">
        <v>1.60000002384186</v>
      </c>
      <c r="O3639" s="7" t="n">
        <v>0.0900000035762787</v>
      </c>
      <c r="P3639" s="7" t="s">
        <v>18</v>
      </c>
      <c r="Q3639" s="7" t="s">
        <v>18</v>
      </c>
      <c r="R3639" s="7" t="n">
        <v>-1</v>
      </c>
      <c r="S3639" s="7" t="n">
        <v>0</v>
      </c>
      <c r="T3639" s="7" t="n">
        <v>0</v>
      </c>
      <c r="U3639" s="7" t="n">
        <v>0</v>
      </c>
      <c r="V3639" s="7" t="n">
        <v>0</v>
      </c>
    </row>
    <row r="3640" spans="1:22">
      <c r="A3640" t="s">
        <v>4</v>
      </c>
      <c r="B3640" s="4" t="s">
        <v>5</v>
      </c>
      <c r="C3640" s="4" t="s">
        <v>11</v>
      </c>
      <c r="D3640" s="4" t="s">
        <v>8</v>
      </c>
      <c r="E3640" s="4" t="s">
        <v>8</v>
      </c>
      <c r="F3640" s="4" t="s">
        <v>8</v>
      </c>
      <c r="G3640" s="4" t="s">
        <v>7</v>
      </c>
      <c r="H3640" s="4" t="s">
        <v>14</v>
      </c>
      <c r="I3640" s="4" t="s">
        <v>13</v>
      </c>
      <c r="J3640" s="4" t="s">
        <v>13</v>
      </c>
      <c r="K3640" s="4" t="s">
        <v>13</v>
      </c>
      <c r="L3640" s="4" t="s">
        <v>13</v>
      </c>
      <c r="M3640" s="4" t="s">
        <v>13</v>
      </c>
      <c r="N3640" s="4" t="s">
        <v>13</v>
      </c>
      <c r="O3640" s="4" t="s">
        <v>13</v>
      </c>
      <c r="P3640" s="4" t="s">
        <v>8</v>
      </c>
      <c r="Q3640" s="4" t="s">
        <v>8</v>
      </c>
      <c r="R3640" s="4" t="s">
        <v>14</v>
      </c>
      <c r="S3640" s="4" t="s">
        <v>7</v>
      </c>
      <c r="T3640" s="4" t="s">
        <v>14</v>
      </c>
      <c r="U3640" s="4" t="s">
        <v>14</v>
      </c>
      <c r="V3640" s="4" t="s">
        <v>11</v>
      </c>
    </row>
    <row r="3641" spans="1:22">
      <c r="A3641" t="n">
        <v>35649</v>
      </c>
      <c r="B3641" s="66" t="n">
        <v>19</v>
      </c>
      <c r="C3641" s="7" t="n">
        <v>11</v>
      </c>
      <c r="D3641" s="7" t="s">
        <v>391</v>
      </c>
      <c r="E3641" s="7" t="s">
        <v>392</v>
      </c>
      <c r="F3641" s="7" t="s">
        <v>18</v>
      </c>
      <c r="G3641" s="7" t="n">
        <v>0</v>
      </c>
      <c r="H3641" s="7" t="n">
        <v>1</v>
      </c>
      <c r="I3641" s="7" t="n">
        <v>0</v>
      </c>
      <c r="J3641" s="7" t="n">
        <v>0</v>
      </c>
      <c r="K3641" s="7" t="n">
        <v>0</v>
      </c>
      <c r="L3641" s="7" t="n">
        <v>0</v>
      </c>
      <c r="M3641" s="7" t="n">
        <v>1</v>
      </c>
      <c r="N3641" s="7" t="n">
        <v>1.60000002384186</v>
      </c>
      <c r="O3641" s="7" t="n">
        <v>0.0900000035762787</v>
      </c>
      <c r="P3641" s="7" t="s">
        <v>18</v>
      </c>
      <c r="Q3641" s="7" t="s">
        <v>18</v>
      </c>
      <c r="R3641" s="7" t="n">
        <v>-1</v>
      </c>
      <c r="S3641" s="7" t="n">
        <v>0</v>
      </c>
      <c r="T3641" s="7" t="n">
        <v>0</v>
      </c>
      <c r="U3641" s="7" t="n">
        <v>0</v>
      </c>
      <c r="V3641" s="7" t="n">
        <v>0</v>
      </c>
    </row>
    <row r="3642" spans="1:22">
      <c r="A3642" t="s">
        <v>4</v>
      </c>
      <c r="B3642" s="4" t="s">
        <v>5</v>
      </c>
      <c r="C3642" s="4" t="s">
        <v>11</v>
      </c>
      <c r="D3642" s="4" t="s">
        <v>8</v>
      </c>
      <c r="E3642" s="4" t="s">
        <v>8</v>
      </c>
      <c r="F3642" s="4" t="s">
        <v>8</v>
      </c>
      <c r="G3642" s="4" t="s">
        <v>7</v>
      </c>
      <c r="H3642" s="4" t="s">
        <v>14</v>
      </c>
      <c r="I3642" s="4" t="s">
        <v>13</v>
      </c>
      <c r="J3642" s="4" t="s">
        <v>13</v>
      </c>
      <c r="K3642" s="4" t="s">
        <v>13</v>
      </c>
      <c r="L3642" s="4" t="s">
        <v>13</v>
      </c>
      <c r="M3642" s="4" t="s">
        <v>13</v>
      </c>
      <c r="N3642" s="4" t="s">
        <v>13</v>
      </c>
      <c r="O3642" s="4" t="s">
        <v>13</v>
      </c>
      <c r="P3642" s="4" t="s">
        <v>8</v>
      </c>
      <c r="Q3642" s="4" t="s">
        <v>8</v>
      </c>
      <c r="R3642" s="4" t="s">
        <v>14</v>
      </c>
      <c r="S3642" s="4" t="s">
        <v>7</v>
      </c>
      <c r="T3642" s="4" t="s">
        <v>14</v>
      </c>
      <c r="U3642" s="4" t="s">
        <v>14</v>
      </c>
      <c r="V3642" s="4" t="s">
        <v>11</v>
      </c>
    </row>
    <row r="3643" spans="1:22">
      <c r="A3643" t="n">
        <v>35728</v>
      </c>
      <c r="B3643" s="66" t="n">
        <v>19</v>
      </c>
      <c r="C3643" s="7" t="n">
        <v>12</v>
      </c>
      <c r="D3643" s="7" t="s">
        <v>393</v>
      </c>
      <c r="E3643" s="7" t="s">
        <v>394</v>
      </c>
      <c r="F3643" s="7" t="s">
        <v>18</v>
      </c>
      <c r="G3643" s="7" t="n">
        <v>0</v>
      </c>
      <c r="H3643" s="7" t="n">
        <v>1</v>
      </c>
      <c r="I3643" s="7" t="n">
        <v>0</v>
      </c>
      <c r="J3643" s="7" t="n">
        <v>0</v>
      </c>
      <c r="K3643" s="7" t="n">
        <v>0</v>
      </c>
      <c r="L3643" s="7" t="n">
        <v>0</v>
      </c>
      <c r="M3643" s="7" t="n">
        <v>1</v>
      </c>
      <c r="N3643" s="7" t="n">
        <v>1.60000002384186</v>
      </c>
      <c r="O3643" s="7" t="n">
        <v>0.0900000035762787</v>
      </c>
      <c r="P3643" s="7" t="s">
        <v>18</v>
      </c>
      <c r="Q3643" s="7" t="s">
        <v>18</v>
      </c>
      <c r="R3643" s="7" t="n">
        <v>-1</v>
      </c>
      <c r="S3643" s="7" t="n">
        <v>0</v>
      </c>
      <c r="T3643" s="7" t="n">
        <v>0</v>
      </c>
      <c r="U3643" s="7" t="n">
        <v>0</v>
      </c>
      <c r="V3643" s="7" t="n">
        <v>0</v>
      </c>
    </row>
    <row r="3644" spans="1:22">
      <c r="A3644" t="s">
        <v>4</v>
      </c>
      <c r="B3644" s="4" t="s">
        <v>5</v>
      </c>
      <c r="C3644" s="4" t="s">
        <v>11</v>
      </c>
      <c r="D3644" s="4" t="s">
        <v>8</v>
      </c>
      <c r="E3644" s="4" t="s">
        <v>8</v>
      </c>
      <c r="F3644" s="4" t="s">
        <v>8</v>
      </c>
      <c r="G3644" s="4" t="s">
        <v>7</v>
      </c>
      <c r="H3644" s="4" t="s">
        <v>14</v>
      </c>
      <c r="I3644" s="4" t="s">
        <v>13</v>
      </c>
      <c r="J3644" s="4" t="s">
        <v>13</v>
      </c>
      <c r="K3644" s="4" t="s">
        <v>13</v>
      </c>
      <c r="L3644" s="4" t="s">
        <v>13</v>
      </c>
      <c r="M3644" s="4" t="s">
        <v>13</v>
      </c>
      <c r="N3644" s="4" t="s">
        <v>13</v>
      </c>
      <c r="O3644" s="4" t="s">
        <v>13</v>
      </c>
      <c r="P3644" s="4" t="s">
        <v>8</v>
      </c>
      <c r="Q3644" s="4" t="s">
        <v>8</v>
      </c>
      <c r="R3644" s="4" t="s">
        <v>14</v>
      </c>
      <c r="S3644" s="4" t="s">
        <v>7</v>
      </c>
      <c r="T3644" s="4" t="s">
        <v>14</v>
      </c>
      <c r="U3644" s="4" t="s">
        <v>14</v>
      </c>
      <c r="V3644" s="4" t="s">
        <v>11</v>
      </c>
    </row>
    <row r="3645" spans="1:22">
      <c r="A3645" t="n">
        <v>35800</v>
      </c>
      <c r="B3645" s="66" t="n">
        <v>19</v>
      </c>
      <c r="C3645" s="7" t="n">
        <v>13</v>
      </c>
      <c r="D3645" s="7" t="s">
        <v>395</v>
      </c>
      <c r="E3645" s="7" t="s">
        <v>396</v>
      </c>
      <c r="F3645" s="7" t="s">
        <v>18</v>
      </c>
      <c r="G3645" s="7" t="n">
        <v>0</v>
      </c>
      <c r="H3645" s="7" t="n">
        <v>1</v>
      </c>
      <c r="I3645" s="7" t="n">
        <v>0</v>
      </c>
      <c r="J3645" s="7" t="n">
        <v>0</v>
      </c>
      <c r="K3645" s="7" t="n">
        <v>0</v>
      </c>
      <c r="L3645" s="7" t="n">
        <v>0</v>
      </c>
      <c r="M3645" s="7" t="n">
        <v>1</v>
      </c>
      <c r="N3645" s="7" t="n">
        <v>1.60000002384186</v>
      </c>
      <c r="O3645" s="7" t="n">
        <v>0.0900000035762787</v>
      </c>
      <c r="P3645" s="7" t="s">
        <v>18</v>
      </c>
      <c r="Q3645" s="7" t="s">
        <v>18</v>
      </c>
      <c r="R3645" s="7" t="n">
        <v>-1</v>
      </c>
      <c r="S3645" s="7" t="n">
        <v>0</v>
      </c>
      <c r="T3645" s="7" t="n">
        <v>0</v>
      </c>
      <c r="U3645" s="7" t="n">
        <v>0</v>
      </c>
      <c r="V3645" s="7" t="n">
        <v>0</v>
      </c>
    </row>
    <row r="3646" spans="1:22">
      <c r="A3646" t="s">
        <v>4</v>
      </c>
      <c r="B3646" s="4" t="s">
        <v>5</v>
      </c>
      <c r="C3646" s="4" t="s">
        <v>11</v>
      </c>
      <c r="D3646" s="4" t="s">
        <v>8</v>
      </c>
      <c r="E3646" s="4" t="s">
        <v>8</v>
      </c>
      <c r="F3646" s="4" t="s">
        <v>8</v>
      </c>
      <c r="G3646" s="4" t="s">
        <v>7</v>
      </c>
      <c r="H3646" s="4" t="s">
        <v>14</v>
      </c>
      <c r="I3646" s="4" t="s">
        <v>13</v>
      </c>
      <c r="J3646" s="4" t="s">
        <v>13</v>
      </c>
      <c r="K3646" s="4" t="s">
        <v>13</v>
      </c>
      <c r="L3646" s="4" t="s">
        <v>13</v>
      </c>
      <c r="M3646" s="4" t="s">
        <v>13</v>
      </c>
      <c r="N3646" s="4" t="s">
        <v>13</v>
      </c>
      <c r="O3646" s="4" t="s">
        <v>13</v>
      </c>
      <c r="P3646" s="4" t="s">
        <v>8</v>
      </c>
      <c r="Q3646" s="4" t="s">
        <v>8</v>
      </c>
      <c r="R3646" s="4" t="s">
        <v>14</v>
      </c>
      <c r="S3646" s="4" t="s">
        <v>7</v>
      </c>
      <c r="T3646" s="4" t="s">
        <v>14</v>
      </c>
      <c r="U3646" s="4" t="s">
        <v>14</v>
      </c>
      <c r="V3646" s="4" t="s">
        <v>11</v>
      </c>
    </row>
    <row r="3647" spans="1:22">
      <c r="A3647" t="n">
        <v>35878</v>
      </c>
      <c r="B3647" s="66" t="n">
        <v>19</v>
      </c>
      <c r="C3647" s="7" t="n">
        <v>80</v>
      </c>
      <c r="D3647" s="7" t="s">
        <v>397</v>
      </c>
      <c r="E3647" s="7" t="s">
        <v>398</v>
      </c>
      <c r="F3647" s="7" t="s">
        <v>18</v>
      </c>
      <c r="G3647" s="7" t="n">
        <v>0</v>
      </c>
      <c r="H3647" s="7" t="n">
        <v>1</v>
      </c>
      <c r="I3647" s="7" t="n">
        <v>0</v>
      </c>
      <c r="J3647" s="7" t="n">
        <v>0</v>
      </c>
      <c r="K3647" s="7" t="n">
        <v>0</v>
      </c>
      <c r="L3647" s="7" t="n">
        <v>0</v>
      </c>
      <c r="M3647" s="7" t="n">
        <v>1</v>
      </c>
      <c r="N3647" s="7" t="n">
        <v>1.60000002384186</v>
      </c>
      <c r="O3647" s="7" t="n">
        <v>0.0900000035762787</v>
      </c>
      <c r="P3647" s="7" t="s">
        <v>18</v>
      </c>
      <c r="Q3647" s="7" t="s">
        <v>18</v>
      </c>
      <c r="R3647" s="7" t="n">
        <v>-1</v>
      </c>
      <c r="S3647" s="7" t="n">
        <v>0</v>
      </c>
      <c r="T3647" s="7" t="n">
        <v>0</v>
      </c>
      <c r="U3647" s="7" t="n">
        <v>0</v>
      </c>
      <c r="V3647" s="7" t="n">
        <v>0</v>
      </c>
    </row>
    <row r="3648" spans="1:22">
      <c r="A3648" t="s">
        <v>4</v>
      </c>
      <c r="B3648" s="4" t="s">
        <v>5</v>
      </c>
      <c r="C3648" s="4" t="s">
        <v>11</v>
      </c>
      <c r="D3648" s="4" t="s">
        <v>8</v>
      </c>
      <c r="E3648" s="4" t="s">
        <v>8</v>
      </c>
      <c r="F3648" s="4" t="s">
        <v>8</v>
      </c>
      <c r="G3648" s="4" t="s">
        <v>7</v>
      </c>
      <c r="H3648" s="4" t="s">
        <v>14</v>
      </c>
      <c r="I3648" s="4" t="s">
        <v>13</v>
      </c>
      <c r="J3648" s="4" t="s">
        <v>13</v>
      </c>
      <c r="K3648" s="4" t="s">
        <v>13</v>
      </c>
      <c r="L3648" s="4" t="s">
        <v>13</v>
      </c>
      <c r="M3648" s="4" t="s">
        <v>13</v>
      </c>
      <c r="N3648" s="4" t="s">
        <v>13</v>
      </c>
      <c r="O3648" s="4" t="s">
        <v>13</v>
      </c>
      <c r="P3648" s="4" t="s">
        <v>8</v>
      </c>
      <c r="Q3648" s="4" t="s">
        <v>8</v>
      </c>
      <c r="R3648" s="4" t="s">
        <v>14</v>
      </c>
      <c r="S3648" s="4" t="s">
        <v>7</v>
      </c>
      <c r="T3648" s="4" t="s">
        <v>14</v>
      </c>
      <c r="U3648" s="4" t="s">
        <v>14</v>
      </c>
      <c r="V3648" s="4" t="s">
        <v>11</v>
      </c>
    </row>
    <row r="3649" spans="1:22">
      <c r="A3649" t="n">
        <v>35948</v>
      </c>
      <c r="B3649" s="66" t="n">
        <v>19</v>
      </c>
      <c r="C3649" s="7" t="n">
        <v>7032</v>
      </c>
      <c r="D3649" s="7" t="s">
        <v>399</v>
      </c>
      <c r="E3649" s="7" t="s">
        <v>400</v>
      </c>
      <c r="F3649" s="7" t="s">
        <v>18</v>
      </c>
      <c r="G3649" s="7" t="n">
        <v>0</v>
      </c>
      <c r="H3649" s="7" t="n">
        <v>1</v>
      </c>
      <c r="I3649" s="7" t="n">
        <v>0</v>
      </c>
      <c r="J3649" s="7" t="n">
        <v>0</v>
      </c>
      <c r="K3649" s="7" t="n">
        <v>0</v>
      </c>
      <c r="L3649" s="7" t="n">
        <v>0</v>
      </c>
      <c r="M3649" s="7" t="n">
        <v>1</v>
      </c>
      <c r="N3649" s="7" t="n">
        <v>1.60000002384186</v>
      </c>
      <c r="O3649" s="7" t="n">
        <v>0.0900000035762787</v>
      </c>
      <c r="P3649" s="7" t="s">
        <v>18</v>
      </c>
      <c r="Q3649" s="7" t="s">
        <v>18</v>
      </c>
      <c r="R3649" s="7" t="n">
        <v>-1</v>
      </c>
      <c r="S3649" s="7" t="n">
        <v>0</v>
      </c>
      <c r="T3649" s="7" t="n">
        <v>0</v>
      </c>
      <c r="U3649" s="7" t="n">
        <v>0</v>
      </c>
      <c r="V3649" s="7" t="n">
        <v>0</v>
      </c>
    </row>
    <row r="3650" spans="1:22">
      <c r="A3650" t="s">
        <v>4</v>
      </c>
      <c r="B3650" s="4" t="s">
        <v>5</v>
      </c>
      <c r="C3650" s="4" t="s">
        <v>11</v>
      </c>
      <c r="D3650" s="4" t="s">
        <v>7</v>
      </c>
      <c r="E3650" s="4" t="s">
        <v>7</v>
      </c>
      <c r="F3650" s="4" t="s">
        <v>8</v>
      </c>
    </row>
    <row r="3651" spans="1:22">
      <c r="A3651" t="n">
        <v>36018</v>
      </c>
      <c r="B3651" s="50" t="n">
        <v>20</v>
      </c>
      <c r="C3651" s="7" t="n">
        <v>0</v>
      </c>
      <c r="D3651" s="7" t="n">
        <v>3</v>
      </c>
      <c r="E3651" s="7" t="n">
        <v>10</v>
      </c>
      <c r="F3651" s="7" t="s">
        <v>401</v>
      </c>
    </row>
    <row r="3652" spans="1:22">
      <c r="A3652" t="s">
        <v>4</v>
      </c>
      <c r="B3652" s="4" t="s">
        <v>5</v>
      </c>
      <c r="C3652" s="4" t="s">
        <v>11</v>
      </c>
    </row>
    <row r="3653" spans="1:22">
      <c r="A3653" t="n">
        <v>36036</v>
      </c>
      <c r="B3653" s="29" t="n">
        <v>16</v>
      </c>
      <c r="C3653" s="7" t="n">
        <v>0</v>
      </c>
    </row>
    <row r="3654" spans="1:22">
      <c r="A3654" t="s">
        <v>4</v>
      </c>
      <c r="B3654" s="4" t="s">
        <v>5</v>
      </c>
      <c r="C3654" s="4" t="s">
        <v>11</v>
      </c>
      <c r="D3654" s="4" t="s">
        <v>7</v>
      </c>
      <c r="E3654" s="4" t="s">
        <v>7</v>
      </c>
      <c r="F3654" s="4" t="s">
        <v>8</v>
      </c>
    </row>
    <row r="3655" spans="1:22">
      <c r="A3655" t="n">
        <v>36039</v>
      </c>
      <c r="B3655" s="50" t="n">
        <v>20</v>
      </c>
      <c r="C3655" s="7" t="n">
        <v>1</v>
      </c>
      <c r="D3655" s="7" t="n">
        <v>3</v>
      </c>
      <c r="E3655" s="7" t="n">
        <v>10</v>
      </c>
      <c r="F3655" s="7" t="s">
        <v>401</v>
      </c>
    </row>
    <row r="3656" spans="1:22">
      <c r="A3656" t="s">
        <v>4</v>
      </c>
      <c r="B3656" s="4" t="s">
        <v>5</v>
      </c>
      <c r="C3656" s="4" t="s">
        <v>11</v>
      </c>
    </row>
    <row r="3657" spans="1:22">
      <c r="A3657" t="n">
        <v>36057</v>
      </c>
      <c r="B3657" s="29" t="n">
        <v>16</v>
      </c>
      <c r="C3657" s="7" t="n">
        <v>0</v>
      </c>
    </row>
    <row r="3658" spans="1:22">
      <c r="A3658" t="s">
        <v>4</v>
      </c>
      <c r="B3658" s="4" t="s">
        <v>5</v>
      </c>
      <c r="C3658" s="4" t="s">
        <v>11</v>
      </c>
      <c r="D3658" s="4" t="s">
        <v>7</v>
      </c>
      <c r="E3658" s="4" t="s">
        <v>7</v>
      </c>
      <c r="F3658" s="4" t="s">
        <v>8</v>
      </c>
    </row>
    <row r="3659" spans="1:22">
      <c r="A3659" t="n">
        <v>36060</v>
      </c>
      <c r="B3659" s="50" t="n">
        <v>20</v>
      </c>
      <c r="C3659" s="7" t="n">
        <v>2</v>
      </c>
      <c r="D3659" s="7" t="n">
        <v>3</v>
      </c>
      <c r="E3659" s="7" t="n">
        <v>10</v>
      </c>
      <c r="F3659" s="7" t="s">
        <v>401</v>
      </c>
    </row>
    <row r="3660" spans="1:22">
      <c r="A3660" t="s">
        <v>4</v>
      </c>
      <c r="B3660" s="4" t="s">
        <v>5</v>
      </c>
      <c r="C3660" s="4" t="s">
        <v>11</v>
      </c>
    </row>
    <row r="3661" spans="1:22">
      <c r="A3661" t="n">
        <v>36078</v>
      </c>
      <c r="B3661" s="29" t="n">
        <v>16</v>
      </c>
      <c r="C3661" s="7" t="n">
        <v>0</v>
      </c>
    </row>
    <row r="3662" spans="1:22">
      <c r="A3662" t="s">
        <v>4</v>
      </c>
      <c r="B3662" s="4" t="s">
        <v>5</v>
      </c>
      <c r="C3662" s="4" t="s">
        <v>11</v>
      </c>
      <c r="D3662" s="4" t="s">
        <v>7</v>
      </c>
      <c r="E3662" s="4" t="s">
        <v>7</v>
      </c>
      <c r="F3662" s="4" t="s">
        <v>8</v>
      </c>
    </row>
    <row r="3663" spans="1:22">
      <c r="A3663" t="n">
        <v>36081</v>
      </c>
      <c r="B3663" s="50" t="n">
        <v>20</v>
      </c>
      <c r="C3663" s="7" t="n">
        <v>3</v>
      </c>
      <c r="D3663" s="7" t="n">
        <v>3</v>
      </c>
      <c r="E3663" s="7" t="n">
        <v>10</v>
      </c>
      <c r="F3663" s="7" t="s">
        <v>401</v>
      </c>
    </row>
    <row r="3664" spans="1:22">
      <c r="A3664" t="s">
        <v>4</v>
      </c>
      <c r="B3664" s="4" t="s">
        <v>5</v>
      </c>
      <c r="C3664" s="4" t="s">
        <v>11</v>
      </c>
    </row>
    <row r="3665" spans="1:22">
      <c r="A3665" t="n">
        <v>36099</v>
      </c>
      <c r="B3665" s="29" t="n">
        <v>16</v>
      </c>
      <c r="C3665" s="7" t="n">
        <v>0</v>
      </c>
    </row>
    <row r="3666" spans="1:22">
      <c r="A3666" t="s">
        <v>4</v>
      </c>
      <c r="B3666" s="4" t="s">
        <v>5</v>
      </c>
      <c r="C3666" s="4" t="s">
        <v>11</v>
      </c>
      <c r="D3666" s="4" t="s">
        <v>7</v>
      </c>
      <c r="E3666" s="4" t="s">
        <v>7</v>
      </c>
      <c r="F3666" s="4" t="s">
        <v>8</v>
      </c>
    </row>
    <row r="3667" spans="1:22">
      <c r="A3667" t="n">
        <v>36102</v>
      </c>
      <c r="B3667" s="50" t="n">
        <v>20</v>
      </c>
      <c r="C3667" s="7" t="n">
        <v>4</v>
      </c>
      <c r="D3667" s="7" t="n">
        <v>3</v>
      </c>
      <c r="E3667" s="7" t="n">
        <v>10</v>
      </c>
      <c r="F3667" s="7" t="s">
        <v>401</v>
      </c>
    </row>
    <row r="3668" spans="1:22">
      <c r="A3668" t="s">
        <v>4</v>
      </c>
      <c r="B3668" s="4" t="s">
        <v>5</v>
      </c>
      <c r="C3668" s="4" t="s">
        <v>11</v>
      </c>
    </row>
    <row r="3669" spans="1:22">
      <c r="A3669" t="n">
        <v>36120</v>
      </c>
      <c r="B3669" s="29" t="n">
        <v>16</v>
      </c>
      <c r="C3669" s="7" t="n">
        <v>0</v>
      </c>
    </row>
    <row r="3670" spans="1:22">
      <c r="A3670" t="s">
        <v>4</v>
      </c>
      <c r="B3670" s="4" t="s">
        <v>5</v>
      </c>
      <c r="C3670" s="4" t="s">
        <v>11</v>
      </c>
      <c r="D3670" s="4" t="s">
        <v>7</v>
      </c>
      <c r="E3670" s="4" t="s">
        <v>7</v>
      </c>
      <c r="F3670" s="4" t="s">
        <v>8</v>
      </c>
    </row>
    <row r="3671" spans="1:22">
      <c r="A3671" t="n">
        <v>36123</v>
      </c>
      <c r="B3671" s="50" t="n">
        <v>20</v>
      </c>
      <c r="C3671" s="7" t="n">
        <v>5</v>
      </c>
      <c r="D3671" s="7" t="n">
        <v>3</v>
      </c>
      <c r="E3671" s="7" t="n">
        <v>10</v>
      </c>
      <c r="F3671" s="7" t="s">
        <v>401</v>
      </c>
    </row>
    <row r="3672" spans="1:22">
      <c r="A3672" t="s">
        <v>4</v>
      </c>
      <c r="B3672" s="4" t="s">
        <v>5</v>
      </c>
      <c r="C3672" s="4" t="s">
        <v>11</v>
      </c>
    </row>
    <row r="3673" spans="1:22">
      <c r="A3673" t="n">
        <v>36141</v>
      </c>
      <c r="B3673" s="29" t="n">
        <v>16</v>
      </c>
      <c r="C3673" s="7" t="n">
        <v>0</v>
      </c>
    </row>
    <row r="3674" spans="1:22">
      <c r="A3674" t="s">
        <v>4</v>
      </c>
      <c r="B3674" s="4" t="s">
        <v>5</v>
      </c>
      <c r="C3674" s="4" t="s">
        <v>11</v>
      </c>
      <c r="D3674" s="4" t="s">
        <v>7</v>
      </c>
      <c r="E3674" s="4" t="s">
        <v>7</v>
      </c>
      <c r="F3674" s="4" t="s">
        <v>8</v>
      </c>
    </row>
    <row r="3675" spans="1:22">
      <c r="A3675" t="n">
        <v>36144</v>
      </c>
      <c r="B3675" s="50" t="n">
        <v>20</v>
      </c>
      <c r="C3675" s="7" t="n">
        <v>6</v>
      </c>
      <c r="D3675" s="7" t="n">
        <v>3</v>
      </c>
      <c r="E3675" s="7" t="n">
        <v>10</v>
      </c>
      <c r="F3675" s="7" t="s">
        <v>401</v>
      </c>
    </row>
    <row r="3676" spans="1:22">
      <c r="A3676" t="s">
        <v>4</v>
      </c>
      <c r="B3676" s="4" t="s">
        <v>5</v>
      </c>
      <c r="C3676" s="4" t="s">
        <v>11</v>
      </c>
    </row>
    <row r="3677" spans="1:22">
      <c r="A3677" t="n">
        <v>36162</v>
      </c>
      <c r="B3677" s="29" t="n">
        <v>16</v>
      </c>
      <c r="C3677" s="7" t="n">
        <v>0</v>
      </c>
    </row>
    <row r="3678" spans="1:22">
      <c r="A3678" t="s">
        <v>4</v>
      </c>
      <c r="B3678" s="4" t="s">
        <v>5</v>
      </c>
      <c r="C3678" s="4" t="s">
        <v>11</v>
      </c>
      <c r="D3678" s="4" t="s">
        <v>7</v>
      </c>
      <c r="E3678" s="4" t="s">
        <v>7</v>
      </c>
      <c r="F3678" s="4" t="s">
        <v>8</v>
      </c>
    </row>
    <row r="3679" spans="1:22">
      <c r="A3679" t="n">
        <v>36165</v>
      </c>
      <c r="B3679" s="50" t="n">
        <v>20</v>
      </c>
      <c r="C3679" s="7" t="n">
        <v>7</v>
      </c>
      <c r="D3679" s="7" t="n">
        <v>3</v>
      </c>
      <c r="E3679" s="7" t="n">
        <v>10</v>
      </c>
      <c r="F3679" s="7" t="s">
        <v>401</v>
      </c>
    </row>
    <row r="3680" spans="1:22">
      <c r="A3680" t="s">
        <v>4</v>
      </c>
      <c r="B3680" s="4" t="s">
        <v>5</v>
      </c>
      <c r="C3680" s="4" t="s">
        <v>11</v>
      </c>
    </row>
    <row r="3681" spans="1:6">
      <c r="A3681" t="n">
        <v>36183</v>
      </c>
      <c r="B3681" s="29" t="n">
        <v>16</v>
      </c>
      <c r="C3681" s="7" t="n">
        <v>0</v>
      </c>
    </row>
    <row r="3682" spans="1:6">
      <c r="A3682" t="s">
        <v>4</v>
      </c>
      <c r="B3682" s="4" t="s">
        <v>5</v>
      </c>
      <c r="C3682" s="4" t="s">
        <v>11</v>
      </c>
      <c r="D3682" s="4" t="s">
        <v>7</v>
      </c>
      <c r="E3682" s="4" t="s">
        <v>7</v>
      </c>
      <c r="F3682" s="4" t="s">
        <v>8</v>
      </c>
    </row>
    <row r="3683" spans="1:6">
      <c r="A3683" t="n">
        <v>36186</v>
      </c>
      <c r="B3683" s="50" t="n">
        <v>20</v>
      </c>
      <c r="C3683" s="7" t="n">
        <v>8</v>
      </c>
      <c r="D3683" s="7" t="n">
        <v>3</v>
      </c>
      <c r="E3683" s="7" t="n">
        <v>10</v>
      </c>
      <c r="F3683" s="7" t="s">
        <v>401</v>
      </c>
    </row>
    <row r="3684" spans="1:6">
      <c r="A3684" t="s">
        <v>4</v>
      </c>
      <c r="B3684" s="4" t="s">
        <v>5</v>
      </c>
      <c r="C3684" s="4" t="s">
        <v>11</v>
      </c>
    </row>
    <row r="3685" spans="1:6">
      <c r="A3685" t="n">
        <v>36204</v>
      </c>
      <c r="B3685" s="29" t="n">
        <v>16</v>
      </c>
      <c r="C3685" s="7" t="n">
        <v>0</v>
      </c>
    </row>
    <row r="3686" spans="1:6">
      <c r="A3686" t="s">
        <v>4</v>
      </c>
      <c r="B3686" s="4" t="s">
        <v>5</v>
      </c>
      <c r="C3686" s="4" t="s">
        <v>11</v>
      </c>
      <c r="D3686" s="4" t="s">
        <v>7</v>
      </c>
      <c r="E3686" s="4" t="s">
        <v>7</v>
      </c>
      <c r="F3686" s="4" t="s">
        <v>8</v>
      </c>
    </row>
    <row r="3687" spans="1:6">
      <c r="A3687" t="n">
        <v>36207</v>
      </c>
      <c r="B3687" s="50" t="n">
        <v>20</v>
      </c>
      <c r="C3687" s="7" t="n">
        <v>9</v>
      </c>
      <c r="D3687" s="7" t="n">
        <v>3</v>
      </c>
      <c r="E3687" s="7" t="n">
        <v>10</v>
      </c>
      <c r="F3687" s="7" t="s">
        <v>401</v>
      </c>
    </row>
    <row r="3688" spans="1:6">
      <c r="A3688" t="s">
        <v>4</v>
      </c>
      <c r="B3688" s="4" t="s">
        <v>5</v>
      </c>
      <c r="C3688" s="4" t="s">
        <v>11</v>
      </c>
    </row>
    <row r="3689" spans="1:6">
      <c r="A3689" t="n">
        <v>36225</v>
      </c>
      <c r="B3689" s="29" t="n">
        <v>16</v>
      </c>
      <c r="C3689" s="7" t="n">
        <v>0</v>
      </c>
    </row>
    <row r="3690" spans="1:6">
      <c r="A3690" t="s">
        <v>4</v>
      </c>
      <c r="B3690" s="4" t="s">
        <v>5</v>
      </c>
      <c r="C3690" s="4" t="s">
        <v>11</v>
      </c>
      <c r="D3690" s="4" t="s">
        <v>7</v>
      </c>
      <c r="E3690" s="4" t="s">
        <v>7</v>
      </c>
      <c r="F3690" s="4" t="s">
        <v>8</v>
      </c>
    </row>
    <row r="3691" spans="1:6">
      <c r="A3691" t="n">
        <v>36228</v>
      </c>
      <c r="B3691" s="50" t="n">
        <v>20</v>
      </c>
      <c r="C3691" s="7" t="n">
        <v>11</v>
      </c>
      <c r="D3691" s="7" t="n">
        <v>3</v>
      </c>
      <c r="E3691" s="7" t="n">
        <v>10</v>
      </c>
      <c r="F3691" s="7" t="s">
        <v>401</v>
      </c>
    </row>
    <row r="3692" spans="1:6">
      <c r="A3692" t="s">
        <v>4</v>
      </c>
      <c r="B3692" s="4" t="s">
        <v>5</v>
      </c>
      <c r="C3692" s="4" t="s">
        <v>11</v>
      </c>
    </row>
    <row r="3693" spans="1:6">
      <c r="A3693" t="n">
        <v>36246</v>
      </c>
      <c r="B3693" s="29" t="n">
        <v>16</v>
      </c>
      <c r="C3693" s="7" t="n">
        <v>0</v>
      </c>
    </row>
    <row r="3694" spans="1:6">
      <c r="A3694" t="s">
        <v>4</v>
      </c>
      <c r="B3694" s="4" t="s">
        <v>5</v>
      </c>
      <c r="C3694" s="4" t="s">
        <v>11</v>
      </c>
      <c r="D3694" s="4" t="s">
        <v>7</v>
      </c>
      <c r="E3694" s="4" t="s">
        <v>7</v>
      </c>
      <c r="F3694" s="4" t="s">
        <v>8</v>
      </c>
    </row>
    <row r="3695" spans="1:6">
      <c r="A3695" t="n">
        <v>36249</v>
      </c>
      <c r="B3695" s="50" t="n">
        <v>20</v>
      </c>
      <c r="C3695" s="7" t="n">
        <v>12</v>
      </c>
      <c r="D3695" s="7" t="n">
        <v>3</v>
      </c>
      <c r="E3695" s="7" t="n">
        <v>10</v>
      </c>
      <c r="F3695" s="7" t="s">
        <v>401</v>
      </c>
    </row>
    <row r="3696" spans="1:6">
      <c r="A3696" t="s">
        <v>4</v>
      </c>
      <c r="B3696" s="4" t="s">
        <v>5</v>
      </c>
      <c r="C3696" s="4" t="s">
        <v>11</v>
      </c>
    </row>
    <row r="3697" spans="1:6">
      <c r="A3697" t="n">
        <v>36267</v>
      </c>
      <c r="B3697" s="29" t="n">
        <v>16</v>
      </c>
      <c r="C3697" s="7" t="n">
        <v>0</v>
      </c>
    </row>
    <row r="3698" spans="1:6">
      <c r="A3698" t="s">
        <v>4</v>
      </c>
      <c r="B3698" s="4" t="s">
        <v>5</v>
      </c>
      <c r="C3698" s="4" t="s">
        <v>11</v>
      </c>
      <c r="D3698" s="4" t="s">
        <v>7</v>
      </c>
      <c r="E3698" s="4" t="s">
        <v>7</v>
      </c>
      <c r="F3698" s="4" t="s">
        <v>8</v>
      </c>
    </row>
    <row r="3699" spans="1:6">
      <c r="A3699" t="n">
        <v>36270</v>
      </c>
      <c r="B3699" s="50" t="n">
        <v>20</v>
      </c>
      <c r="C3699" s="7" t="n">
        <v>13</v>
      </c>
      <c r="D3699" s="7" t="n">
        <v>3</v>
      </c>
      <c r="E3699" s="7" t="n">
        <v>10</v>
      </c>
      <c r="F3699" s="7" t="s">
        <v>401</v>
      </c>
    </row>
    <row r="3700" spans="1:6">
      <c r="A3700" t="s">
        <v>4</v>
      </c>
      <c r="B3700" s="4" t="s">
        <v>5</v>
      </c>
      <c r="C3700" s="4" t="s">
        <v>11</v>
      </c>
    </row>
    <row r="3701" spans="1:6">
      <c r="A3701" t="n">
        <v>36288</v>
      </c>
      <c r="B3701" s="29" t="n">
        <v>16</v>
      </c>
      <c r="C3701" s="7" t="n">
        <v>0</v>
      </c>
    </row>
    <row r="3702" spans="1:6">
      <c r="A3702" t="s">
        <v>4</v>
      </c>
      <c r="B3702" s="4" t="s">
        <v>5</v>
      </c>
      <c r="C3702" s="4" t="s">
        <v>11</v>
      </c>
      <c r="D3702" s="4" t="s">
        <v>7</v>
      </c>
      <c r="E3702" s="4" t="s">
        <v>7</v>
      </c>
      <c r="F3702" s="4" t="s">
        <v>8</v>
      </c>
    </row>
    <row r="3703" spans="1:6">
      <c r="A3703" t="n">
        <v>36291</v>
      </c>
      <c r="B3703" s="50" t="n">
        <v>20</v>
      </c>
      <c r="C3703" s="7" t="n">
        <v>80</v>
      </c>
      <c r="D3703" s="7" t="n">
        <v>3</v>
      </c>
      <c r="E3703" s="7" t="n">
        <v>10</v>
      </c>
      <c r="F3703" s="7" t="s">
        <v>401</v>
      </c>
    </row>
    <row r="3704" spans="1:6">
      <c r="A3704" t="s">
        <v>4</v>
      </c>
      <c r="B3704" s="4" t="s">
        <v>5</v>
      </c>
      <c r="C3704" s="4" t="s">
        <v>11</v>
      </c>
    </row>
    <row r="3705" spans="1:6">
      <c r="A3705" t="n">
        <v>36309</v>
      </c>
      <c r="B3705" s="29" t="n">
        <v>16</v>
      </c>
      <c r="C3705" s="7" t="n">
        <v>0</v>
      </c>
    </row>
    <row r="3706" spans="1:6">
      <c r="A3706" t="s">
        <v>4</v>
      </c>
      <c r="B3706" s="4" t="s">
        <v>5</v>
      </c>
      <c r="C3706" s="4" t="s">
        <v>11</v>
      </c>
      <c r="D3706" s="4" t="s">
        <v>7</v>
      </c>
      <c r="E3706" s="4" t="s">
        <v>7</v>
      </c>
      <c r="F3706" s="4" t="s">
        <v>8</v>
      </c>
    </row>
    <row r="3707" spans="1:6">
      <c r="A3707" t="n">
        <v>36312</v>
      </c>
      <c r="B3707" s="50" t="n">
        <v>20</v>
      </c>
      <c r="C3707" s="7" t="n">
        <v>7032</v>
      </c>
      <c r="D3707" s="7" t="n">
        <v>3</v>
      </c>
      <c r="E3707" s="7" t="n">
        <v>10</v>
      </c>
      <c r="F3707" s="7" t="s">
        <v>401</v>
      </c>
    </row>
    <row r="3708" spans="1:6">
      <c r="A3708" t="s">
        <v>4</v>
      </c>
      <c r="B3708" s="4" t="s">
        <v>5</v>
      </c>
      <c r="C3708" s="4" t="s">
        <v>11</v>
      </c>
    </row>
    <row r="3709" spans="1:6">
      <c r="A3709" t="n">
        <v>36330</v>
      </c>
      <c r="B3709" s="29" t="n">
        <v>16</v>
      </c>
      <c r="C3709" s="7" t="n">
        <v>0</v>
      </c>
    </row>
    <row r="3710" spans="1:6">
      <c r="A3710" t="s">
        <v>4</v>
      </c>
      <c r="B3710" s="4" t="s">
        <v>5</v>
      </c>
      <c r="C3710" s="4" t="s">
        <v>11</v>
      </c>
      <c r="D3710" s="4" t="s">
        <v>14</v>
      </c>
    </row>
    <row r="3711" spans="1:6">
      <c r="A3711" t="n">
        <v>36333</v>
      </c>
      <c r="B3711" s="38" t="n">
        <v>43</v>
      </c>
      <c r="C3711" s="7" t="n">
        <v>1</v>
      </c>
      <c r="D3711" s="7" t="n">
        <v>128</v>
      </c>
    </row>
    <row r="3712" spans="1:6">
      <c r="A3712" t="s">
        <v>4</v>
      </c>
      <c r="B3712" s="4" t="s">
        <v>5</v>
      </c>
      <c r="C3712" s="4" t="s">
        <v>11</v>
      </c>
      <c r="D3712" s="4" t="s">
        <v>14</v>
      </c>
    </row>
    <row r="3713" spans="1:6">
      <c r="A3713" t="n">
        <v>36340</v>
      </c>
      <c r="B3713" s="38" t="n">
        <v>43</v>
      </c>
      <c r="C3713" s="7" t="n">
        <v>1</v>
      </c>
      <c r="D3713" s="7" t="n">
        <v>32</v>
      </c>
    </row>
    <row r="3714" spans="1:6">
      <c r="A3714" t="s">
        <v>4</v>
      </c>
      <c r="B3714" s="4" t="s">
        <v>5</v>
      </c>
      <c r="C3714" s="4" t="s">
        <v>11</v>
      </c>
      <c r="D3714" s="4" t="s">
        <v>14</v>
      </c>
    </row>
    <row r="3715" spans="1:6">
      <c r="A3715" t="n">
        <v>36347</v>
      </c>
      <c r="B3715" s="38" t="n">
        <v>43</v>
      </c>
      <c r="C3715" s="7" t="n">
        <v>2</v>
      </c>
      <c r="D3715" s="7" t="n">
        <v>128</v>
      </c>
    </row>
    <row r="3716" spans="1:6">
      <c r="A3716" t="s">
        <v>4</v>
      </c>
      <c r="B3716" s="4" t="s">
        <v>5</v>
      </c>
      <c r="C3716" s="4" t="s">
        <v>11</v>
      </c>
      <c r="D3716" s="4" t="s">
        <v>14</v>
      </c>
    </row>
    <row r="3717" spans="1:6">
      <c r="A3717" t="n">
        <v>36354</v>
      </c>
      <c r="B3717" s="38" t="n">
        <v>43</v>
      </c>
      <c r="C3717" s="7" t="n">
        <v>2</v>
      </c>
      <c r="D3717" s="7" t="n">
        <v>32</v>
      </c>
    </row>
    <row r="3718" spans="1:6">
      <c r="A3718" t="s">
        <v>4</v>
      </c>
      <c r="B3718" s="4" t="s">
        <v>5</v>
      </c>
      <c r="C3718" s="4" t="s">
        <v>11</v>
      </c>
      <c r="D3718" s="4" t="s">
        <v>14</v>
      </c>
    </row>
    <row r="3719" spans="1:6">
      <c r="A3719" t="n">
        <v>36361</v>
      </c>
      <c r="B3719" s="38" t="n">
        <v>43</v>
      </c>
      <c r="C3719" s="7" t="n">
        <v>3</v>
      </c>
      <c r="D3719" s="7" t="n">
        <v>128</v>
      </c>
    </row>
    <row r="3720" spans="1:6">
      <c r="A3720" t="s">
        <v>4</v>
      </c>
      <c r="B3720" s="4" t="s">
        <v>5</v>
      </c>
      <c r="C3720" s="4" t="s">
        <v>11</v>
      </c>
      <c r="D3720" s="4" t="s">
        <v>14</v>
      </c>
    </row>
    <row r="3721" spans="1:6">
      <c r="A3721" t="n">
        <v>36368</v>
      </c>
      <c r="B3721" s="38" t="n">
        <v>43</v>
      </c>
      <c r="C3721" s="7" t="n">
        <v>3</v>
      </c>
      <c r="D3721" s="7" t="n">
        <v>32</v>
      </c>
    </row>
    <row r="3722" spans="1:6">
      <c r="A3722" t="s">
        <v>4</v>
      </c>
      <c r="B3722" s="4" t="s">
        <v>5</v>
      </c>
      <c r="C3722" s="4" t="s">
        <v>11</v>
      </c>
      <c r="D3722" s="4" t="s">
        <v>14</v>
      </c>
    </row>
    <row r="3723" spans="1:6">
      <c r="A3723" t="n">
        <v>36375</v>
      </c>
      <c r="B3723" s="38" t="n">
        <v>43</v>
      </c>
      <c r="C3723" s="7" t="n">
        <v>4</v>
      </c>
      <c r="D3723" s="7" t="n">
        <v>128</v>
      </c>
    </row>
    <row r="3724" spans="1:6">
      <c r="A3724" t="s">
        <v>4</v>
      </c>
      <c r="B3724" s="4" t="s">
        <v>5</v>
      </c>
      <c r="C3724" s="4" t="s">
        <v>11</v>
      </c>
      <c r="D3724" s="4" t="s">
        <v>14</v>
      </c>
    </row>
    <row r="3725" spans="1:6">
      <c r="A3725" t="n">
        <v>36382</v>
      </c>
      <c r="B3725" s="38" t="n">
        <v>43</v>
      </c>
      <c r="C3725" s="7" t="n">
        <v>4</v>
      </c>
      <c r="D3725" s="7" t="n">
        <v>32</v>
      </c>
    </row>
    <row r="3726" spans="1:6">
      <c r="A3726" t="s">
        <v>4</v>
      </c>
      <c r="B3726" s="4" t="s">
        <v>5</v>
      </c>
      <c r="C3726" s="4" t="s">
        <v>11</v>
      </c>
      <c r="D3726" s="4" t="s">
        <v>14</v>
      </c>
    </row>
    <row r="3727" spans="1:6">
      <c r="A3727" t="n">
        <v>36389</v>
      </c>
      <c r="B3727" s="38" t="n">
        <v>43</v>
      </c>
      <c r="C3727" s="7" t="n">
        <v>5</v>
      </c>
      <c r="D3727" s="7" t="n">
        <v>128</v>
      </c>
    </row>
    <row r="3728" spans="1:6">
      <c r="A3728" t="s">
        <v>4</v>
      </c>
      <c r="B3728" s="4" t="s">
        <v>5</v>
      </c>
      <c r="C3728" s="4" t="s">
        <v>11</v>
      </c>
      <c r="D3728" s="4" t="s">
        <v>14</v>
      </c>
    </row>
    <row r="3729" spans="1:4">
      <c r="A3729" t="n">
        <v>36396</v>
      </c>
      <c r="B3729" s="38" t="n">
        <v>43</v>
      </c>
      <c r="C3729" s="7" t="n">
        <v>5</v>
      </c>
      <c r="D3729" s="7" t="n">
        <v>32</v>
      </c>
    </row>
    <row r="3730" spans="1:4">
      <c r="A3730" t="s">
        <v>4</v>
      </c>
      <c r="B3730" s="4" t="s">
        <v>5</v>
      </c>
      <c r="C3730" s="4" t="s">
        <v>11</v>
      </c>
      <c r="D3730" s="4" t="s">
        <v>14</v>
      </c>
    </row>
    <row r="3731" spans="1:4">
      <c r="A3731" t="n">
        <v>36403</v>
      </c>
      <c r="B3731" s="38" t="n">
        <v>43</v>
      </c>
      <c r="C3731" s="7" t="n">
        <v>6</v>
      </c>
      <c r="D3731" s="7" t="n">
        <v>128</v>
      </c>
    </row>
    <row r="3732" spans="1:4">
      <c r="A3732" t="s">
        <v>4</v>
      </c>
      <c r="B3732" s="4" t="s">
        <v>5</v>
      </c>
      <c r="C3732" s="4" t="s">
        <v>11</v>
      </c>
      <c r="D3732" s="4" t="s">
        <v>14</v>
      </c>
    </row>
    <row r="3733" spans="1:4">
      <c r="A3733" t="n">
        <v>36410</v>
      </c>
      <c r="B3733" s="38" t="n">
        <v>43</v>
      </c>
      <c r="C3733" s="7" t="n">
        <v>6</v>
      </c>
      <c r="D3733" s="7" t="n">
        <v>32</v>
      </c>
    </row>
    <row r="3734" spans="1:4">
      <c r="A3734" t="s">
        <v>4</v>
      </c>
      <c r="B3734" s="4" t="s">
        <v>5</v>
      </c>
      <c r="C3734" s="4" t="s">
        <v>11</v>
      </c>
      <c r="D3734" s="4" t="s">
        <v>14</v>
      </c>
    </row>
    <row r="3735" spans="1:4">
      <c r="A3735" t="n">
        <v>36417</v>
      </c>
      <c r="B3735" s="38" t="n">
        <v>43</v>
      </c>
      <c r="C3735" s="7" t="n">
        <v>7</v>
      </c>
      <c r="D3735" s="7" t="n">
        <v>128</v>
      </c>
    </row>
    <row r="3736" spans="1:4">
      <c r="A3736" t="s">
        <v>4</v>
      </c>
      <c r="B3736" s="4" t="s">
        <v>5</v>
      </c>
      <c r="C3736" s="4" t="s">
        <v>11</v>
      </c>
      <c r="D3736" s="4" t="s">
        <v>14</v>
      </c>
    </row>
    <row r="3737" spans="1:4">
      <c r="A3737" t="n">
        <v>36424</v>
      </c>
      <c r="B3737" s="38" t="n">
        <v>43</v>
      </c>
      <c r="C3737" s="7" t="n">
        <v>7</v>
      </c>
      <c r="D3737" s="7" t="n">
        <v>32</v>
      </c>
    </row>
    <row r="3738" spans="1:4">
      <c r="A3738" t="s">
        <v>4</v>
      </c>
      <c r="B3738" s="4" t="s">
        <v>5</v>
      </c>
      <c r="C3738" s="4" t="s">
        <v>11</v>
      </c>
      <c r="D3738" s="4" t="s">
        <v>14</v>
      </c>
    </row>
    <row r="3739" spans="1:4">
      <c r="A3739" t="n">
        <v>36431</v>
      </c>
      <c r="B3739" s="38" t="n">
        <v>43</v>
      </c>
      <c r="C3739" s="7" t="n">
        <v>8</v>
      </c>
      <c r="D3739" s="7" t="n">
        <v>128</v>
      </c>
    </row>
    <row r="3740" spans="1:4">
      <c r="A3740" t="s">
        <v>4</v>
      </c>
      <c r="B3740" s="4" t="s">
        <v>5</v>
      </c>
      <c r="C3740" s="4" t="s">
        <v>11</v>
      </c>
      <c r="D3740" s="4" t="s">
        <v>14</v>
      </c>
    </row>
    <row r="3741" spans="1:4">
      <c r="A3741" t="n">
        <v>36438</v>
      </c>
      <c r="B3741" s="38" t="n">
        <v>43</v>
      </c>
      <c r="C3741" s="7" t="n">
        <v>8</v>
      </c>
      <c r="D3741" s="7" t="n">
        <v>32</v>
      </c>
    </row>
    <row r="3742" spans="1:4">
      <c r="A3742" t="s">
        <v>4</v>
      </c>
      <c r="B3742" s="4" t="s">
        <v>5</v>
      </c>
      <c r="C3742" s="4" t="s">
        <v>11</v>
      </c>
      <c r="D3742" s="4" t="s">
        <v>14</v>
      </c>
    </row>
    <row r="3743" spans="1:4">
      <c r="A3743" t="n">
        <v>36445</v>
      </c>
      <c r="B3743" s="38" t="n">
        <v>43</v>
      </c>
      <c r="C3743" s="7" t="n">
        <v>9</v>
      </c>
      <c r="D3743" s="7" t="n">
        <v>128</v>
      </c>
    </row>
    <row r="3744" spans="1:4">
      <c r="A3744" t="s">
        <v>4</v>
      </c>
      <c r="B3744" s="4" t="s">
        <v>5</v>
      </c>
      <c r="C3744" s="4" t="s">
        <v>11</v>
      </c>
      <c r="D3744" s="4" t="s">
        <v>14</v>
      </c>
    </row>
    <row r="3745" spans="1:4">
      <c r="A3745" t="n">
        <v>36452</v>
      </c>
      <c r="B3745" s="38" t="n">
        <v>43</v>
      </c>
      <c r="C3745" s="7" t="n">
        <v>9</v>
      </c>
      <c r="D3745" s="7" t="n">
        <v>32</v>
      </c>
    </row>
    <row r="3746" spans="1:4">
      <c r="A3746" t="s">
        <v>4</v>
      </c>
      <c r="B3746" s="4" t="s">
        <v>5</v>
      </c>
      <c r="C3746" s="4" t="s">
        <v>11</v>
      </c>
      <c r="D3746" s="4" t="s">
        <v>14</v>
      </c>
    </row>
    <row r="3747" spans="1:4">
      <c r="A3747" t="n">
        <v>36459</v>
      </c>
      <c r="B3747" s="38" t="n">
        <v>43</v>
      </c>
      <c r="C3747" s="7" t="n">
        <v>11</v>
      </c>
      <c r="D3747" s="7" t="n">
        <v>128</v>
      </c>
    </row>
    <row r="3748" spans="1:4">
      <c r="A3748" t="s">
        <v>4</v>
      </c>
      <c r="B3748" s="4" t="s">
        <v>5</v>
      </c>
      <c r="C3748" s="4" t="s">
        <v>11</v>
      </c>
      <c r="D3748" s="4" t="s">
        <v>14</v>
      </c>
    </row>
    <row r="3749" spans="1:4">
      <c r="A3749" t="n">
        <v>36466</v>
      </c>
      <c r="B3749" s="38" t="n">
        <v>43</v>
      </c>
      <c r="C3749" s="7" t="n">
        <v>11</v>
      </c>
      <c r="D3749" s="7" t="n">
        <v>32</v>
      </c>
    </row>
    <row r="3750" spans="1:4">
      <c r="A3750" t="s">
        <v>4</v>
      </c>
      <c r="B3750" s="4" t="s">
        <v>5</v>
      </c>
      <c r="C3750" s="4" t="s">
        <v>11</v>
      </c>
      <c r="D3750" s="4" t="s">
        <v>14</v>
      </c>
    </row>
    <row r="3751" spans="1:4">
      <c r="A3751" t="n">
        <v>36473</v>
      </c>
      <c r="B3751" s="38" t="n">
        <v>43</v>
      </c>
      <c r="C3751" s="7" t="n">
        <v>12</v>
      </c>
      <c r="D3751" s="7" t="n">
        <v>128</v>
      </c>
    </row>
    <row r="3752" spans="1:4">
      <c r="A3752" t="s">
        <v>4</v>
      </c>
      <c r="B3752" s="4" t="s">
        <v>5</v>
      </c>
      <c r="C3752" s="4" t="s">
        <v>11</v>
      </c>
      <c r="D3752" s="4" t="s">
        <v>14</v>
      </c>
    </row>
    <row r="3753" spans="1:4">
      <c r="A3753" t="n">
        <v>36480</v>
      </c>
      <c r="B3753" s="38" t="n">
        <v>43</v>
      </c>
      <c r="C3753" s="7" t="n">
        <v>12</v>
      </c>
      <c r="D3753" s="7" t="n">
        <v>32</v>
      </c>
    </row>
    <row r="3754" spans="1:4">
      <c r="A3754" t="s">
        <v>4</v>
      </c>
      <c r="B3754" s="4" t="s">
        <v>5</v>
      </c>
      <c r="C3754" s="4" t="s">
        <v>11</v>
      </c>
      <c r="D3754" s="4" t="s">
        <v>14</v>
      </c>
    </row>
    <row r="3755" spans="1:4">
      <c r="A3755" t="n">
        <v>36487</v>
      </c>
      <c r="B3755" s="38" t="n">
        <v>43</v>
      </c>
      <c r="C3755" s="7" t="n">
        <v>13</v>
      </c>
      <c r="D3755" s="7" t="n">
        <v>128</v>
      </c>
    </row>
    <row r="3756" spans="1:4">
      <c r="A3756" t="s">
        <v>4</v>
      </c>
      <c r="B3756" s="4" t="s">
        <v>5</v>
      </c>
      <c r="C3756" s="4" t="s">
        <v>11</v>
      </c>
      <c r="D3756" s="4" t="s">
        <v>14</v>
      </c>
    </row>
    <row r="3757" spans="1:4">
      <c r="A3757" t="n">
        <v>36494</v>
      </c>
      <c r="B3757" s="38" t="n">
        <v>43</v>
      </c>
      <c r="C3757" s="7" t="n">
        <v>13</v>
      </c>
      <c r="D3757" s="7" t="n">
        <v>32</v>
      </c>
    </row>
    <row r="3758" spans="1:4">
      <c r="A3758" t="s">
        <v>4</v>
      </c>
      <c r="B3758" s="4" t="s">
        <v>5</v>
      </c>
      <c r="C3758" s="4" t="s">
        <v>11</v>
      </c>
      <c r="D3758" s="4" t="s">
        <v>14</v>
      </c>
    </row>
    <row r="3759" spans="1:4">
      <c r="A3759" t="n">
        <v>36501</v>
      </c>
      <c r="B3759" s="38" t="n">
        <v>43</v>
      </c>
      <c r="C3759" s="7" t="n">
        <v>80</v>
      </c>
      <c r="D3759" s="7" t="n">
        <v>128</v>
      </c>
    </row>
    <row r="3760" spans="1:4">
      <c r="A3760" t="s">
        <v>4</v>
      </c>
      <c r="B3760" s="4" t="s">
        <v>5</v>
      </c>
      <c r="C3760" s="4" t="s">
        <v>11</v>
      </c>
      <c r="D3760" s="4" t="s">
        <v>14</v>
      </c>
    </row>
    <row r="3761" spans="1:4">
      <c r="A3761" t="n">
        <v>36508</v>
      </c>
      <c r="B3761" s="38" t="n">
        <v>43</v>
      </c>
      <c r="C3761" s="7" t="n">
        <v>80</v>
      </c>
      <c r="D3761" s="7" t="n">
        <v>32</v>
      </c>
    </row>
    <row r="3762" spans="1:4">
      <c r="A3762" t="s">
        <v>4</v>
      </c>
      <c r="B3762" s="4" t="s">
        <v>5</v>
      </c>
      <c r="C3762" s="4" t="s">
        <v>11</v>
      </c>
      <c r="D3762" s="4" t="s">
        <v>14</v>
      </c>
    </row>
    <row r="3763" spans="1:4">
      <c r="A3763" t="n">
        <v>36515</v>
      </c>
      <c r="B3763" s="38" t="n">
        <v>43</v>
      </c>
      <c r="C3763" s="7" t="n">
        <v>7032</v>
      </c>
      <c r="D3763" s="7" t="n">
        <v>128</v>
      </c>
    </row>
    <row r="3764" spans="1:4">
      <c r="A3764" t="s">
        <v>4</v>
      </c>
      <c r="B3764" s="4" t="s">
        <v>5</v>
      </c>
      <c r="C3764" s="4" t="s">
        <v>11</v>
      </c>
      <c r="D3764" s="4" t="s">
        <v>14</v>
      </c>
    </row>
    <row r="3765" spans="1:4">
      <c r="A3765" t="n">
        <v>36522</v>
      </c>
      <c r="B3765" s="38" t="n">
        <v>43</v>
      </c>
      <c r="C3765" s="7" t="n">
        <v>7032</v>
      </c>
      <c r="D3765" s="7" t="n">
        <v>32</v>
      </c>
    </row>
    <row r="3766" spans="1:4">
      <c r="A3766" t="s">
        <v>4</v>
      </c>
      <c r="B3766" s="4" t="s">
        <v>5</v>
      </c>
      <c r="C3766" s="4" t="s">
        <v>7</v>
      </c>
      <c r="D3766" s="4" t="s">
        <v>11</v>
      </c>
      <c r="E3766" s="4" t="s">
        <v>7</v>
      </c>
      <c r="F3766" s="4" t="s">
        <v>8</v>
      </c>
      <c r="G3766" s="4" t="s">
        <v>8</v>
      </c>
      <c r="H3766" s="4" t="s">
        <v>8</v>
      </c>
      <c r="I3766" s="4" t="s">
        <v>8</v>
      </c>
      <c r="J3766" s="4" t="s">
        <v>8</v>
      </c>
      <c r="K3766" s="4" t="s">
        <v>8</v>
      </c>
      <c r="L3766" s="4" t="s">
        <v>8</v>
      </c>
      <c r="M3766" s="4" t="s">
        <v>8</v>
      </c>
      <c r="N3766" s="4" t="s">
        <v>8</v>
      </c>
      <c r="O3766" s="4" t="s">
        <v>8</v>
      </c>
      <c r="P3766" s="4" t="s">
        <v>8</v>
      </c>
      <c r="Q3766" s="4" t="s">
        <v>8</v>
      </c>
      <c r="R3766" s="4" t="s">
        <v>8</v>
      </c>
      <c r="S3766" s="4" t="s">
        <v>8</v>
      </c>
      <c r="T3766" s="4" t="s">
        <v>8</v>
      </c>
      <c r="U3766" s="4" t="s">
        <v>8</v>
      </c>
    </row>
    <row r="3767" spans="1:4">
      <c r="A3767" t="n">
        <v>36529</v>
      </c>
      <c r="B3767" s="42" t="n">
        <v>36</v>
      </c>
      <c r="C3767" s="7" t="n">
        <v>8</v>
      </c>
      <c r="D3767" s="7" t="n">
        <v>0</v>
      </c>
      <c r="E3767" s="7" t="n">
        <v>0</v>
      </c>
      <c r="F3767" s="7" t="s">
        <v>402</v>
      </c>
      <c r="G3767" s="7" t="s">
        <v>403</v>
      </c>
      <c r="H3767" s="7" t="s">
        <v>18</v>
      </c>
      <c r="I3767" s="7" t="s">
        <v>18</v>
      </c>
      <c r="J3767" s="7" t="s">
        <v>18</v>
      </c>
      <c r="K3767" s="7" t="s">
        <v>18</v>
      </c>
      <c r="L3767" s="7" t="s">
        <v>18</v>
      </c>
      <c r="M3767" s="7" t="s">
        <v>18</v>
      </c>
      <c r="N3767" s="7" t="s">
        <v>18</v>
      </c>
      <c r="O3767" s="7" t="s">
        <v>18</v>
      </c>
      <c r="P3767" s="7" t="s">
        <v>18</v>
      </c>
      <c r="Q3767" s="7" t="s">
        <v>18</v>
      </c>
      <c r="R3767" s="7" t="s">
        <v>18</v>
      </c>
      <c r="S3767" s="7" t="s">
        <v>18</v>
      </c>
      <c r="T3767" s="7" t="s">
        <v>18</v>
      </c>
      <c r="U3767" s="7" t="s">
        <v>18</v>
      </c>
    </row>
    <row r="3768" spans="1:4">
      <c r="A3768" t="s">
        <v>4</v>
      </c>
      <c r="B3768" s="4" t="s">
        <v>5</v>
      </c>
      <c r="C3768" s="4" t="s">
        <v>7</v>
      </c>
      <c r="D3768" s="4" t="s">
        <v>11</v>
      </c>
      <c r="E3768" s="4" t="s">
        <v>7</v>
      </c>
      <c r="F3768" s="4" t="s">
        <v>8</v>
      </c>
      <c r="G3768" s="4" t="s">
        <v>8</v>
      </c>
      <c r="H3768" s="4" t="s">
        <v>8</v>
      </c>
      <c r="I3768" s="4" t="s">
        <v>8</v>
      </c>
      <c r="J3768" s="4" t="s">
        <v>8</v>
      </c>
      <c r="K3768" s="4" t="s">
        <v>8</v>
      </c>
      <c r="L3768" s="4" t="s">
        <v>8</v>
      </c>
      <c r="M3768" s="4" t="s">
        <v>8</v>
      </c>
      <c r="N3768" s="4" t="s">
        <v>8</v>
      </c>
      <c r="O3768" s="4" t="s">
        <v>8</v>
      </c>
      <c r="P3768" s="4" t="s">
        <v>8</v>
      </c>
      <c r="Q3768" s="4" t="s">
        <v>8</v>
      </c>
      <c r="R3768" s="4" t="s">
        <v>8</v>
      </c>
      <c r="S3768" s="4" t="s">
        <v>8</v>
      </c>
      <c r="T3768" s="4" t="s">
        <v>8</v>
      </c>
      <c r="U3768" s="4" t="s">
        <v>8</v>
      </c>
    </row>
    <row r="3769" spans="1:4">
      <c r="A3769" t="n">
        <v>36568</v>
      </c>
      <c r="B3769" s="42" t="n">
        <v>36</v>
      </c>
      <c r="C3769" s="7" t="n">
        <v>8</v>
      </c>
      <c r="D3769" s="7" t="n">
        <v>1</v>
      </c>
      <c r="E3769" s="7" t="n">
        <v>0</v>
      </c>
      <c r="F3769" s="7" t="s">
        <v>404</v>
      </c>
      <c r="G3769" s="7" t="s">
        <v>18</v>
      </c>
      <c r="H3769" s="7" t="s">
        <v>18</v>
      </c>
      <c r="I3769" s="7" t="s">
        <v>18</v>
      </c>
      <c r="J3769" s="7" t="s">
        <v>18</v>
      </c>
      <c r="K3769" s="7" t="s">
        <v>18</v>
      </c>
      <c r="L3769" s="7" t="s">
        <v>18</v>
      </c>
      <c r="M3769" s="7" t="s">
        <v>18</v>
      </c>
      <c r="N3769" s="7" t="s">
        <v>18</v>
      </c>
      <c r="O3769" s="7" t="s">
        <v>18</v>
      </c>
      <c r="P3769" s="7" t="s">
        <v>18</v>
      </c>
      <c r="Q3769" s="7" t="s">
        <v>18</v>
      </c>
      <c r="R3769" s="7" t="s">
        <v>18</v>
      </c>
      <c r="S3769" s="7" t="s">
        <v>18</v>
      </c>
      <c r="T3769" s="7" t="s">
        <v>18</v>
      </c>
      <c r="U3769" s="7" t="s">
        <v>18</v>
      </c>
    </row>
    <row r="3770" spans="1:4">
      <c r="A3770" t="s">
        <v>4</v>
      </c>
      <c r="B3770" s="4" t="s">
        <v>5</v>
      </c>
      <c r="C3770" s="4" t="s">
        <v>7</v>
      </c>
      <c r="D3770" s="4" t="s">
        <v>11</v>
      </c>
      <c r="E3770" s="4" t="s">
        <v>7</v>
      </c>
      <c r="F3770" s="4" t="s">
        <v>8</v>
      </c>
      <c r="G3770" s="4" t="s">
        <v>8</v>
      </c>
      <c r="H3770" s="4" t="s">
        <v>8</v>
      </c>
      <c r="I3770" s="4" t="s">
        <v>8</v>
      </c>
      <c r="J3770" s="4" t="s">
        <v>8</v>
      </c>
      <c r="K3770" s="4" t="s">
        <v>8</v>
      </c>
      <c r="L3770" s="4" t="s">
        <v>8</v>
      </c>
      <c r="M3770" s="4" t="s">
        <v>8</v>
      </c>
      <c r="N3770" s="4" t="s">
        <v>8</v>
      </c>
      <c r="O3770" s="4" t="s">
        <v>8</v>
      </c>
      <c r="P3770" s="4" t="s">
        <v>8</v>
      </c>
      <c r="Q3770" s="4" t="s">
        <v>8</v>
      </c>
      <c r="R3770" s="4" t="s">
        <v>8</v>
      </c>
      <c r="S3770" s="4" t="s">
        <v>8</v>
      </c>
      <c r="T3770" s="4" t="s">
        <v>8</v>
      </c>
      <c r="U3770" s="4" t="s">
        <v>8</v>
      </c>
    </row>
    <row r="3771" spans="1:4">
      <c r="A3771" t="n">
        <v>36600</v>
      </c>
      <c r="B3771" s="42" t="n">
        <v>36</v>
      </c>
      <c r="C3771" s="7" t="n">
        <v>8</v>
      </c>
      <c r="D3771" s="7" t="n">
        <v>2</v>
      </c>
      <c r="E3771" s="7" t="n">
        <v>0</v>
      </c>
      <c r="F3771" s="7" t="s">
        <v>405</v>
      </c>
      <c r="G3771" s="7" t="s">
        <v>406</v>
      </c>
      <c r="H3771" s="7" t="s">
        <v>18</v>
      </c>
      <c r="I3771" s="7" t="s">
        <v>18</v>
      </c>
      <c r="J3771" s="7" t="s">
        <v>18</v>
      </c>
      <c r="K3771" s="7" t="s">
        <v>18</v>
      </c>
      <c r="L3771" s="7" t="s">
        <v>18</v>
      </c>
      <c r="M3771" s="7" t="s">
        <v>18</v>
      </c>
      <c r="N3771" s="7" t="s">
        <v>18</v>
      </c>
      <c r="O3771" s="7" t="s">
        <v>18</v>
      </c>
      <c r="P3771" s="7" t="s">
        <v>18</v>
      </c>
      <c r="Q3771" s="7" t="s">
        <v>18</v>
      </c>
      <c r="R3771" s="7" t="s">
        <v>18</v>
      </c>
      <c r="S3771" s="7" t="s">
        <v>18</v>
      </c>
      <c r="T3771" s="7" t="s">
        <v>18</v>
      </c>
      <c r="U3771" s="7" t="s">
        <v>18</v>
      </c>
    </row>
    <row r="3772" spans="1:4">
      <c r="A3772" t="s">
        <v>4</v>
      </c>
      <c r="B3772" s="4" t="s">
        <v>5</v>
      </c>
      <c r="C3772" s="4" t="s">
        <v>7</v>
      </c>
      <c r="D3772" s="4" t="s">
        <v>11</v>
      </c>
      <c r="E3772" s="4" t="s">
        <v>7</v>
      </c>
      <c r="F3772" s="4" t="s">
        <v>8</v>
      </c>
      <c r="G3772" s="4" t="s">
        <v>8</v>
      </c>
      <c r="H3772" s="4" t="s">
        <v>8</v>
      </c>
      <c r="I3772" s="4" t="s">
        <v>8</v>
      </c>
      <c r="J3772" s="4" t="s">
        <v>8</v>
      </c>
      <c r="K3772" s="4" t="s">
        <v>8</v>
      </c>
      <c r="L3772" s="4" t="s">
        <v>8</v>
      </c>
      <c r="M3772" s="4" t="s">
        <v>8</v>
      </c>
      <c r="N3772" s="4" t="s">
        <v>8</v>
      </c>
      <c r="O3772" s="4" t="s">
        <v>8</v>
      </c>
      <c r="P3772" s="4" t="s">
        <v>8</v>
      </c>
      <c r="Q3772" s="4" t="s">
        <v>8</v>
      </c>
      <c r="R3772" s="4" t="s">
        <v>8</v>
      </c>
      <c r="S3772" s="4" t="s">
        <v>8</v>
      </c>
      <c r="T3772" s="4" t="s">
        <v>8</v>
      </c>
      <c r="U3772" s="4" t="s">
        <v>8</v>
      </c>
    </row>
    <row r="3773" spans="1:4">
      <c r="A3773" t="n">
        <v>36647</v>
      </c>
      <c r="B3773" s="42" t="n">
        <v>36</v>
      </c>
      <c r="C3773" s="7" t="n">
        <v>8</v>
      </c>
      <c r="D3773" s="7" t="n">
        <v>6</v>
      </c>
      <c r="E3773" s="7" t="n">
        <v>0</v>
      </c>
      <c r="F3773" s="7" t="s">
        <v>70</v>
      </c>
      <c r="G3773" s="7" t="s">
        <v>18</v>
      </c>
      <c r="H3773" s="7" t="s">
        <v>18</v>
      </c>
      <c r="I3773" s="7" t="s">
        <v>18</v>
      </c>
      <c r="J3773" s="7" t="s">
        <v>18</v>
      </c>
      <c r="K3773" s="7" t="s">
        <v>18</v>
      </c>
      <c r="L3773" s="7" t="s">
        <v>18</v>
      </c>
      <c r="M3773" s="7" t="s">
        <v>18</v>
      </c>
      <c r="N3773" s="7" t="s">
        <v>18</v>
      </c>
      <c r="O3773" s="7" t="s">
        <v>18</v>
      </c>
      <c r="P3773" s="7" t="s">
        <v>18</v>
      </c>
      <c r="Q3773" s="7" t="s">
        <v>18</v>
      </c>
      <c r="R3773" s="7" t="s">
        <v>18</v>
      </c>
      <c r="S3773" s="7" t="s">
        <v>18</v>
      </c>
      <c r="T3773" s="7" t="s">
        <v>18</v>
      </c>
      <c r="U3773" s="7" t="s">
        <v>18</v>
      </c>
    </row>
    <row r="3774" spans="1:4">
      <c r="A3774" t="s">
        <v>4</v>
      </c>
      <c r="B3774" s="4" t="s">
        <v>5</v>
      </c>
      <c r="C3774" s="4" t="s">
        <v>7</v>
      </c>
      <c r="D3774" s="4" t="s">
        <v>11</v>
      </c>
      <c r="E3774" s="4" t="s">
        <v>7</v>
      </c>
      <c r="F3774" s="4" t="s">
        <v>8</v>
      </c>
      <c r="G3774" s="4" t="s">
        <v>8</v>
      </c>
      <c r="H3774" s="4" t="s">
        <v>8</v>
      </c>
      <c r="I3774" s="4" t="s">
        <v>8</v>
      </c>
      <c r="J3774" s="4" t="s">
        <v>8</v>
      </c>
      <c r="K3774" s="4" t="s">
        <v>8</v>
      </c>
      <c r="L3774" s="4" t="s">
        <v>8</v>
      </c>
      <c r="M3774" s="4" t="s">
        <v>8</v>
      </c>
      <c r="N3774" s="4" t="s">
        <v>8</v>
      </c>
      <c r="O3774" s="4" t="s">
        <v>8</v>
      </c>
      <c r="P3774" s="4" t="s">
        <v>8</v>
      </c>
      <c r="Q3774" s="4" t="s">
        <v>8</v>
      </c>
      <c r="R3774" s="4" t="s">
        <v>8</v>
      </c>
      <c r="S3774" s="4" t="s">
        <v>8</v>
      </c>
      <c r="T3774" s="4" t="s">
        <v>8</v>
      </c>
      <c r="U3774" s="4" t="s">
        <v>8</v>
      </c>
    </row>
    <row r="3775" spans="1:4">
      <c r="A3775" t="n">
        <v>36680</v>
      </c>
      <c r="B3775" s="42" t="n">
        <v>36</v>
      </c>
      <c r="C3775" s="7" t="n">
        <v>8</v>
      </c>
      <c r="D3775" s="7" t="n">
        <v>8</v>
      </c>
      <c r="E3775" s="7" t="n">
        <v>0</v>
      </c>
      <c r="F3775" s="7" t="s">
        <v>404</v>
      </c>
      <c r="G3775" s="7" t="s">
        <v>70</v>
      </c>
      <c r="H3775" s="7" t="s">
        <v>18</v>
      </c>
      <c r="I3775" s="7" t="s">
        <v>18</v>
      </c>
      <c r="J3775" s="7" t="s">
        <v>18</v>
      </c>
      <c r="K3775" s="7" t="s">
        <v>18</v>
      </c>
      <c r="L3775" s="7" t="s">
        <v>18</v>
      </c>
      <c r="M3775" s="7" t="s">
        <v>18</v>
      </c>
      <c r="N3775" s="7" t="s">
        <v>18</v>
      </c>
      <c r="O3775" s="7" t="s">
        <v>18</v>
      </c>
      <c r="P3775" s="7" t="s">
        <v>18</v>
      </c>
      <c r="Q3775" s="7" t="s">
        <v>18</v>
      </c>
      <c r="R3775" s="7" t="s">
        <v>18</v>
      </c>
      <c r="S3775" s="7" t="s">
        <v>18</v>
      </c>
      <c r="T3775" s="7" t="s">
        <v>18</v>
      </c>
      <c r="U3775" s="7" t="s">
        <v>18</v>
      </c>
    </row>
    <row r="3776" spans="1:4">
      <c r="A3776" t="s">
        <v>4</v>
      </c>
      <c r="B3776" s="4" t="s">
        <v>5</v>
      </c>
      <c r="C3776" s="4" t="s">
        <v>7</v>
      </c>
      <c r="D3776" s="4" t="s">
        <v>11</v>
      </c>
      <c r="E3776" s="4" t="s">
        <v>7</v>
      </c>
      <c r="F3776" s="4" t="s">
        <v>8</v>
      </c>
      <c r="G3776" s="4" t="s">
        <v>8</v>
      </c>
      <c r="H3776" s="4" t="s">
        <v>8</v>
      </c>
      <c r="I3776" s="4" t="s">
        <v>8</v>
      </c>
      <c r="J3776" s="4" t="s">
        <v>8</v>
      </c>
      <c r="K3776" s="4" t="s">
        <v>8</v>
      </c>
      <c r="L3776" s="4" t="s">
        <v>8</v>
      </c>
      <c r="M3776" s="4" t="s">
        <v>8</v>
      </c>
      <c r="N3776" s="4" t="s">
        <v>8</v>
      </c>
      <c r="O3776" s="4" t="s">
        <v>8</v>
      </c>
      <c r="P3776" s="4" t="s">
        <v>8</v>
      </c>
      <c r="Q3776" s="4" t="s">
        <v>8</v>
      </c>
      <c r="R3776" s="4" t="s">
        <v>8</v>
      </c>
      <c r="S3776" s="4" t="s">
        <v>8</v>
      </c>
      <c r="T3776" s="4" t="s">
        <v>8</v>
      </c>
      <c r="U3776" s="4" t="s">
        <v>8</v>
      </c>
    </row>
    <row r="3777" spans="1:21">
      <c r="A3777" t="n">
        <v>36724</v>
      </c>
      <c r="B3777" s="42" t="n">
        <v>36</v>
      </c>
      <c r="C3777" s="7" t="n">
        <v>8</v>
      </c>
      <c r="D3777" s="7" t="n">
        <v>9</v>
      </c>
      <c r="E3777" s="7" t="n">
        <v>0</v>
      </c>
      <c r="F3777" s="7" t="s">
        <v>47</v>
      </c>
      <c r="G3777" s="7" t="s">
        <v>407</v>
      </c>
      <c r="H3777" s="7" t="s">
        <v>18</v>
      </c>
      <c r="I3777" s="7" t="s">
        <v>18</v>
      </c>
      <c r="J3777" s="7" t="s">
        <v>18</v>
      </c>
      <c r="K3777" s="7" t="s">
        <v>18</v>
      </c>
      <c r="L3777" s="7" t="s">
        <v>18</v>
      </c>
      <c r="M3777" s="7" t="s">
        <v>18</v>
      </c>
      <c r="N3777" s="7" t="s">
        <v>18</v>
      </c>
      <c r="O3777" s="7" t="s">
        <v>18</v>
      </c>
      <c r="P3777" s="7" t="s">
        <v>18</v>
      </c>
      <c r="Q3777" s="7" t="s">
        <v>18</v>
      </c>
      <c r="R3777" s="7" t="s">
        <v>18</v>
      </c>
      <c r="S3777" s="7" t="s">
        <v>18</v>
      </c>
      <c r="T3777" s="7" t="s">
        <v>18</v>
      </c>
      <c r="U3777" s="7" t="s">
        <v>18</v>
      </c>
    </row>
    <row r="3778" spans="1:21">
      <c r="A3778" t="s">
        <v>4</v>
      </c>
      <c r="B3778" s="4" t="s">
        <v>5</v>
      </c>
      <c r="C3778" s="4" t="s">
        <v>7</v>
      </c>
      <c r="D3778" s="4" t="s">
        <v>11</v>
      </c>
      <c r="E3778" s="4" t="s">
        <v>7</v>
      </c>
      <c r="F3778" s="4" t="s">
        <v>8</v>
      </c>
      <c r="G3778" s="4" t="s">
        <v>8</v>
      </c>
      <c r="H3778" s="4" t="s">
        <v>8</v>
      </c>
      <c r="I3778" s="4" t="s">
        <v>8</v>
      </c>
      <c r="J3778" s="4" t="s">
        <v>8</v>
      </c>
      <c r="K3778" s="4" t="s">
        <v>8</v>
      </c>
      <c r="L3778" s="4" t="s">
        <v>8</v>
      </c>
      <c r="M3778" s="4" t="s">
        <v>8</v>
      </c>
      <c r="N3778" s="4" t="s">
        <v>8</v>
      </c>
      <c r="O3778" s="4" t="s">
        <v>8</v>
      </c>
      <c r="P3778" s="4" t="s">
        <v>8</v>
      </c>
      <c r="Q3778" s="4" t="s">
        <v>8</v>
      </c>
      <c r="R3778" s="4" t="s">
        <v>8</v>
      </c>
      <c r="S3778" s="4" t="s">
        <v>8</v>
      </c>
      <c r="T3778" s="4" t="s">
        <v>8</v>
      </c>
      <c r="U3778" s="4" t="s">
        <v>8</v>
      </c>
    </row>
    <row r="3779" spans="1:21">
      <c r="A3779" t="n">
        <v>36773</v>
      </c>
      <c r="B3779" s="42" t="n">
        <v>36</v>
      </c>
      <c r="C3779" s="7" t="n">
        <v>8</v>
      </c>
      <c r="D3779" s="7" t="n">
        <v>11</v>
      </c>
      <c r="E3779" s="7" t="n">
        <v>0</v>
      </c>
      <c r="F3779" s="7" t="s">
        <v>408</v>
      </c>
      <c r="G3779" s="7" t="s">
        <v>18</v>
      </c>
      <c r="H3779" s="7" t="s">
        <v>18</v>
      </c>
      <c r="I3779" s="7" t="s">
        <v>18</v>
      </c>
      <c r="J3779" s="7" t="s">
        <v>18</v>
      </c>
      <c r="K3779" s="7" t="s">
        <v>18</v>
      </c>
      <c r="L3779" s="7" t="s">
        <v>18</v>
      </c>
      <c r="M3779" s="7" t="s">
        <v>18</v>
      </c>
      <c r="N3779" s="7" t="s">
        <v>18</v>
      </c>
      <c r="O3779" s="7" t="s">
        <v>18</v>
      </c>
      <c r="P3779" s="7" t="s">
        <v>18</v>
      </c>
      <c r="Q3779" s="7" t="s">
        <v>18</v>
      </c>
      <c r="R3779" s="7" t="s">
        <v>18</v>
      </c>
      <c r="S3779" s="7" t="s">
        <v>18</v>
      </c>
      <c r="T3779" s="7" t="s">
        <v>18</v>
      </c>
      <c r="U3779" s="7" t="s">
        <v>18</v>
      </c>
    </row>
    <row r="3780" spans="1:21">
      <c r="A3780" t="s">
        <v>4</v>
      </c>
      <c r="B3780" s="4" t="s">
        <v>5</v>
      </c>
      <c r="C3780" s="4" t="s">
        <v>7</v>
      </c>
      <c r="D3780" s="4" t="s">
        <v>11</v>
      </c>
      <c r="E3780" s="4" t="s">
        <v>7</v>
      </c>
      <c r="F3780" s="4" t="s">
        <v>8</v>
      </c>
      <c r="G3780" s="4" t="s">
        <v>8</v>
      </c>
      <c r="H3780" s="4" t="s">
        <v>8</v>
      </c>
      <c r="I3780" s="4" t="s">
        <v>8</v>
      </c>
      <c r="J3780" s="4" t="s">
        <v>8</v>
      </c>
      <c r="K3780" s="4" t="s">
        <v>8</v>
      </c>
      <c r="L3780" s="4" t="s">
        <v>8</v>
      </c>
      <c r="M3780" s="4" t="s">
        <v>8</v>
      </c>
      <c r="N3780" s="4" t="s">
        <v>8</v>
      </c>
      <c r="O3780" s="4" t="s">
        <v>8</v>
      </c>
      <c r="P3780" s="4" t="s">
        <v>8</v>
      </c>
      <c r="Q3780" s="4" t="s">
        <v>8</v>
      </c>
      <c r="R3780" s="4" t="s">
        <v>8</v>
      </c>
      <c r="S3780" s="4" t="s">
        <v>8</v>
      </c>
      <c r="T3780" s="4" t="s">
        <v>8</v>
      </c>
      <c r="U3780" s="4" t="s">
        <v>8</v>
      </c>
    </row>
    <row r="3781" spans="1:21">
      <c r="A3781" t="n">
        <v>36807</v>
      </c>
      <c r="B3781" s="42" t="n">
        <v>36</v>
      </c>
      <c r="C3781" s="7" t="n">
        <v>8</v>
      </c>
      <c r="D3781" s="7" t="n">
        <v>13</v>
      </c>
      <c r="E3781" s="7" t="n">
        <v>0</v>
      </c>
      <c r="F3781" s="7" t="s">
        <v>76</v>
      </c>
      <c r="G3781" s="7" t="s">
        <v>18</v>
      </c>
      <c r="H3781" s="7" t="s">
        <v>18</v>
      </c>
      <c r="I3781" s="7" t="s">
        <v>18</v>
      </c>
      <c r="J3781" s="7" t="s">
        <v>18</v>
      </c>
      <c r="K3781" s="7" t="s">
        <v>18</v>
      </c>
      <c r="L3781" s="7" t="s">
        <v>18</v>
      </c>
      <c r="M3781" s="7" t="s">
        <v>18</v>
      </c>
      <c r="N3781" s="7" t="s">
        <v>18</v>
      </c>
      <c r="O3781" s="7" t="s">
        <v>18</v>
      </c>
      <c r="P3781" s="7" t="s">
        <v>18</v>
      </c>
      <c r="Q3781" s="7" t="s">
        <v>18</v>
      </c>
      <c r="R3781" s="7" t="s">
        <v>18</v>
      </c>
      <c r="S3781" s="7" t="s">
        <v>18</v>
      </c>
      <c r="T3781" s="7" t="s">
        <v>18</v>
      </c>
      <c r="U3781" s="7" t="s">
        <v>18</v>
      </c>
    </row>
    <row r="3782" spans="1:21">
      <c r="A3782" t="s">
        <v>4</v>
      </c>
      <c r="B3782" s="4" t="s">
        <v>5</v>
      </c>
      <c r="C3782" s="4" t="s">
        <v>7</v>
      </c>
      <c r="D3782" s="4" t="s">
        <v>11</v>
      </c>
      <c r="E3782" s="4" t="s">
        <v>7</v>
      </c>
      <c r="F3782" s="4" t="s">
        <v>8</v>
      </c>
      <c r="G3782" s="4" t="s">
        <v>8</v>
      </c>
      <c r="H3782" s="4" t="s">
        <v>8</v>
      </c>
      <c r="I3782" s="4" t="s">
        <v>8</v>
      </c>
      <c r="J3782" s="4" t="s">
        <v>8</v>
      </c>
      <c r="K3782" s="4" t="s">
        <v>8</v>
      </c>
      <c r="L3782" s="4" t="s">
        <v>8</v>
      </c>
      <c r="M3782" s="4" t="s">
        <v>8</v>
      </c>
      <c r="N3782" s="4" t="s">
        <v>8</v>
      </c>
      <c r="O3782" s="4" t="s">
        <v>8</v>
      </c>
      <c r="P3782" s="4" t="s">
        <v>8</v>
      </c>
      <c r="Q3782" s="4" t="s">
        <v>8</v>
      </c>
      <c r="R3782" s="4" t="s">
        <v>8</v>
      </c>
      <c r="S3782" s="4" t="s">
        <v>8</v>
      </c>
      <c r="T3782" s="4" t="s">
        <v>8</v>
      </c>
      <c r="U3782" s="4" t="s">
        <v>8</v>
      </c>
    </row>
    <row r="3783" spans="1:21">
      <c r="A3783" t="n">
        <v>36842</v>
      </c>
      <c r="B3783" s="42" t="n">
        <v>36</v>
      </c>
      <c r="C3783" s="7" t="n">
        <v>8</v>
      </c>
      <c r="D3783" s="7" t="n">
        <v>7</v>
      </c>
      <c r="E3783" s="7" t="n">
        <v>0</v>
      </c>
      <c r="F3783" s="7" t="s">
        <v>76</v>
      </c>
      <c r="G3783" s="7" t="s">
        <v>18</v>
      </c>
      <c r="H3783" s="7" t="s">
        <v>18</v>
      </c>
      <c r="I3783" s="7" t="s">
        <v>18</v>
      </c>
      <c r="J3783" s="7" t="s">
        <v>18</v>
      </c>
      <c r="K3783" s="7" t="s">
        <v>18</v>
      </c>
      <c r="L3783" s="7" t="s">
        <v>18</v>
      </c>
      <c r="M3783" s="7" t="s">
        <v>18</v>
      </c>
      <c r="N3783" s="7" t="s">
        <v>18</v>
      </c>
      <c r="O3783" s="7" t="s">
        <v>18</v>
      </c>
      <c r="P3783" s="7" t="s">
        <v>18</v>
      </c>
      <c r="Q3783" s="7" t="s">
        <v>18</v>
      </c>
      <c r="R3783" s="7" t="s">
        <v>18</v>
      </c>
      <c r="S3783" s="7" t="s">
        <v>18</v>
      </c>
      <c r="T3783" s="7" t="s">
        <v>18</v>
      </c>
      <c r="U3783" s="7" t="s">
        <v>18</v>
      </c>
    </row>
    <row r="3784" spans="1:21">
      <c r="A3784" t="s">
        <v>4</v>
      </c>
      <c r="B3784" s="4" t="s">
        <v>5</v>
      </c>
      <c r="C3784" s="4" t="s">
        <v>7</v>
      </c>
      <c r="D3784" s="4" t="s">
        <v>11</v>
      </c>
      <c r="E3784" s="4" t="s">
        <v>7</v>
      </c>
      <c r="F3784" s="4" t="s">
        <v>8</v>
      </c>
      <c r="G3784" s="4" t="s">
        <v>8</v>
      </c>
      <c r="H3784" s="4" t="s">
        <v>8</v>
      </c>
      <c r="I3784" s="4" t="s">
        <v>8</v>
      </c>
      <c r="J3784" s="4" t="s">
        <v>8</v>
      </c>
      <c r="K3784" s="4" t="s">
        <v>8</v>
      </c>
      <c r="L3784" s="4" t="s">
        <v>8</v>
      </c>
      <c r="M3784" s="4" t="s">
        <v>8</v>
      </c>
      <c r="N3784" s="4" t="s">
        <v>8</v>
      </c>
      <c r="O3784" s="4" t="s">
        <v>8</v>
      </c>
      <c r="P3784" s="4" t="s">
        <v>8</v>
      </c>
      <c r="Q3784" s="4" t="s">
        <v>8</v>
      </c>
      <c r="R3784" s="4" t="s">
        <v>8</v>
      </c>
      <c r="S3784" s="4" t="s">
        <v>8</v>
      </c>
      <c r="T3784" s="4" t="s">
        <v>8</v>
      </c>
      <c r="U3784" s="4" t="s">
        <v>8</v>
      </c>
    </row>
    <row r="3785" spans="1:21">
      <c r="A3785" t="n">
        <v>36877</v>
      </c>
      <c r="B3785" s="42" t="n">
        <v>36</v>
      </c>
      <c r="C3785" s="7" t="n">
        <v>8</v>
      </c>
      <c r="D3785" s="7" t="n">
        <v>4</v>
      </c>
      <c r="E3785" s="7" t="n">
        <v>0</v>
      </c>
      <c r="F3785" s="7" t="s">
        <v>405</v>
      </c>
      <c r="G3785" s="7" t="s">
        <v>18</v>
      </c>
      <c r="H3785" s="7" t="s">
        <v>18</v>
      </c>
      <c r="I3785" s="7" t="s">
        <v>18</v>
      </c>
      <c r="J3785" s="7" t="s">
        <v>18</v>
      </c>
      <c r="K3785" s="7" t="s">
        <v>18</v>
      </c>
      <c r="L3785" s="7" t="s">
        <v>18</v>
      </c>
      <c r="M3785" s="7" t="s">
        <v>18</v>
      </c>
      <c r="N3785" s="7" t="s">
        <v>18</v>
      </c>
      <c r="O3785" s="7" t="s">
        <v>18</v>
      </c>
      <c r="P3785" s="7" t="s">
        <v>18</v>
      </c>
      <c r="Q3785" s="7" t="s">
        <v>18</v>
      </c>
      <c r="R3785" s="7" t="s">
        <v>18</v>
      </c>
      <c r="S3785" s="7" t="s">
        <v>18</v>
      </c>
      <c r="T3785" s="7" t="s">
        <v>18</v>
      </c>
      <c r="U3785" s="7" t="s">
        <v>18</v>
      </c>
    </row>
    <row r="3786" spans="1:21">
      <c r="A3786" t="s">
        <v>4</v>
      </c>
      <c r="B3786" s="4" t="s">
        <v>5</v>
      </c>
      <c r="C3786" s="4" t="s">
        <v>8</v>
      </c>
      <c r="D3786" s="4" t="s">
        <v>8</v>
      </c>
    </row>
    <row r="3787" spans="1:21">
      <c r="A3787" t="n">
        <v>36912</v>
      </c>
      <c r="B3787" s="67" t="n">
        <v>70</v>
      </c>
      <c r="C3787" s="7" t="s">
        <v>409</v>
      </c>
      <c r="D3787" s="7" t="s">
        <v>410</v>
      </c>
    </row>
    <row r="3788" spans="1:21">
      <c r="A3788" t="s">
        <v>4</v>
      </c>
      <c r="B3788" s="4" t="s">
        <v>5</v>
      </c>
      <c r="C3788" s="4" t="s">
        <v>7</v>
      </c>
      <c r="D3788" s="4" t="s">
        <v>11</v>
      </c>
      <c r="E3788" s="4" t="s">
        <v>14</v>
      </c>
      <c r="F3788" s="4" t="s">
        <v>11</v>
      </c>
      <c r="G3788" s="4" t="s">
        <v>14</v>
      </c>
      <c r="H3788" s="4" t="s">
        <v>7</v>
      </c>
    </row>
    <row r="3789" spans="1:21">
      <c r="A3789" t="n">
        <v>36926</v>
      </c>
      <c r="B3789" s="16" t="n">
        <v>49</v>
      </c>
      <c r="C3789" s="7" t="n">
        <v>0</v>
      </c>
      <c r="D3789" s="7" t="n">
        <v>556</v>
      </c>
      <c r="E3789" s="7" t="n">
        <v>1065353216</v>
      </c>
      <c r="F3789" s="7" t="n">
        <v>0</v>
      </c>
      <c r="G3789" s="7" t="n">
        <v>0</v>
      </c>
      <c r="H3789" s="7" t="n">
        <v>0</v>
      </c>
    </row>
    <row r="3790" spans="1:21">
      <c r="A3790" t="s">
        <v>4</v>
      </c>
      <c r="B3790" s="4" t="s">
        <v>5</v>
      </c>
      <c r="C3790" s="4" t="s">
        <v>7</v>
      </c>
      <c r="D3790" s="4" t="s">
        <v>11</v>
      </c>
    </row>
    <row r="3791" spans="1:21">
      <c r="A3791" t="n">
        <v>36941</v>
      </c>
      <c r="B3791" s="16" t="n">
        <v>49</v>
      </c>
      <c r="C3791" s="7" t="n">
        <v>6</v>
      </c>
      <c r="D3791" s="7" t="n">
        <v>556</v>
      </c>
    </row>
    <row r="3792" spans="1:21">
      <c r="A3792" t="s">
        <v>4</v>
      </c>
      <c r="B3792" s="4" t="s">
        <v>5</v>
      </c>
      <c r="C3792" s="4" t="s">
        <v>11</v>
      </c>
      <c r="D3792" s="4" t="s">
        <v>13</v>
      </c>
      <c r="E3792" s="4" t="s">
        <v>13</v>
      </c>
      <c r="F3792" s="4" t="s">
        <v>13</v>
      </c>
      <c r="G3792" s="4" t="s">
        <v>13</v>
      </c>
    </row>
    <row r="3793" spans="1:21">
      <c r="A3793" t="n">
        <v>36945</v>
      </c>
      <c r="B3793" s="40" t="n">
        <v>46</v>
      </c>
      <c r="C3793" s="7" t="n">
        <v>1</v>
      </c>
      <c r="D3793" s="7" t="n">
        <v>0</v>
      </c>
      <c r="E3793" s="7" t="n">
        <v>0</v>
      </c>
      <c r="F3793" s="7" t="n">
        <v>1.20000004768372</v>
      </c>
      <c r="G3793" s="7" t="n">
        <v>180</v>
      </c>
    </row>
    <row r="3794" spans="1:21">
      <c r="A3794" t="s">
        <v>4</v>
      </c>
      <c r="B3794" s="4" t="s">
        <v>5</v>
      </c>
      <c r="C3794" s="4" t="s">
        <v>11</v>
      </c>
      <c r="D3794" s="4" t="s">
        <v>13</v>
      </c>
      <c r="E3794" s="4" t="s">
        <v>13</v>
      </c>
      <c r="F3794" s="4" t="s">
        <v>13</v>
      </c>
      <c r="G3794" s="4" t="s">
        <v>13</v>
      </c>
    </row>
    <row r="3795" spans="1:21">
      <c r="A3795" t="n">
        <v>36964</v>
      </c>
      <c r="B3795" s="40" t="n">
        <v>46</v>
      </c>
      <c r="C3795" s="7" t="n">
        <v>2</v>
      </c>
      <c r="D3795" s="7" t="n">
        <v>0</v>
      </c>
      <c r="E3795" s="7" t="n">
        <v>0</v>
      </c>
      <c r="F3795" s="7" t="n">
        <v>1.20000004768372</v>
      </c>
      <c r="G3795" s="7" t="n">
        <v>180</v>
      </c>
    </row>
    <row r="3796" spans="1:21">
      <c r="A3796" t="s">
        <v>4</v>
      </c>
      <c r="B3796" s="4" t="s">
        <v>5</v>
      </c>
      <c r="C3796" s="4" t="s">
        <v>11</v>
      </c>
      <c r="D3796" s="4" t="s">
        <v>13</v>
      </c>
      <c r="E3796" s="4" t="s">
        <v>13</v>
      </c>
      <c r="F3796" s="4" t="s">
        <v>13</v>
      </c>
      <c r="G3796" s="4" t="s">
        <v>13</v>
      </c>
    </row>
    <row r="3797" spans="1:21">
      <c r="A3797" t="n">
        <v>36983</v>
      </c>
      <c r="B3797" s="40" t="n">
        <v>46</v>
      </c>
      <c r="C3797" s="7" t="n">
        <v>3</v>
      </c>
      <c r="D3797" s="7" t="n">
        <v>0</v>
      </c>
      <c r="E3797" s="7" t="n">
        <v>0</v>
      </c>
      <c r="F3797" s="7" t="n">
        <v>1.20000004768372</v>
      </c>
      <c r="G3797" s="7" t="n">
        <v>180</v>
      </c>
    </row>
    <row r="3798" spans="1:21">
      <c r="A3798" t="s">
        <v>4</v>
      </c>
      <c r="B3798" s="4" t="s">
        <v>5</v>
      </c>
      <c r="C3798" s="4" t="s">
        <v>11</v>
      </c>
      <c r="D3798" s="4" t="s">
        <v>13</v>
      </c>
      <c r="E3798" s="4" t="s">
        <v>13</v>
      </c>
      <c r="F3798" s="4" t="s">
        <v>13</v>
      </c>
      <c r="G3798" s="4" t="s">
        <v>13</v>
      </c>
    </row>
    <row r="3799" spans="1:21">
      <c r="A3799" t="n">
        <v>37002</v>
      </c>
      <c r="B3799" s="40" t="n">
        <v>46</v>
      </c>
      <c r="C3799" s="7" t="n">
        <v>4</v>
      </c>
      <c r="D3799" s="7" t="n">
        <v>0</v>
      </c>
      <c r="E3799" s="7" t="n">
        <v>0</v>
      </c>
      <c r="F3799" s="7" t="n">
        <v>1.20000004768372</v>
      </c>
      <c r="G3799" s="7" t="n">
        <v>180</v>
      </c>
    </row>
    <row r="3800" spans="1:21">
      <c r="A3800" t="s">
        <v>4</v>
      </c>
      <c r="B3800" s="4" t="s">
        <v>5</v>
      </c>
      <c r="C3800" s="4" t="s">
        <v>11</v>
      </c>
      <c r="D3800" s="4" t="s">
        <v>13</v>
      </c>
      <c r="E3800" s="4" t="s">
        <v>13</v>
      </c>
      <c r="F3800" s="4" t="s">
        <v>13</v>
      </c>
      <c r="G3800" s="4" t="s">
        <v>13</v>
      </c>
    </row>
    <row r="3801" spans="1:21">
      <c r="A3801" t="n">
        <v>37021</v>
      </c>
      <c r="B3801" s="40" t="n">
        <v>46</v>
      </c>
      <c r="C3801" s="7" t="n">
        <v>5</v>
      </c>
      <c r="D3801" s="7" t="n">
        <v>0</v>
      </c>
      <c r="E3801" s="7" t="n">
        <v>0</v>
      </c>
      <c r="F3801" s="7" t="n">
        <v>1.20000004768372</v>
      </c>
      <c r="G3801" s="7" t="n">
        <v>180</v>
      </c>
    </row>
    <row r="3802" spans="1:21">
      <c r="A3802" t="s">
        <v>4</v>
      </c>
      <c r="B3802" s="4" t="s">
        <v>5</v>
      </c>
      <c r="C3802" s="4" t="s">
        <v>11</v>
      </c>
      <c r="D3802" s="4" t="s">
        <v>13</v>
      </c>
      <c r="E3802" s="4" t="s">
        <v>13</v>
      </c>
      <c r="F3802" s="4" t="s">
        <v>13</v>
      </c>
      <c r="G3802" s="4" t="s">
        <v>13</v>
      </c>
    </row>
    <row r="3803" spans="1:21">
      <c r="A3803" t="n">
        <v>37040</v>
      </c>
      <c r="B3803" s="40" t="n">
        <v>46</v>
      </c>
      <c r="C3803" s="7" t="n">
        <v>6</v>
      </c>
      <c r="D3803" s="7" t="n">
        <v>0</v>
      </c>
      <c r="E3803" s="7" t="n">
        <v>0</v>
      </c>
      <c r="F3803" s="7" t="n">
        <v>1.20000004768372</v>
      </c>
      <c r="G3803" s="7" t="n">
        <v>180</v>
      </c>
    </row>
    <row r="3804" spans="1:21">
      <c r="A3804" t="s">
        <v>4</v>
      </c>
      <c r="B3804" s="4" t="s">
        <v>5</v>
      </c>
      <c r="C3804" s="4" t="s">
        <v>11</v>
      </c>
      <c r="D3804" s="4" t="s">
        <v>13</v>
      </c>
      <c r="E3804" s="4" t="s">
        <v>13</v>
      </c>
      <c r="F3804" s="4" t="s">
        <v>13</v>
      </c>
      <c r="G3804" s="4" t="s">
        <v>13</v>
      </c>
    </row>
    <row r="3805" spans="1:21">
      <c r="A3805" t="n">
        <v>37059</v>
      </c>
      <c r="B3805" s="40" t="n">
        <v>46</v>
      </c>
      <c r="C3805" s="7" t="n">
        <v>7</v>
      </c>
      <c r="D3805" s="7" t="n">
        <v>0</v>
      </c>
      <c r="E3805" s="7" t="n">
        <v>0</v>
      </c>
      <c r="F3805" s="7" t="n">
        <v>1.20000004768372</v>
      </c>
      <c r="G3805" s="7" t="n">
        <v>180</v>
      </c>
    </row>
    <row r="3806" spans="1:21">
      <c r="A3806" t="s">
        <v>4</v>
      </c>
      <c r="B3806" s="4" t="s">
        <v>5</v>
      </c>
      <c r="C3806" s="4" t="s">
        <v>11</v>
      </c>
      <c r="D3806" s="4" t="s">
        <v>13</v>
      </c>
      <c r="E3806" s="4" t="s">
        <v>13</v>
      </c>
      <c r="F3806" s="4" t="s">
        <v>13</v>
      </c>
      <c r="G3806" s="4" t="s">
        <v>13</v>
      </c>
    </row>
    <row r="3807" spans="1:21">
      <c r="A3807" t="n">
        <v>37078</v>
      </c>
      <c r="B3807" s="40" t="n">
        <v>46</v>
      </c>
      <c r="C3807" s="7" t="n">
        <v>8</v>
      </c>
      <c r="D3807" s="7" t="n">
        <v>0</v>
      </c>
      <c r="E3807" s="7" t="n">
        <v>0</v>
      </c>
      <c r="F3807" s="7" t="n">
        <v>1.20000004768372</v>
      </c>
      <c r="G3807" s="7" t="n">
        <v>180</v>
      </c>
    </row>
    <row r="3808" spans="1:21">
      <c r="A3808" t="s">
        <v>4</v>
      </c>
      <c r="B3808" s="4" t="s">
        <v>5</v>
      </c>
      <c r="C3808" s="4" t="s">
        <v>11</v>
      </c>
      <c r="D3808" s="4" t="s">
        <v>13</v>
      </c>
      <c r="E3808" s="4" t="s">
        <v>13</v>
      </c>
      <c r="F3808" s="4" t="s">
        <v>13</v>
      </c>
      <c r="G3808" s="4" t="s">
        <v>13</v>
      </c>
    </row>
    <row r="3809" spans="1:7">
      <c r="A3809" t="n">
        <v>37097</v>
      </c>
      <c r="B3809" s="40" t="n">
        <v>46</v>
      </c>
      <c r="C3809" s="7" t="n">
        <v>9</v>
      </c>
      <c r="D3809" s="7" t="n">
        <v>0</v>
      </c>
      <c r="E3809" s="7" t="n">
        <v>0</v>
      </c>
      <c r="F3809" s="7" t="n">
        <v>1.20000004768372</v>
      </c>
      <c r="G3809" s="7" t="n">
        <v>180</v>
      </c>
    </row>
    <row r="3810" spans="1:7">
      <c r="A3810" t="s">
        <v>4</v>
      </c>
      <c r="B3810" s="4" t="s">
        <v>5</v>
      </c>
      <c r="C3810" s="4" t="s">
        <v>11</v>
      </c>
      <c r="D3810" s="4" t="s">
        <v>13</v>
      </c>
      <c r="E3810" s="4" t="s">
        <v>13</v>
      </c>
      <c r="F3810" s="4" t="s">
        <v>13</v>
      </c>
      <c r="G3810" s="4" t="s">
        <v>13</v>
      </c>
    </row>
    <row r="3811" spans="1:7">
      <c r="A3811" t="n">
        <v>37116</v>
      </c>
      <c r="B3811" s="40" t="n">
        <v>46</v>
      </c>
      <c r="C3811" s="7" t="n">
        <v>11</v>
      </c>
      <c r="D3811" s="7" t="n">
        <v>0</v>
      </c>
      <c r="E3811" s="7" t="n">
        <v>0</v>
      </c>
      <c r="F3811" s="7" t="n">
        <v>1.20000004768372</v>
      </c>
      <c r="G3811" s="7" t="n">
        <v>180</v>
      </c>
    </row>
    <row r="3812" spans="1:7">
      <c r="A3812" t="s">
        <v>4</v>
      </c>
      <c r="B3812" s="4" t="s">
        <v>5</v>
      </c>
      <c r="C3812" s="4" t="s">
        <v>11</v>
      </c>
      <c r="D3812" s="4" t="s">
        <v>13</v>
      </c>
      <c r="E3812" s="4" t="s">
        <v>13</v>
      </c>
      <c r="F3812" s="4" t="s">
        <v>13</v>
      </c>
      <c r="G3812" s="4" t="s">
        <v>13</v>
      </c>
    </row>
    <row r="3813" spans="1:7">
      <c r="A3813" t="n">
        <v>37135</v>
      </c>
      <c r="B3813" s="40" t="n">
        <v>46</v>
      </c>
      <c r="C3813" s="7" t="n">
        <v>12</v>
      </c>
      <c r="D3813" s="7" t="n">
        <v>0</v>
      </c>
      <c r="E3813" s="7" t="n">
        <v>0</v>
      </c>
      <c r="F3813" s="7" t="n">
        <v>1.20000004768372</v>
      </c>
      <c r="G3813" s="7" t="n">
        <v>180</v>
      </c>
    </row>
    <row r="3814" spans="1:7">
      <c r="A3814" t="s">
        <v>4</v>
      </c>
      <c r="B3814" s="4" t="s">
        <v>5</v>
      </c>
      <c r="C3814" s="4" t="s">
        <v>11</v>
      </c>
      <c r="D3814" s="4" t="s">
        <v>13</v>
      </c>
      <c r="E3814" s="4" t="s">
        <v>13</v>
      </c>
      <c r="F3814" s="4" t="s">
        <v>13</v>
      </c>
      <c r="G3814" s="4" t="s">
        <v>13</v>
      </c>
    </row>
    <row r="3815" spans="1:7">
      <c r="A3815" t="n">
        <v>37154</v>
      </c>
      <c r="B3815" s="40" t="n">
        <v>46</v>
      </c>
      <c r="C3815" s="7" t="n">
        <v>13</v>
      </c>
      <c r="D3815" s="7" t="n">
        <v>0</v>
      </c>
      <c r="E3815" s="7" t="n">
        <v>0</v>
      </c>
      <c r="F3815" s="7" t="n">
        <v>1.20000004768372</v>
      </c>
      <c r="G3815" s="7" t="n">
        <v>180</v>
      </c>
    </row>
    <row r="3816" spans="1:7">
      <c r="A3816" t="s">
        <v>4</v>
      </c>
      <c r="B3816" s="4" t="s">
        <v>5</v>
      </c>
      <c r="C3816" s="4" t="s">
        <v>11</v>
      </c>
      <c r="D3816" s="4" t="s">
        <v>13</v>
      </c>
      <c r="E3816" s="4" t="s">
        <v>13</v>
      </c>
      <c r="F3816" s="4" t="s">
        <v>13</v>
      </c>
      <c r="G3816" s="4" t="s">
        <v>13</v>
      </c>
    </row>
    <row r="3817" spans="1:7">
      <c r="A3817" t="n">
        <v>37173</v>
      </c>
      <c r="B3817" s="40" t="n">
        <v>46</v>
      </c>
      <c r="C3817" s="7" t="n">
        <v>80</v>
      </c>
      <c r="D3817" s="7" t="n">
        <v>0</v>
      </c>
      <c r="E3817" s="7" t="n">
        <v>0</v>
      </c>
      <c r="F3817" s="7" t="n">
        <v>1.20000004768372</v>
      </c>
      <c r="G3817" s="7" t="n">
        <v>180</v>
      </c>
    </row>
    <row r="3818" spans="1:7">
      <c r="A3818" t="s">
        <v>4</v>
      </c>
      <c r="B3818" s="4" t="s">
        <v>5</v>
      </c>
      <c r="C3818" s="4" t="s">
        <v>11</v>
      </c>
      <c r="D3818" s="4" t="s">
        <v>13</v>
      </c>
      <c r="E3818" s="4" t="s">
        <v>13</v>
      </c>
      <c r="F3818" s="4" t="s">
        <v>13</v>
      </c>
      <c r="G3818" s="4" t="s">
        <v>13</v>
      </c>
    </row>
    <row r="3819" spans="1:7">
      <c r="A3819" t="n">
        <v>37192</v>
      </c>
      <c r="B3819" s="40" t="n">
        <v>46</v>
      </c>
      <c r="C3819" s="7" t="n">
        <v>7032</v>
      </c>
      <c r="D3819" s="7" t="n">
        <v>0</v>
      </c>
      <c r="E3819" s="7" t="n">
        <v>0</v>
      </c>
      <c r="F3819" s="7" t="n">
        <v>1.20000004768372</v>
      </c>
      <c r="G3819" s="7" t="n">
        <v>180</v>
      </c>
    </row>
    <row r="3820" spans="1:7">
      <c r="A3820" t="s">
        <v>4</v>
      </c>
      <c r="B3820" s="4" t="s">
        <v>5</v>
      </c>
      <c r="C3820" s="4" t="s">
        <v>11</v>
      </c>
      <c r="D3820" s="4" t="s">
        <v>7</v>
      </c>
      <c r="E3820" s="4" t="s">
        <v>7</v>
      </c>
      <c r="F3820" s="4" t="s">
        <v>8</v>
      </c>
    </row>
    <row r="3821" spans="1:7">
      <c r="A3821" t="n">
        <v>37211</v>
      </c>
      <c r="B3821" s="43" t="n">
        <v>47</v>
      </c>
      <c r="C3821" s="7" t="n">
        <v>0</v>
      </c>
      <c r="D3821" s="7" t="n">
        <v>0</v>
      </c>
      <c r="E3821" s="7" t="n">
        <v>2</v>
      </c>
      <c r="F3821" s="7" t="s">
        <v>411</v>
      </c>
    </row>
    <row r="3822" spans="1:7">
      <c r="A3822" t="s">
        <v>4</v>
      </c>
      <c r="B3822" s="4" t="s">
        <v>5</v>
      </c>
      <c r="C3822" s="4" t="s">
        <v>11</v>
      </c>
      <c r="D3822" s="4" t="s">
        <v>7</v>
      </c>
      <c r="E3822" s="4" t="s">
        <v>8</v>
      </c>
      <c r="F3822" s="4" t="s">
        <v>13</v>
      </c>
      <c r="G3822" s="4" t="s">
        <v>13</v>
      </c>
      <c r="H3822" s="4" t="s">
        <v>13</v>
      </c>
    </row>
    <row r="3823" spans="1:7">
      <c r="A3823" t="n">
        <v>37232</v>
      </c>
      <c r="B3823" s="47" t="n">
        <v>48</v>
      </c>
      <c r="C3823" s="7" t="n">
        <v>0</v>
      </c>
      <c r="D3823" s="7" t="n">
        <v>0</v>
      </c>
      <c r="E3823" s="7" t="s">
        <v>402</v>
      </c>
      <c r="F3823" s="7" t="n">
        <v>-1</v>
      </c>
      <c r="G3823" s="7" t="n">
        <v>1</v>
      </c>
      <c r="H3823" s="7" t="n">
        <v>0</v>
      </c>
    </row>
    <row r="3824" spans="1:7">
      <c r="A3824" t="s">
        <v>4</v>
      </c>
      <c r="B3824" s="4" t="s">
        <v>5</v>
      </c>
      <c r="C3824" s="4" t="s">
        <v>11</v>
      </c>
    </row>
    <row r="3825" spans="1:8">
      <c r="A3825" t="n">
        <v>37258</v>
      </c>
      <c r="B3825" s="29" t="n">
        <v>16</v>
      </c>
      <c r="C3825" s="7" t="n">
        <v>0</v>
      </c>
    </row>
    <row r="3826" spans="1:8">
      <c r="A3826" t="s">
        <v>4</v>
      </c>
      <c r="B3826" s="4" t="s">
        <v>5</v>
      </c>
      <c r="C3826" s="4" t="s">
        <v>11</v>
      </c>
      <c r="D3826" s="4" t="s">
        <v>13</v>
      </c>
      <c r="E3826" s="4" t="s">
        <v>13</v>
      </c>
      <c r="F3826" s="4" t="s">
        <v>13</v>
      </c>
      <c r="G3826" s="4" t="s">
        <v>13</v>
      </c>
    </row>
    <row r="3827" spans="1:8">
      <c r="A3827" t="n">
        <v>37261</v>
      </c>
      <c r="B3827" s="40" t="n">
        <v>46</v>
      </c>
      <c r="C3827" s="7" t="n">
        <v>0</v>
      </c>
      <c r="D3827" s="7" t="n">
        <v>0</v>
      </c>
      <c r="E3827" s="7" t="n">
        <v>1</v>
      </c>
      <c r="F3827" s="7" t="n">
        <v>8.1899995803833</v>
      </c>
      <c r="G3827" s="7" t="n">
        <v>180</v>
      </c>
    </row>
    <row r="3828" spans="1:8">
      <c r="A3828" t="s">
        <v>4</v>
      </c>
      <c r="B3828" s="4" t="s">
        <v>5</v>
      </c>
      <c r="C3828" s="4" t="s">
        <v>11</v>
      </c>
      <c r="D3828" s="4" t="s">
        <v>11</v>
      </c>
      <c r="E3828" s="4" t="s">
        <v>13</v>
      </c>
      <c r="F3828" s="4" t="s">
        <v>13</v>
      </c>
      <c r="G3828" s="4" t="s">
        <v>13</v>
      </c>
      <c r="H3828" s="4" t="s">
        <v>13</v>
      </c>
      <c r="I3828" s="4" t="s">
        <v>7</v>
      </c>
      <c r="J3828" s="4" t="s">
        <v>11</v>
      </c>
    </row>
    <row r="3829" spans="1:8">
      <c r="A3829" t="n">
        <v>37280</v>
      </c>
      <c r="B3829" s="57" t="n">
        <v>55</v>
      </c>
      <c r="C3829" s="7" t="n">
        <v>0</v>
      </c>
      <c r="D3829" s="7" t="n">
        <v>65533</v>
      </c>
      <c r="E3829" s="7" t="n">
        <v>0</v>
      </c>
      <c r="F3829" s="7" t="n">
        <v>0</v>
      </c>
      <c r="G3829" s="7" t="n">
        <v>1.57000005245209</v>
      </c>
      <c r="H3829" s="7" t="n">
        <v>1.20000004768372</v>
      </c>
      <c r="I3829" s="7" t="n">
        <v>1</v>
      </c>
      <c r="J3829" s="7" t="n">
        <v>0</v>
      </c>
    </row>
    <row r="3830" spans="1:8">
      <c r="A3830" t="s">
        <v>4</v>
      </c>
      <c r="B3830" s="4" t="s">
        <v>5</v>
      </c>
      <c r="C3830" s="4" t="s">
        <v>7</v>
      </c>
      <c r="D3830" s="4" t="s">
        <v>7</v>
      </c>
      <c r="E3830" s="4" t="s">
        <v>13</v>
      </c>
      <c r="F3830" s="4" t="s">
        <v>13</v>
      </c>
      <c r="G3830" s="4" t="s">
        <v>13</v>
      </c>
      <c r="H3830" s="4" t="s">
        <v>11</v>
      </c>
    </row>
    <row r="3831" spans="1:8">
      <c r="A3831" t="n">
        <v>37304</v>
      </c>
      <c r="B3831" s="36" t="n">
        <v>45</v>
      </c>
      <c r="C3831" s="7" t="n">
        <v>2</v>
      </c>
      <c r="D3831" s="7" t="n">
        <v>3</v>
      </c>
      <c r="E3831" s="7" t="n">
        <v>0</v>
      </c>
      <c r="F3831" s="7" t="n">
        <v>2.36999988555908</v>
      </c>
      <c r="G3831" s="7" t="n">
        <v>7.1399998664856</v>
      </c>
      <c r="H3831" s="7" t="n">
        <v>0</v>
      </c>
    </row>
    <row r="3832" spans="1:8">
      <c r="A3832" t="s">
        <v>4</v>
      </c>
      <c r="B3832" s="4" t="s">
        <v>5</v>
      </c>
      <c r="C3832" s="4" t="s">
        <v>7</v>
      </c>
      <c r="D3832" s="4" t="s">
        <v>7</v>
      </c>
      <c r="E3832" s="4" t="s">
        <v>13</v>
      </c>
      <c r="F3832" s="4" t="s">
        <v>13</v>
      </c>
      <c r="G3832" s="4" t="s">
        <v>13</v>
      </c>
      <c r="H3832" s="4" t="s">
        <v>11</v>
      </c>
      <c r="I3832" s="4" t="s">
        <v>7</v>
      </c>
    </row>
    <row r="3833" spans="1:8">
      <c r="A3833" t="n">
        <v>37321</v>
      </c>
      <c r="B3833" s="36" t="n">
        <v>45</v>
      </c>
      <c r="C3833" s="7" t="n">
        <v>4</v>
      </c>
      <c r="D3833" s="7" t="n">
        <v>3</v>
      </c>
      <c r="E3833" s="7" t="n">
        <v>351</v>
      </c>
      <c r="F3833" s="7" t="n">
        <v>202</v>
      </c>
      <c r="G3833" s="7" t="n">
        <v>0</v>
      </c>
      <c r="H3833" s="7" t="n">
        <v>0</v>
      </c>
      <c r="I3833" s="7" t="n">
        <v>1</v>
      </c>
    </row>
    <row r="3834" spans="1:8">
      <c r="A3834" t="s">
        <v>4</v>
      </c>
      <c r="B3834" s="4" t="s">
        <v>5</v>
      </c>
      <c r="C3834" s="4" t="s">
        <v>7</v>
      </c>
      <c r="D3834" s="4" t="s">
        <v>7</v>
      </c>
      <c r="E3834" s="4" t="s">
        <v>13</v>
      </c>
      <c r="F3834" s="4" t="s">
        <v>11</v>
      </c>
    </row>
    <row r="3835" spans="1:8">
      <c r="A3835" t="n">
        <v>37339</v>
      </c>
      <c r="B3835" s="36" t="n">
        <v>45</v>
      </c>
      <c r="C3835" s="7" t="n">
        <v>5</v>
      </c>
      <c r="D3835" s="7" t="n">
        <v>3</v>
      </c>
      <c r="E3835" s="7" t="n">
        <v>2.40000009536743</v>
      </c>
      <c r="F3835" s="7" t="n">
        <v>0</v>
      </c>
    </row>
    <row r="3836" spans="1:8">
      <c r="A3836" t="s">
        <v>4</v>
      </c>
      <c r="B3836" s="4" t="s">
        <v>5</v>
      </c>
      <c r="C3836" s="4" t="s">
        <v>7</v>
      </c>
      <c r="D3836" s="4" t="s">
        <v>7</v>
      </c>
      <c r="E3836" s="4" t="s">
        <v>13</v>
      </c>
      <c r="F3836" s="4" t="s">
        <v>11</v>
      </c>
    </row>
    <row r="3837" spans="1:8">
      <c r="A3837" t="n">
        <v>37348</v>
      </c>
      <c r="B3837" s="36" t="n">
        <v>45</v>
      </c>
      <c r="C3837" s="7" t="n">
        <v>11</v>
      </c>
      <c r="D3837" s="7" t="n">
        <v>3</v>
      </c>
      <c r="E3837" s="7" t="n">
        <v>38</v>
      </c>
      <c r="F3837" s="7" t="n">
        <v>0</v>
      </c>
    </row>
    <row r="3838" spans="1:8">
      <c r="A3838" t="s">
        <v>4</v>
      </c>
      <c r="B3838" s="4" t="s">
        <v>5</v>
      </c>
      <c r="C3838" s="4" t="s">
        <v>7</v>
      </c>
      <c r="D3838" s="4" t="s">
        <v>7</v>
      </c>
      <c r="E3838" s="4" t="s">
        <v>13</v>
      </c>
      <c r="F3838" s="4" t="s">
        <v>13</v>
      </c>
      <c r="G3838" s="4" t="s">
        <v>13</v>
      </c>
      <c r="H3838" s="4" t="s">
        <v>11</v>
      </c>
    </row>
    <row r="3839" spans="1:8">
      <c r="A3839" t="n">
        <v>37357</v>
      </c>
      <c r="B3839" s="36" t="n">
        <v>45</v>
      </c>
      <c r="C3839" s="7" t="n">
        <v>2</v>
      </c>
      <c r="D3839" s="7" t="n">
        <v>3</v>
      </c>
      <c r="E3839" s="7" t="n">
        <v>-0.0299999993294477</v>
      </c>
      <c r="F3839" s="7" t="n">
        <v>1.36000001430511</v>
      </c>
      <c r="G3839" s="7" t="n">
        <v>1.52999997138977</v>
      </c>
      <c r="H3839" s="7" t="n">
        <v>5500</v>
      </c>
    </row>
    <row r="3840" spans="1:8">
      <c r="A3840" t="s">
        <v>4</v>
      </c>
      <c r="B3840" s="4" t="s">
        <v>5</v>
      </c>
      <c r="C3840" s="4" t="s">
        <v>7</v>
      </c>
      <c r="D3840" s="4" t="s">
        <v>7</v>
      </c>
      <c r="E3840" s="4" t="s">
        <v>13</v>
      </c>
      <c r="F3840" s="4" t="s">
        <v>13</v>
      </c>
      <c r="G3840" s="4" t="s">
        <v>13</v>
      </c>
      <c r="H3840" s="4" t="s">
        <v>11</v>
      </c>
      <c r="I3840" s="4" t="s">
        <v>7</v>
      </c>
    </row>
    <row r="3841" spans="1:10">
      <c r="A3841" t="n">
        <v>37374</v>
      </c>
      <c r="B3841" s="36" t="n">
        <v>45</v>
      </c>
      <c r="C3841" s="7" t="n">
        <v>4</v>
      </c>
      <c r="D3841" s="7" t="n">
        <v>3</v>
      </c>
      <c r="E3841" s="7" t="n">
        <v>354.420013427734</v>
      </c>
      <c r="F3841" s="7" t="n">
        <v>200.929992675781</v>
      </c>
      <c r="G3841" s="7" t="n">
        <v>0</v>
      </c>
      <c r="H3841" s="7" t="n">
        <v>5500</v>
      </c>
      <c r="I3841" s="7" t="n">
        <v>1</v>
      </c>
    </row>
    <row r="3842" spans="1:10">
      <c r="A3842" t="s">
        <v>4</v>
      </c>
      <c r="B3842" s="4" t="s">
        <v>5</v>
      </c>
      <c r="C3842" s="4" t="s">
        <v>7</v>
      </c>
      <c r="D3842" s="4" t="s">
        <v>7</v>
      </c>
      <c r="E3842" s="4" t="s">
        <v>13</v>
      </c>
      <c r="F3842" s="4" t="s">
        <v>11</v>
      </c>
    </row>
    <row r="3843" spans="1:10">
      <c r="A3843" t="n">
        <v>37392</v>
      </c>
      <c r="B3843" s="36" t="n">
        <v>45</v>
      </c>
      <c r="C3843" s="7" t="n">
        <v>5</v>
      </c>
      <c r="D3843" s="7" t="n">
        <v>3</v>
      </c>
      <c r="E3843" s="7" t="n">
        <v>1.70000004768372</v>
      </c>
      <c r="F3843" s="7" t="n">
        <v>5500</v>
      </c>
    </row>
    <row r="3844" spans="1:10">
      <c r="A3844" t="s">
        <v>4</v>
      </c>
      <c r="B3844" s="4" t="s">
        <v>5</v>
      </c>
      <c r="C3844" s="4" t="s">
        <v>7</v>
      </c>
      <c r="D3844" s="4" t="s">
        <v>11</v>
      </c>
      <c r="E3844" s="4" t="s">
        <v>13</v>
      </c>
    </row>
    <row r="3845" spans="1:10">
      <c r="A3845" t="n">
        <v>37401</v>
      </c>
      <c r="B3845" s="35" t="n">
        <v>58</v>
      </c>
      <c r="C3845" s="7" t="n">
        <v>100</v>
      </c>
      <c r="D3845" s="7" t="n">
        <v>1000</v>
      </c>
      <c r="E3845" s="7" t="n">
        <v>1</v>
      </c>
    </row>
    <row r="3846" spans="1:10">
      <c r="A3846" t="s">
        <v>4</v>
      </c>
      <c r="B3846" s="4" t="s">
        <v>5</v>
      </c>
      <c r="C3846" s="4" t="s">
        <v>7</v>
      </c>
      <c r="D3846" s="4" t="s">
        <v>11</v>
      </c>
    </row>
    <row r="3847" spans="1:10">
      <c r="A3847" t="n">
        <v>37409</v>
      </c>
      <c r="B3847" s="35" t="n">
        <v>58</v>
      </c>
      <c r="C3847" s="7" t="n">
        <v>255</v>
      </c>
      <c r="D3847" s="7" t="n">
        <v>0</v>
      </c>
    </row>
    <row r="3848" spans="1:10">
      <c r="A3848" t="s">
        <v>4</v>
      </c>
      <c r="B3848" s="4" t="s">
        <v>5</v>
      </c>
      <c r="C3848" s="4" t="s">
        <v>11</v>
      </c>
      <c r="D3848" s="4" t="s">
        <v>7</v>
      </c>
    </row>
    <row r="3849" spans="1:10">
      <c r="A3849" t="n">
        <v>37413</v>
      </c>
      <c r="B3849" s="55" t="n">
        <v>56</v>
      </c>
      <c r="C3849" s="7" t="n">
        <v>0</v>
      </c>
      <c r="D3849" s="7" t="n">
        <v>0</v>
      </c>
    </row>
    <row r="3850" spans="1:10">
      <c r="A3850" t="s">
        <v>4</v>
      </c>
      <c r="B3850" s="4" t="s">
        <v>5</v>
      </c>
      <c r="C3850" s="4" t="s">
        <v>7</v>
      </c>
      <c r="D3850" s="4" t="s">
        <v>11</v>
      </c>
    </row>
    <row r="3851" spans="1:10">
      <c r="A3851" t="n">
        <v>37417</v>
      </c>
      <c r="B3851" s="36" t="n">
        <v>45</v>
      </c>
      <c r="C3851" s="7" t="n">
        <v>7</v>
      </c>
      <c r="D3851" s="7" t="n">
        <v>255</v>
      </c>
    </row>
    <row r="3852" spans="1:10">
      <c r="A3852" t="s">
        <v>4</v>
      </c>
      <c r="B3852" s="4" t="s">
        <v>5</v>
      </c>
      <c r="C3852" s="4" t="s">
        <v>7</v>
      </c>
      <c r="D3852" s="4" t="s">
        <v>13</v>
      </c>
      <c r="E3852" s="4" t="s">
        <v>11</v>
      </c>
      <c r="F3852" s="4" t="s">
        <v>7</v>
      </c>
    </row>
    <row r="3853" spans="1:10">
      <c r="A3853" t="n">
        <v>37421</v>
      </c>
      <c r="B3853" s="16" t="n">
        <v>49</v>
      </c>
      <c r="C3853" s="7" t="n">
        <v>3</v>
      </c>
      <c r="D3853" s="7" t="n">
        <v>0.699999988079071</v>
      </c>
      <c r="E3853" s="7" t="n">
        <v>500</v>
      </c>
      <c r="F3853" s="7" t="n">
        <v>0</v>
      </c>
    </row>
    <row r="3854" spans="1:10">
      <c r="A3854" t="s">
        <v>4</v>
      </c>
      <c r="B3854" s="4" t="s">
        <v>5</v>
      </c>
      <c r="C3854" s="4" t="s">
        <v>7</v>
      </c>
      <c r="D3854" s="4" t="s">
        <v>11</v>
      </c>
      <c r="E3854" s="4" t="s">
        <v>8</v>
      </c>
      <c r="F3854" s="4" t="s">
        <v>8</v>
      </c>
      <c r="G3854" s="4" t="s">
        <v>8</v>
      </c>
      <c r="H3854" s="4" t="s">
        <v>8</v>
      </c>
    </row>
    <row r="3855" spans="1:10">
      <c r="A3855" t="n">
        <v>37430</v>
      </c>
      <c r="B3855" s="49" t="n">
        <v>51</v>
      </c>
      <c r="C3855" s="7" t="n">
        <v>3</v>
      </c>
      <c r="D3855" s="7" t="n">
        <v>0</v>
      </c>
      <c r="E3855" s="7" t="s">
        <v>412</v>
      </c>
      <c r="F3855" s="7" t="s">
        <v>67</v>
      </c>
      <c r="G3855" s="7" t="s">
        <v>66</v>
      </c>
      <c r="H3855" s="7" t="s">
        <v>67</v>
      </c>
    </row>
    <row r="3856" spans="1:10">
      <c r="A3856" t="s">
        <v>4</v>
      </c>
      <c r="B3856" s="4" t="s">
        <v>5</v>
      </c>
      <c r="C3856" s="4" t="s">
        <v>11</v>
      </c>
      <c r="D3856" s="4" t="s">
        <v>7</v>
      </c>
      <c r="E3856" s="4" t="s">
        <v>13</v>
      </c>
      <c r="F3856" s="4" t="s">
        <v>11</v>
      </c>
    </row>
    <row r="3857" spans="1:9">
      <c r="A3857" t="n">
        <v>37443</v>
      </c>
      <c r="B3857" s="53" t="n">
        <v>59</v>
      </c>
      <c r="C3857" s="7" t="n">
        <v>0</v>
      </c>
      <c r="D3857" s="7" t="n">
        <v>8</v>
      </c>
      <c r="E3857" s="7" t="n">
        <v>0.150000005960464</v>
      </c>
      <c r="F3857" s="7" t="n">
        <v>0</v>
      </c>
    </row>
    <row r="3858" spans="1:9">
      <c r="A3858" t="s">
        <v>4</v>
      </c>
      <c r="B3858" s="4" t="s">
        <v>5</v>
      </c>
      <c r="C3858" s="4" t="s">
        <v>11</v>
      </c>
    </row>
    <row r="3859" spans="1:9">
      <c r="A3859" t="n">
        <v>37453</v>
      </c>
      <c r="B3859" s="29" t="n">
        <v>16</v>
      </c>
      <c r="C3859" s="7" t="n">
        <v>1800</v>
      </c>
    </row>
    <row r="3860" spans="1:9">
      <c r="A3860" t="s">
        <v>4</v>
      </c>
      <c r="B3860" s="4" t="s">
        <v>5</v>
      </c>
      <c r="C3860" s="4" t="s">
        <v>11</v>
      </c>
      <c r="D3860" s="4" t="s">
        <v>7</v>
      </c>
      <c r="E3860" s="4" t="s">
        <v>13</v>
      </c>
      <c r="F3860" s="4" t="s">
        <v>11</v>
      </c>
    </row>
    <row r="3861" spans="1:9">
      <c r="A3861" t="n">
        <v>37456</v>
      </c>
      <c r="B3861" s="53" t="n">
        <v>59</v>
      </c>
      <c r="C3861" s="7" t="n">
        <v>0</v>
      </c>
      <c r="D3861" s="7" t="n">
        <v>255</v>
      </c>
      <c r="E3861" s="7" t="n">
        <v>0</v>
      </c>
      <c r="F3861" s="7" t="n">
        <v>0</v>
      </c>
    </row>
    <row r="3862" spans="1:9">
      <c r="A3862" t="s">
        <v>4</v>
      </c>
      <c r="B3862" s="4" t="s">
        <v>5</v>
      </c>
      <c r="C3862" s="4" t="s">
        <v>7</v>
      </c>
      <c r="D3862" s="4" t="s">
        <v>11</v>
      </c>
      <c r="E3862" s="4" t="s">
        <v>8</v>
      </c>
      <c r="F3862" s="4" t="s">
        <v>8</v>
      </c>
      <c r="G3862" s="4" t="s">
        <v>8</v>
      </c>
      <c r="H3862" s="4" t="s">
        <v>8</v>
      </c>
    </row>
    <row r="3863" spans="1:9">
      <c r="A3863" t="n">
        <v>37466</v>
      </c>
      <c r="B3863" s="49" t="n">
        <v>51</v>
      </c>
      <c r="C3863" s="7" t="n">
        <v>3</v>
      </c>
      <c r="D3863" s="7" t="n">
        <v>0</v>
      </c>
      <c r="E3863" s="7" t="s">
        <v>413</v>
      </c>
      <c r="F3863" s="7" t="s">
        <v>414</v>
      </c>
      <c r="G3863" s="7" t="s">
        <v>66</v>
      </c>
      <c r="H3863" s="7" t="s">
        <v>67</v>
      </c>
    </row>
    <row r="3864" spans="1:9">
      <c r="A3864" t="s">
        <v>4</v>
      </c>
      <c r="B3864" s="4" t="s">
        <v>5</v>
      </c>
      <c r="C3864" s="4" t="s">
        <v>11</v>
      </c>
      <c r="D3864" s="4" t="s">
        <v>13</v>
      </c>
      <c r="E3864" s="4" t="s">
        <v>13</v>
      </c>
      <c r="F3864" s="4" t="s">
        <v>13</v>
      </c>
      <c r="G3864" s="4" t="s">
        <v>11</v>
      </c>
      <c r="H3864" s="4" t="s">
        <v>11</v>
      </c>
    </row>
    <row r="3865" spans="1:9">
      <c r="A3865" t="n">
        <v>37479</v>
      </c>
      <c r="B3865" s="31" t="n">
        <v>60</v>
      </c>
      <c r="C3865" s="7" t="n">
        <v>0</v>
      </c>
      <c r="D3865" s="7" t="n">
        <v>0</v>
      </c>
      <c r="E3865" s="7" t="n">
        <v>-10</v>
      </c>
      <c r="F3865" s="7" t="n">
        <v>0</v>
      </c>
      <c r="G3865" s="7" t="n">
        <v>600</v>
      </c>
      <c r="H3865" s="7" t="n">
        <v>0</v>
      </c>
    </row>
    <row r="3866" spans="1:9">
      <c r="A3866" t="s">
        <v>4</v>
      </c>
      <c r="B3866" s="4" t="s">
        <v>5</v>
      </c>
      <c r="C3866" s="4" t="s">
        <v>11</v>
      </c>
    </row>
    <row r="3867" spans="1:9">
      <c r="A3867" t="n">
        <v>37498</v>
      </c>
      <c r="B3867" s="29" t="n">
        <v>16</v>
      </c>
      <c r="C3867" s="7" t="n">
        <v>300</v>
      </c>
    </row>
    <row r="3868" spans="1:9">
      <c r="A3868" t="s">
        <v>4</v>
      </c>
      <c r="B3868" s="4" t="s">
        <v>5</v>
      </c>
      <c r="C3868" s="4" t="s">
        <v>7</v>
      </c>
      <c r="D3868" s="4" t="s">
        <v>11</v>
      </c>
      <c r="E3868" s="4" t="s">
        <v>8</v>
      </c>
    </row>
    <row r="3869" spans="1:9">
      <c r="A3869" t="n">
        <v>37501</v>
      </c>
      <c r="B3869" s="49" t="n">
        <v>51</v>
      </c>
      <c r="C3869" s="7" t="n">
        <v>4</v>
      </c>
      <c r="D3869" s="7" t="n">
        <v>0</v>
      </c>
      <c r="E3869" s="7" t="s">
        <v>415</v>
      </c>
    </row>
    <row r="3870" spans="1:9">
      <c r="A3870" t="s">
        <v>4</v>
      </c>
      <c r="B3870" s="4" t="s">
        <v>5</v>
      </c>
      <c r="C3870" s="4" t="s">
        <v>11</v>
      </c>
    </row>
    <row r="3871" spans="1:9">
      <c r="A3871" t="n">
        <v>37516</v>
      </c>
      <c r="B3871" s="29" t="n">
        <v>16</v>
      </c>
      <c r="C3871" s="7" t="n">
        <v>0</v>
      </c>
    </row>
    <row r="3872" spans="1:9">
      <c r="A3872" t="s">
        <v>4</v>
      </c>
      <c r="B3872" s="4" t="s">
        <v>5</v>
      </c>
      <c r="C3872" s="4" t="s">
        <v>11</v>
      </c>
      <c r="D3872" s="4" t="s">
        <v>7</v>
      </c>
      <c r="E3872" s="4" t="s">
        <v>14</v>
      </c>
      <c r="F3872" s="4" t="s">
        <v>34</v>
      </c>
      <c r="G3872" s="4" t="s">
        <v>7</v>
      </c>
      <c r="H3872" s="4" t="s">
        <v>7</v>
      </c>
      <c r="I3872" s="4" t="s">
        <v>7</v>
      </c>
      <c r="J3872" s="4" t="s">
        <v>14</v>
      </c>
      <c r="K3872" s="4" t="s">
        <v>34</v>
      </c>
      <c r="L3872" s="4" t="s">
        <v>7</v>
      </c>
      <c r="M3872" s="4" t="s">
        <v>7</v>
      </c>
    </row>
    <row r="3873" spans="1:13">
      <c r="A3873" t="n">
        <v>37519</v>
      </c>
      <c r="B3873" s="51" t="n">
        <v>26</v>
      </c>
      <c r="C3873" s="7" t="n">
        <v>0</v>
      </c>
      <c r="D3873" s="7" t="n">
        <v>17</v>
      </c>
      <c r="E3873" s="7" t="n">
        <v>53958</v>
      </c>
      <c r="F3873" s="7" t="s">
        <v>416</v>
      </c>
      <c r="G3873" s="7" t="n">
        <v>2</v>
      </c>
      <c r="H3873" s="7" t="n">
        <v>3</v>
      </c>
      <c r="I3873" s="7" t="n">
        <v>17</v>
      </c>
      <c r="J3873" s="7" t="n">
        <v>53228</v>
      </c>
      <c r="K3873" s="7" t="s">
        <v>417</v>
      </c>
      <c r="L3873" s="7" t="n">
        <v>2</v>
      </c>
      <c r="M3873" s="7" t="n">
        <v>0</v>
      </c>
    </row>
    <row r="3874" spans="1:13">
      <c r="A3874" t="s">
        <v>4</v>
      </c>
      <c r="B3874" s="4" t="s">
        <v>5</v>
      </c>
    </row>
    <row r="3875" spans="1:13">
      <c r="A3875" t="n">
        <v>37597</v>
      </c>
      <c r="B3875" s="27" t="n">
        <v>28</v>
      </c>
    </row>
    <row r="3876" spans="1:13">
      <c r="A3876" t="s">
        <v>4</v>
      </c>
      <c r="B3876" s="4" t="s">
        <v>5</v>
      </c>
      <c r="C3876" s="4" t="s">
        <v>7</v>
      </c>
      <c r="D3876" s="4" t="s">
        <v>11</v>
      </c>
      <c r="E3876" s="4" t="s">
        <v>8</v>
      </c>
      <c r="F3876" s="4" t="s">
        <v>8</v>
      </c>
      <c r="G3876" s="4" t="s">
        <v>8</v>
      </c>
      <c r="H3876" s="4" t="s">
        <v>8</v>
      </c>
    </row>
    <row r="3877" spans="1:13">
      <c r="A3877" t="n">
        <v>37598</v>
      </c>
      <c r="B3877" s="49" t="n">
        <v>51</v>
      </c>
      <c r="C3877" s="7" t="n">
        <v>3</v>
      </c>
      <c r="D3877" s="7" t="n">
        <v>0</v>
      </c>
      <c r="E3877" s="7" t="s">
        <v>412</v>
      </c>
      <c r="F3877" s="7" t="s">
        <v>67</v>
      </c>
      <c r="G3877" s="7" t="s">
        <v>66</v>
      </c>
      <c r="H3877" s="7" t="s">
        <v>67</v>
      </c>
    </row>
    <row r="3878" spans="1:13">
      <c r="A3878" t="s">
        <v>4</v>
      </c>
      <c r="B3878" s="4" t="s">
        <v>5</v>
      </c>
      <c r="C3878" s="4" t="s">
        <v>11</v>
      </c>
      <c r="D3878" s="4" t="s">
        <v>13</v>
      </c>
      <c r="E3878" s="4" t="s">
        <v>13</v>
      </c>
      <c r="F3878" s="4" t="s">
        <v>13</v>
      </c>
      <c r="G3878" s="4" t="s">
        <v>11</v>
      </c>
      <c r="H3878" s="4" t="s">
        <v>11</v>
      </c>
    </row>
    <row r="3879" spans="1:13">
      <c r="A3879" t="n">
        <v>37611</v>
      </c>
      <c r="B3879" s="31" t="n">
        <v>60</v>
      </c>
      <c r="C3879" s="7" t="n">
        <v>0</v>
      </c>
      <c r="D3879" s="7" t="n">
        <v>25</v>
      </c>
      <c r="E3879" s="7" t="n">
        <v>-12</v>
      </c>
      <c r="F3879" s="7" t="n">
        <v>-2</v>
      </c>
      <c r="G3879" s="7" t="n">
        <v>400</v>
      </c>
      <c r="H3879" s="7" t="n">
        <v>0</v>
      </c>
    </row>
    <row r="3880" spans="1:13">
      <c r="A3880" t="s">
        <v>4</v>
      </c>
      <c r="B3880" s="4" t="s">
        <v>5</v>
      </c>
      <c r="C3880" s="4" t="s">
        <v>11</v>
      </c>
    </row>
    <row r="3881" spans="1:13">
      <c r="A3881" t="n">
        <v>37630</v>
      </c>
      <c r="B3881" s="29" t="n">
        <v>16</v>
      </c>
      <c r="C3881" s="7" t="n">
        <v>450</v>
      </c>
    </row>
    <row r="3882" spans="1:13">
      <c r="A3882" t="s">
        <v>4</v>
      </c>
      <c r="B3882" s="4" t="s">
        <v>5</v>
      </c>
      <c r="C3882" s="4" t="s">
        <v>11</v>
      </c>
      <c r="D3882" s="4" t="s">
        <v>13</v>
      </c>
      <c r="E3882" s="4" t="s">
        <v>13</v>
      </c>
      <c r="F3882" s="4" t="s">
        <v>13</v>
      </c>
      <c r="G3882" s="4" t="s">
        <v>11</v>
      </c>
      <c r="H3882" s="4" t="s">
        <v>11</v>
      </c>
    </row>
    <row r="3883" spans="1:13">
      <c r="A3883" t="n">
        <v>37633</v>
      </c>
      <c r="B3883" s="31" t="n">
        <v>60</v>
      </c>
      <c r="C3883" s="7" t="n">
        <v>0</v>
      </c>
      <c r="D3883" s="7" t="n">
        <v>-30</v>
      </c>
      <c r="E3883" s="7" t="n">
        <v>-12</v>
      </c>
      <c r="F3883" s="7" t="n">
        <v>3</v>
      </c>
      <c r="G3883" s="7" t="n">
        <v>450</v>
      </c>
      <c r="H3883" s="7" t="n">
        <v>0</v>
      </c>
    </row>
    <row r="3884" spans="1:13">
      <c r="A3884" t="s">
        <v>4</v>
      </c>
      <c r="B3884" s="4" t="s">
        <v>5</v>
      </c>
      <c r="C3884" s="4" t="s">
        <v>11</v>
      </c>
    </row>
    <row r="3885" spans="1:13">
      <c r="A3885" t="n">
        <v>37652</v>
      </c>
      <c r="B3885" s="29" t="n">
        <v>16</v>
      </c>
      <c r="C3885" s="7" t="n">
        <v>550</v>
      </c>
    </row>
    <row r="3886" spans="1:13">
      <c r="A3886" t="s">
        <v>4</v>
      </c>
      <c r="B3886" s="4" t="s">
        <v>5</v>
      </c>
      <c r="C3886" s="4" t="s">
        <v>11</v>
      </c>
      <c r="D3886" s="4" t="s">
        <v>13</v>
      </c>
      <c r="E3886" s="4" t="s">
        <v>13</v>
      </c>
      <c r="F3886" s="4" t="s">
        <v>13</v>
      </c>
      <c r="G3886" s="4" t="s">
        <v>11</v>
      </c>
      <c r="H3886" s="4" t="s">
        <v>11</v>
      </c>
    </row>
    <row r="3887" spans="1:13">
      <c r="A3887" t="n">
        <v>37655</v>
      </c>
      <c r="B3887" s="31" t="n">
        <v>60</v>
      </c>
      <c r="C3887" s="7" t="n">
        <v>0</v>
      </c>
      <c r="D3887" s="7" t="n">
        <v>0</v>
      </c>
      <c r="E3887" s="7" t="n">
        <v>-10</v>
      </c>
      <c r="F3887" s="7" t="n">
        <v>0</v>
      </c>
      <c r="G3887" s="7" t="n">
        <v>500</v>
      </c>
      <c r="H3887" s="7" t="n">
        <v>0</v>
      </c>
    </row>
    <row r="3888" spans="1:13">
      <c r="A3888" t="s">
        <v>4</v>
      </c>
      <c r="B3888" s="4" t="s">
        <v>5</v>
      </c>
      <c r="C3888" s="4" t="s">
        <v>11</v>
      </c>
    </row>
    <row r="3889" spans="1:13">
      <c r="A3889" t="n">
        <v>37674</v>
      </c>
      <c r="B3889" s="29" t="n">
        <v>16</v>
      </c>
      <c r="C3889" s="7" t="n">
        <v>800</v>
      </c>
    </row>
    <row r="3890" spans="1:13">
      <c r="A3890" t="s">
        <v>4</v>
      </c>
      <c r="B3890" s="4" t="s">
        <v>5</v>
      </c>
      <c r="C3890" s="4" t="s">
        <v>7</v>
      </c>
      <c r="D3890" s="4" t="s">
        <v>11</v>
      </c>
      <c r="E3890" s="4" t="s">
        <v>8</v>
      </c>
      <c r="F3890" s="4" t="s">
        <v>8</v>
      </c>
      <c r="G3890" s="4" t="s">
        <v>8</v>
      </c>
      <c r="H3890" s="4" t="s">
        <v>8</v>
      </c>
    </row>
    <row r="3891" spans="1:13">
      <c r="A3891" t="n">
        <v>37677</v>
      </c>
      <c r="B3891" s="49" t="n">
        <v>51</v>
      </c>
      <c r="C3891" s="7" t="n">
        <v>3</v>
      </c>
      <c r="D3891" s="7" t="n">
        <v>0</v>
      </c>
      <c r="E3891" s="7" t="s">
        <v>418</v>
      </c>
      <c r="F3891" s="7" t="s">
        <v>67</v>
      </c>
      <c r="G3891" s="7" t="s">
        <v>66</v>
      </c>
      <c r="H3891" s="7" t="s">
        <v>67</v>
      </c>
    </row>
    <row r="3892" spans="1:13">
      <c r="A3892" t="s">
        <v>4</v>
      </c>
      <c r="B3892" s="4" t="s">
        <v>5</v>
      </c>
      <c r="C3892" s="4" t="s">
        <v>11</v>
      </c>
      <c r="D3892" s="4" t="s">
        <v>13</v>
      </c>
      <c r="E3892" s="4" t="s">
        <v>13</v>
      </c>
      <c r="F3892" s="4" t="s">
        <v>13</v>
      </c>
      <c r="G3892" s="4" t="s">
        <v>11</v>
      </c>
      <c r="H3892" s="4" t="s">
        <v>11</v>
      </c>
    </row>
    <row r="3893" spans="1:13">
      <c r="A3893" t="n">
        <v>37690</v>
      </c>
      <c r="B3893" s="31" t="n">
        <v>60</v>
      </c>
      <c r="C3893" s="7" t="n">
        <v>0</v>
      </c>
      <c r="D3893" s="7" t="n">
        <v>0</v>
      </c>
      <c r="E3893" s="7" t="n">
        <v>0</v>
      </c>
      <c r="F3893" s="7" t="n">
        <v>0</v>
      </c>
      <c r="G3893" s="7" t="n">
        <v>400</v>
      </c>
      <c r="H3893" s="7" t="n">
        <v>0</v>
      </c>
    </row>
    <row r="3894" spans="1:13">
      <c r="A3894" t="s">
        <v>4</v>
      </c>
      <c r="B3894" s="4" t="s">
        <v>5</v>
      </c>
      <c r="C3894" s="4" t="s">
        <v>11</v>
      </c>
    </row>
    <row r="3895" spans="1:13">
      <c r="A3895" t="n">
        <v>37709</v>
      </c>
      <c r="B3895" s="29" t="n">
        <v>16</v>
      </c>
      <c r="C3895" s="7" t="n">
        <v>300</v>
      </c>
    </row>
    <row r="3896" spans="1:13">
      <c r="A3896" t="s">
        <v>4</v>
      </c>
      <c r="B3896" s="4" t="s">
        <v>5</v>
      </c>
      <c r="C3896" s="4" t="s">
        <v>7</v>
      </c>
      <c r="D3896" s="4" t="s">
        <v>11</v>
      </c>
      <c r="E3896" s="4" t="s">
        <v>13</v>
      </c>
    </row>
    <row r="3897" spans="1:13">
      <c r="A3897" t="n">
        <v>37712</v>
      </c>
      <c r="B3897" s="35" t="n">
        <v>58</v>
      </c>
      <c r="C3897" s="7" t="n">
        <v>101</v>
      </c>
      <c r="D3897" s="7" t="n">
        <v>1000</v>
      </c>
      <c r="E3897" s="7" t="n">
        <v>1</v>
      </c>
    </row>
    <row r="3898" spans="1:13">
      <c r="A3898" t="s">
        <v>4</v>
      </c>
      <c r="B3898" s="4" t="s">
        <v>5</v>
      </c>
      <c r="C3898" s="4" t="s">
        <v>7</v>
      </c>
      <c r="D3898" s="4" t="s">
        <v>11</v>
      </c>
    </row>
    <row r="3899" spans="1:13">
      <c r="A3899" t="n">
        <v>37720</v>
      </c>
      <c r="B3899" s="35" t="n">
        <v>58</v>
      </c>
      <c r="C3899" s="7" t="n">
        <v>254</v>
      </c>
      <c r="D3899" s="7" t="n">
        <v>0</v>
      </c>
    </row>
    <row r="3900" spans="1:13">
      <c r="A3900" t="s">
        <v>4</v>
      </c>
      <c r="B3900" s="4" t="s">
        <v>5</v>
      </c>
      <c r="C3900" s="4" t="s">
        <v>7</v>
      </c>
    </row>
    <row r="3901" spans="1:13">
      <c r="A3901" t="n">
        <v>37724</v>
      </c>
      <c r="B3901" s="63" t="n">
        <v>116</v>
      </c>
      <c r="C3901" s="7" t="n">
        <v>0</v>
      </c>
    </row>
    <row r="3902" spans="1:13">
      <c r="A3902" t="s">
        <v>4</v>
      </c>
      <c r="B3902" s="4" t="s">
        <v>5</v>
      </c>
      <c r="C3902" s="4" t="s">
        <v>7</v>
      </c>
      <c r="D3902" s="4" t="s">
        <v>11</v>
      </c>
    </row>
    <row r="3903" spans="1:13">
      <c r="A3903" t="n">
        <v>37726</v>
      </c>
      <c r="B3903" s="63" t="n">
        <v>116</v>
      </c>
      <c r="C3903" s="7" t="n">
        <v>2</v>
      </c>
      <c r="D3903" s="7" t="n">
        <v>1</v>
      </c>
    </row>
    <row r="3904" spans="1:13">
      <c r="A3904" t="s">
        <v>4</v>
      </c>
      <c r="B3904" s="4" t="s">
        <v>5</v>
      </c>
      <c r="C3904" s="4" t="s">
        <v>7</v>
      </c>
      <c r="D3904" s="4" t="s">
        <v>14</v>
      </c>
    </row>
    <row r="3905" spans="1:8">
      <c r="A3905" t="n">
        <v>37730</v>
      </c>
      <c r="B3905" s="63" t="n">
        <v>116</v>
      </c>
      <c r="C3905" s="7" t="n">
        <v>5</v>
      </c>
      <c r="D3905" s="7" t="n">
        <v>1117782016</v>
      </c>
    </row>
    <row r="3906" spans="1:8">
      <c r="A3906" t="s">
        <v>4</v>
      </c>
      <c r="B3906" s="4" t="s">
        <v>5</v>
      </c>
      <c r="C3906" s="4" t="s">
        <v>7</v>
      </c>
      <c r="D3906" s="4" t="s">
        <v>11</v>
      </c>
    </row>
    <row r="3907" spans="1:8">
      <c r="A3907" t="n">
        <v>37736</v>
      </c>
      <c r="B3907" s="63" t="n">
        <v>116</v>
      </c>
      <c r="C3907" s="7" t="n">
        <v>6</v>
      </c>
      <c r="D3907" s="7" t="n">
        <v>1</v>
      </c>
    </row>
    <row r="3908" spans="1:8">
      <c r="A3908" t="s">
        <v>4</v>
      </c>
      <c r="B3908" s="4" t="s">
        <v>5</v>
      </c>
      <c r="C3908" s="4" t="s">
        <v>7</v>
      </c>
      <c r="D3908" s="4" t="s">
        <v>7</v>
      </c>
      <c r="E3908" s="4" t="s">
        <v>13</v>
      </c>
      <c r="F3908" s="4" t="s">
        <v>13</v>
      </c>
      <c r="G3908" s="4" t="s">
        <v>13</v>
      </c>
      <c r="H3908" s="4" t="s">
        <v>11</v>
      </c>
    </row>
    <row r="3909" spans="1:8">
      <c r="A3909" t="n">
        <v>37740</v>
      </c>
      <c r="B3909" s="36" t="n">
        <v>45</v>
      </c>
      <c r="C3909" s="7" t="n">
        <v>2</v>
      </c>
      <c r="D3909" s="7" t="n">
        <v>3</v>
      </c>
      <c r="E3909" s="7" t="n">
        <v>0.140000000596046</v>
      </c>
      <c r="F3909" s="7" t="n">
        <v>1.75</v>
      </c>
      <c r="G3909" s="7" t="n">
        <v>1.5900000333786</v>
      </c>
      <c r="H3909" s="7" t="n">
        <v>0</v>
      </c>
    </row>
    <row r="3910" spans="1:8">
      <c r="A3910" t="s">
        <v>4</v>
      </c>
      <c r="B3910" s="4" t="s">
        <v>5</v>
      </c>
      <c r="C3910" s="4" t="s">
        <v>7</v>
      </c>
      <c r="D3910" s="4" t="s">
        <v>7</v>
      </c>
      <c r="E3910" s="4" t="s">
        <v>13</v>
      </c>
      <c r="F3910" s="4" t="s">
        <v>13</v>
      </c>
      <c r="G3910" s="4" t="s">
        <v>13</v>
      </c>
      <c r="H3910" s="4" t="s">
        <v>11</v>
      </c>
      <c r="I3910" s="4" t="s">
        <v>7</v>
      </c>
    </row>
    <row r="3911" spans="1:8">
      <c r="A3911" t="n">
        <v>37757</v>
      </c>
      <c r="B3911" s="36" t="n">
        <v>45</v>
      </c>
      <c r="C3911" s="7" t="n">
        <v>4</v>
      </c>
      <c r="D3911" s="7" t="n">
        <v>3</v>
      </c>
      <c r="E3911" s="7" t="n">
        <v>7.94000005722046</v>
      </c>
      <c r="F3911" s="7" t="n">
        <v>319.149993896484</v>
      </c>
      <c r="G3911" s="7" t="n">
        <v>0</v>
      </c>
      <c r="H3911" s="7" t="n">
        <v>0</v>
      </c>
      <c r="I3911" s="7" t="n">
        <v>1</v>
      </c>
    </row>
    <row r="3912" spans="1:8">
      <c r="A3912" t="s">
        <v>4</v>
      </c>
      <c r="B3912" s="4" t="s">
        <v>5</v>
      </c>
      <c r="C3912" s="4" t="s">
        <v>7</v>
      </c>
      <c r="D3912" s="4" t="s">
        <v>7</v>
      </c>
      <c r="E3912" s="4" t="s">
        <v>13</v>
      </c>
      <c r="F3912" s="4" t="s">
        <v>11</v>
      </c>
    </row>
    <row r="3913" spans="1:8">
      <c r="A3913" t="n">
        <v>37775</v>
      </c>
      <c r="B3913" s="36" t="n">
        <v>45</v>
      </c>
      <c r="C3913" s="7" t="n">
        <v>5</v>
      </c>
      <c r="D3913" s="7" t="n">
        <v>3</v>
      </c>
      <c r="E3913" s="7" t="n">
        <v>2.09999990463257</v>
      </c>
      <c r="F3913" s="7" t="n">
        <v>0</v>
      </c>
    </row>
    <row r="3914" spans="1:8">
      <c r="A3914" t="s">
        <v>4</v>
      </c>
      <c r="B3914" s="4" t="s">
        <v>5</v>
      </c>
      <c r="C3914" s="4" t="s">
        <v>7</v>
      </c>
      <c r="D3914" s="4" t="s">
        <v>7</v>
      </c>
      <c r="E3914" s="4" t="s">
        <v>13</v>
      </c>
      <c r="F3914" s="4" t="s">
        <v>11</v>
      </c>
    </row>
    <row r="3915" spans="1:8">
      <c r="A3915" t="n">
        <v>37784</v>
      </c>
      <c r="B3915" s="36" t="n">
        <v>45</v>
      </c>
      <c r="C3915" s="7" t="n">
        <v>11</v>
      </c>
      <c r="D3915" s="7" t="n">
        <v>3</v>
      </c>
      <c r="E3915" s="7" t="n">
        <v>39.7000007629395</v>
      </c>
      <c r="F3915" s="7" t="n">
        <v>0</v>
      </c>
    </row>
    <row r="3916" spans="1:8">
      <c r="A3916" t="s">
        <v>4</v>
      </c>
      <c r="B3916" s="4" t="s">
        <v>5</v>
      </c>
      <c r="C3916" s="4" t="s">
        <v>7</v>
      </c>
      <c r="D3916" s="4" t="s">
        <v>7</v>
      </c>
      <c r="E3916" s="4" t="s">
        <v>13</v>
      </c>
      <c r="F3916" s="4" t="s">
        <v>13</v>
      </c>
      <c r="G3916" s="4" t="s">
        <v>13</v>
      </c>
      <c r="H3916" s="4" t="s">
        <v>11</v>
      </c>
    </row>
    <row r="3917" spans="1:8">
      <c r="A3917" t="n">
        <v>37793</v>
      </c>
      <c r="B3917" s="36" t="n">
        <v>45</v>
      </c>
      <c r="C3917" s="7" t="n">
        <v>2</v>
      </c>
      <c r="D3917" s="7" t="n">
        <v>3</v>
      </c>
      <c r="E3917" s="7" t="n">
        <v>-0.159999996423721</v>
      </c>
      <c r="F3917" s="7" t="n">
        <v>1.75</v>
      </c>
      <c r="G3917" s="7" t="n">
        <v>1.66999995708466</v>
      </c>
      <c r="H3917" s="7" t="n">
        <v>8000</v>
      </c>
    </row>
    <row r="3918" spans="1:8">
      <c r="A3918" t="s">
        <v>4</v>
      </c>
      <c r="B3918" s="4" t="s">
        <v>5</v>
      </c>
      <c r="C3918" s="4" t="s">
        <v>7</v>
      </c>
      <c r="D3918" s="4" t="s">
        <v>7</v>
      </c>
      <c r="E3918" s="4" t="s">
        <v>13</v>
      </c>
      <c r="F3918" s="4" t="s">
        <v>13</v>
      </c>
      <c r="G3918" s="4" t="s">
        <v>13</v>
      </c>
      <c r="H3918" s="4" t="s">
        <v>11</v>
      </c>
      <c r="I3918" s="4" t="s">
        <v>7</v>
      </c>
    </row>
    <row r="3919" spans="1:8">
      <c r="A3919" t="n">
        <v>37810</v>
      </c>
      <c r="B3919" s="36" t="n">
        <v>45</v>
      </c>
      <c r="C3919" s="7" t="n">
        <v>4</v>
      </c>
      <c r="D3919" s="7" t="n">
        <v>3</v>
      </c>
      <c r="E3919" s="7" t="n">
        <v>7.94000005722046</v>
      </c>
      <c r="F3919" s="7" t="n">
        <v>41.0800018310547</v>
      </c>
      <c r="G3919" s="7" t="n">
        <v>0</v>
      </c>
      <c r="H3919" s="7" t="n">
        <v>8000</v>
      </c>
      <c r="I3919" s="7" t="n">
        <v>1</v>
      </c>
    </row>
    <row r="3920" spans="1:8">
      <c r="A3920" t="s">
        <v>4</v>
      </c>
      <c r="B3920" s="4" t="s">
        <v>5</v>
      </c>
      <c r="C3920" s="4" t="s">
        <v>7</v>
      </c>
      <c r="D3920" s="4" t="s">
        <v>7</v>
      </c>
      <c r="E3920" s="4" t="s">
        <v>13</v>
      </c>
      <c r="F3920" s="4" t="s">
        <v>11</v>
      </c>
    </row>
    <row r="3921" spans="1:9">
      <c r="A3921" t="n">
        <v>37828</v>
      </c>
      <c r="B3921" s="36" t="n">
        <v>45</v>
      </c>
      <c r="C3921" s="7" t="n">
        <v>5</v>
      </c>
      <c r="D3921" s="7" t="n">
        <v>3</v>
      </c>
      <c r="E3921" s="7" t="n">
        <v>2.09999990463257</v>
      </c>
      <c r="F3921" s="7" t="n">
        <v>8000</v>
      </c>
    </row>
    <row r="3922" spans="1:9">
      <c r="A3922" t="s">
        <v>4</v>
      </c>
      <c r="B3922" s="4" t="s">
        <v>5</v>
      </c>
      <c r="C3922" s="4" t="s">
        <v>7</v>
      </c>
      <c r="D3922" s="4" t="s">
        <v>7</v>
      </c>
      <c r="E3922" s="4" t="s">
        <v>13</v>
      </c>
      <c r="F3922" s="4" t="s">
        <v>11</v>
      </c>
    </row>
    <row r="3923" spans="1:9">
      <c r="A3923" t="n">
        <v>37837</v>
      </c>
      <c r="B3923" s="36" t="n">
        <v>45</v>
      </c>
      <c r="C3923" s="7" t="n">
        <v>11</v>
      </c>
      <c r="D3923" s="7" t="n">
        <v>3</v>
      </c>
      <c r="E3923" s="7" t="n">
        <v>39.7000007629395</v>
      </c>
      <c r="F3923" s="7" t="n">
        <v>8000</v>
      </c>
    </row>
    <row r="3924" spans="1:9">
      <c r="A3924" t="s">
        <v>4</v>
      </c>
      <c r="B3924" s="4" t="s">
        <v>5</v>
      </c>
      <c r="C3924" s="4" t="s">
        <v>11</v>
      </c>
      <c r="D3924" s="4" t="s">
        <v>13</v>
      </c>
      <c r="E3924" s="4" t="s">
        <v>13</v>
      </c>
      <c r="F3924" s="4" t="s">
        <v>13</v>
      </c>
      <c r="G3924" s="4" t="s">
        <v>11</v>
      </c>
      <c r="H3924" s="4" t="s">
        <v>11</v>
      </c>
    </row>
    <row r="3925" spans="1:9">
      <c r="A3925" t="n">
        <v>37846</v>
      </c>
      <c r="B3925" s="31" t="n">
        <v>60</v>
      </c>
      <c r="C3925" s="7" t="n">
        <v>0</v>
      </c>
      <c r="D3925" s="7" t="n">
        <v>-30</v>
      </c>
      <c r="E3925" s="7" t="n">
        <v>0</v>
      </c>
      <c r="F3925" s="7" t="n">
        <v>0</v>
      </c>
      <c r="G3925" s="7" t="n">
        <v>0</v>
      </c>
      <c r="H3925" s="7" t="n">
        <v>0</v>
      </c>
    </row>
    <row r="3926" spans="1:9">
      <c r="A3926" t="s">
        <v>4</v>
      </c>
      <c r="B3926" s="4" t="s">
        <v>5</v>
      </c>
      <c r="C3926" s="4" t="s">
        <v>7</v>
      </c>
      <c r="D3926" s="4" t="s">
        <v>11</v>
      </c>
    </row>
    <row r="3927" spans="1:9">
      <c r="A3927" t="n">
        <v>37865</v>
      </c>
      <c r="B3927" s="35" t="n">
        <v>58</v>
      </c>
      <c r="C3927" s="7" t="n">
        <v>255</v>
      </c>
      <c r="D3927" s="7" t="n">
        <v>0</v>
      </c>
    </row>
    <row r="3928" spans="1:9">
      <c r="A3928" t="s">
        <v>4</v>
      </c>
      <c r="B3928" s="4" t="s">
        <v>5</v>
      </c>
      <c r="C3928" s="4" t="s">
        <v>11</v>
      </c>
    </row>
    <row r="3929" spans="1:9">
      <c r="A3929" t="n">
        <v>37869</v>
      </c>
      <c r="B3929" s="29" t="n">
        <v>16</v>
      </c>
      <c r="C3929" s="7" t="n">
        <v>1000</v>
      </c>
    </row>
    <row r="3930" spans="1:9">
      <c r="A3930" t="s">
        <v>4</v>
      </c>
      <c r="B3930" s="4" t="s">
        <v>5</v>
      </c>
      <c r="C3930" s="4" t="s">
        <v>11</v>
      </c>
      <c r="D3930" s="4" t="s">
        <v>13</v>
      </c>
      <c r="E3930" s="4" t="s">
        <v>13</v>
      </c>
      <c r="F3930" s="4" t="s">
        <v>13</v>
      </c>
      <c r="G3930" s="4" t="s">
        <v>11</v>
      </c>
      <c r="H3930" s="4" t="s">
        <v>11</v>
      </c>
    </row>
    <row r="3931" spans="1:9">
      <c r="A3931" t="n">
        <v>37872</v>
      </c>
      <c r="B3931" s="31" t="n">
        <v>60</v>
      </c>
      <c r="C3931" s="7" t="n">
        <v>0</v>
      </c>
      <c r="D3931" s="7" t="n">
        <v>30</v>
      </c>
      <c r="E3931" s="7" t="n">
        <v>0</v>
      </c>
      <c r="F3931" s="7" t="n">
        <v>0</v>
      </c>
      <c r="G3931" s="7" t="n">
        <v>6000</v>
      </c>
      <c r="H3931" s="7" t="n">
        <v>0</v>
      </c>
    </row>
    <row r="3932" spans="1:9">
      <c r="A3932" t="s">
        <v>4</v>
      </c>
      <c r="B3932" s="4" t="s">
        <v>5</v>
      </c>
      <c r="C3932" s="4" t="s">
        <v>7</v>
      </c>
      <c r="D3932" s="4" t="s">
        <v>11</v>
      </c>
    </row>
    <row r="3933" spans="1:9">
      <c r="A3933" t="n">
        <v>37891</v>
      </c>
      <c r="B3933" s="36" t="n">
        <v>45</v>
      </c>
      <c r="C3933" s="7" t="n">
        <v>7</v>
      </c>
      <c r="D3933" s="7" t="n">
        <v>255</v>
      </c>
    </row>
    <row r="3934" spans="1:9">
      <c r="A3934" t="s">
        <v>4</v>
      </c>
      <c r="B3934" s="4" t="s">
        <v>5</v>
      </c>
      <c r="C3934" s="4" t="s">
        <v>7</v>
      </c>
      <c r="D3934" s="4" t="s">
        <v>11</v>
      </c>
      <c r="E3934" s="4" t="s">
        <v>13</v>
      </c>
    </row>
    <row r="3935" spans="1:9">
      <c r="A3935" t="n">
        <v>37895</v>
      </c>
      <c r="B3935" s="35" t="n">
        <v>58</v>
      </c>
      <c r="C3935" s="7" t="n">
        <v>101</v>
      </c>
      <c r="D3935" s="7" t="n">
        <v>1000</v>
      </c>
      <c r="E3935" s="7" t="n">
        <v>1</v>
      </c>
    </row>
    <row r="3936" spans="1:9">
      <c r="A3936" t="s">
        <v>4</v>
      </c>
      <c r="B3936" s="4" t="s">
        <v>5</v>
      </c>
      <c r="C3936" s="4" t="s">
        <v>7</v>
      </c>
      <c r="D3936" s="4" t="s">
        <v>11</v>
      </c>
    </row>
    <row r="3937" spans="1:8">
      <c r="A3937" t="n">
        <v>37903</v>
      </c>
      <c r="B3937" s="35" t="n">
        <v>58</v>
      </c>
      <c r="C3937" s="7" t="n">
        <v>254</v>
      </c>
      <c r="D3937" s="7" t="n">
        <v>0</v>
      </c>
    </row>
    <row r="3938" spans="1:8">
      <c r="A3938" t="s">
        <v>4</v>
      </c>
      <c r="B3938" s="4" t="s">
        <v>5</v>
      </c>
      <c r="C3938" s="4" t="s">
        <v>7</v>
      </c>
      <c r="D3938" s="4" t="s">
        <v>7</v>
      </c>
      <c r="E3938" s="4" t="s">
        <v>13</v>
      </c>
      <c r="F3938" s="4" t="s">
        <v>13</v>
      </c>
      <c r="G3938" s="4" t="s">
        <v>13</v>
      </c>
      <c r="H3938" s="4" t="s">
        <v>11</v>
      </c>
    </row>
    <row r="3939" spans="1:8">
      <c r="A3939" t="n">
        <v>37907</v>
      </c>
      <c r="B3939" s="36" t="n">
        <v>45</v>
      </c>
      <c r="C3939" s="7" t="n">
        <v>2</v>
      </c>
      <c r="D3939" s="7" t="n">
        <v>3</v>
      </c>
      <c r="E3939" s="7" t="n">
        <v>-0.0299999993294477</v>
      </c>
      <c r="F3939" s="7" t="n">
        <v>1.36000001430511</v>
      </c>
      <c r="G3939" s="7" t="n">
        <v>1.52999997138977</v>
      </c>
      <c r="H3939" s="7" t="n">
        <v>0</v>
      </c>
    </row>
    <row r="3940" spans="1:8">
      <c r="A3940" t="s">
        <v>4</v>
      </c>
      <c r="B3940" s="4" t="s">
        <v>5</v>
      </c>
      <c r="C3940" s="4" t="s">
        <v>7</v>
      </c>
      <c r="D3940" s="4" t="s">
        <v>7</v>
      </c>
      <c r="E3940" s="4" t="s">
        <v>13</v>
      </c>
      <c r="F3940" s="4" t="s">
        <v>13</v>
      </c>
      <c r="G3940" s="4" t="s">
        <v>13</v>
      </c>
      <c r="H3940" s="4" t="s">
        <v>11</v>
      </c>
      <c r="I3940" s="4" t="s">
        <v>7</v>
      </c>
    </row>
    <row r="3941" spans="1:8">
      <c r="A3941" t="n">
        <v>37924</v>
      </c>
      <c r="B3941" s="36" t="n">
        <v>45</v>
      </c>
      <c r="C3941" s="7" t="n">
        <v>4</v>
      </c>
      <c r="D3941" s="7" t="n">
        <v>3</v>
      </c>
      <c r="E3941" s="7" t="n">
        <v>354.420013427734</v>
      </c>
      <c r="F3941" s="7" t="n">
        <v>200.929992675781</v>
      </c>
      <c r="G3941" s="7" t="n">
        <v>0</v>
      </c>
      <c r="H3941" s="7" t="n">
        <v>0</v>
      </c>
      <c r="I3941" s="7" t="n">
        <v>1</v>
      </c>
    </row>
    <row r="3942" spans="1:8">
      <c r="A3942" t="s">
        <v>4</v>
      </c>
      <c r="B3942" s="4" t="s">
        <v>5</v>
      </c>
      <c r="C3942" s="4" t="s">
        <v>7</v>
      </c>
      <c r="D3942" s="4" t="s">
        <v>7</v>
      </c>
      <c r="E3942" s="4" t="s">
        <v>13</v>
      </c>
      <c r="F3942" s="4" t="s">
        <v>11</v>
      </c>
    </row>
    <row r="3943" spans="1:8">
      <c r="A3943" t="n">
        <v>37942</v>
      </c>
      <c r="B3943" s="36" t="n">
        <v>45</v>
      </c>
      <c r="C3943" s="7" t="n">
        <v>5</v>
      </c>
      <c r="D3943" s="7" t="n">
        <v>3</v>
      </c>
      <c r="E3943" s="7" t="n">
        <v>1.70000004768372</v>
      </c>
      <c r="F3943" s="7" t="n">
        <v>0</v>
      </c>
    </row>
    <row r="3944" spans="1:8">
      <c r="A3944" t="s">
        <v>4</v>
      </c>
      <c r="B3944" s="4" t="s">
        <v>5</v>
      </c>
      <c r="C3944" s="4" t="s">
        <v>7</v>
      </c>
      <c r="D3944" s="4" t="s">
        <v>7</v>
      </c>
      <c r="E3944" s="4" t="s">
        <v>13</v>
      </c>
      <c r="F3944" s="4" t="s">
        <v>11</v>
      </c>
    </row>
    <row r="3945" spans="1:8">
      <c r="A3945" t="n">
        <v>37951</v>
      </c>
      <c r="B3945" s="36" t="n">
        <v>45</v>
      </c>
      <c r="C3945" s="7" t="n">
        <v>11</v>
      </c>
      <c r="D3945" s="7" t="n">
        <v>3</v>
      </c>
      <c r="E3945" s="7" t="n">
        <v>38</v>
      </c>
      <c r="F3945" s="7" t="n">
        <v>0</v>
      </c>
    </row>
    <row r="3946" spans="1:8">
      <c r="A3946" t="s">
        <v>4</v>
      </c>
      <c r="B3946" s="4" t="s">
        <v>5</v>
      </c>
      <c r="C3946" s="4" t="s">
        <v>11</v>
      </c>
      <c r="D3946" s="4" t="s">
        <v>13</v>
      </c>
      <c r="E3946" s="4" t="s">
        <v>13</v>
      </c>
      <c r="F3946" s="4" t="s">
        <v>13</v>
      </c>
      <c r="G3946" s="4" t="s">
        <v>11</v>
      </c>
      <c r="H3946" s="4" t="s">
        <v>11</v>
      </c>
    </row>
    <row r="3947" spans="1:8">
      <c r="A3947" t="n">
        <v>37960</v>
      </c>
      <c r="B3947" s="31" t="n">
        <v>60</v>
      </c>
      <c r="C3947" s="7" t="n">
        <v>0</v>
      </c>
      <c r="D3947" s="7" t="n">
        <v>0</v>
      </c>
      <c r="E3947" s="7" t="n">
        <v>0</v>
      </c>
      <c r="F3947" s="7" t="n">
        <v>0</v>
      </c>
      <c r="G3947" s="7" t="n">
        <v>0</v>
      </c>
      <c r="H3947" s="7" t="n">
        <v>0</v>
      </c>
    </row>
    <row r="3948" spans="1:8">
      <c r="A3948" t="s">
        <v>4</v>
      </c>
      <c r="B3948" s="4" t="s">
        <v>5</v>
      </c>
      <c r="C3948" s="4" t="s">
        <v>7</v>
      </c>
      <c r="D3948" s="4" t="s">
        <v>11</v>
      </c>
    </row>
    <row r="3949" spans="1:8">
      <c r="A3949" t="n">
        <v>37979</v>
      </c>
      <c r="B3949" s="35" t="n">
        <v>58</v>
      </c>
      <c r="C3949" s="7" t="n">
        <v>255</v>
      </c>
      <c r="D3949" s="7" t="n">
        <v>0</v>
      </c>
    </row>
    <row r="3950" spans="1:8">
      <c r="A3950" t="s">
        <v>4</v>
      </c>
      <c r="B3950" s="4" t="s">
        <v>5</v>
      </c>
      <c r="C3950" s="4" t="s">
        <v>11</v>
      </c>
    </row>
    <row r="3951" spans="1:8">
      <c r="A3951" t="n">
        <v>37983</v>
      </c>
      <c r="B3951" s="29" t="n">
        <v>16</v>
      </c>
      <c r="C3951" s="7" t="n">
        <v>300</v>
      </c>
    </row>
    <row r="3952" spans="1:8">
      <c r="A3952" t="s">
        <v>4</v>
      </c>
      <c r="B3952" s="4" t="s">
        <v>5</v>
      </c>
      <c r="C3952" s="4" t="s">
        <v>7</v>
      </c>
      <c r="D3952" s="4" t="s">
        <v>11</v>
      </c>
      <c r="E3952" s="4" t="s">
        <v>8</v>
      </c>
    </row>
    <row r="3953" spans="1:9">
      <c r="A3953" t="n">
        <v>37986</v>
      </c>
      <c r="B3953" s="49" t="n">
        <v>51</v>
      </c>
      <c r="C3953" s="7" t="n">
        <v>4</v>
      </c>
      <c r="D3953" s="7" t="n">
        <v>0</v>
      </c>
      <c r="E3953" s="7" t="s">
        <v>419</v>
      </c>
    </row>
    <row r="3954" spans="1:9">
      <c r="A3954" t="s">
        <v>4</v>
      </c>
      <c r="B3954" s="4" t="s">
        <v>5</v>
      </c>
      <c r="C3954" s="4" t="s">
        <v>11</v>
      </c>
    </row>
    <row r="3955" spans="1:9">
      <c r="A3955" t="n">
        <v>38000</v>
      </c>
      <c r="B3955" s="29" t="n">
        <v>16</v>
      </c>
      <c r="C3955" s="7" t="n">
        <v>0</v>
      </c>
    </row>
    <row r="3956" spans="1:9">
      <c r="A3956" t="s">
        <v>4</v>
      </c>
      <c r="B3956" s="4" t="s">
        <v>5</v>
      </c>
      <c r="C3956" s="4" t="s">
        <v>11</v>
      </c>
      <c r="D3956" s="4" t="s">
        <v>7</v>
      </c>
      <c r="E3956" s="4" t="s">
        <v>14</v>
      </c>
      <c r="F3956" s="4" t="s">
        <v>34</v>
      </c>
      <c r="G3956" s="4" t="s">
        <v>7</v>
      </c>
      <c r="H3956" s="4" t="s">
        <v>7</v>
      </c>
      <c r="I3956" s="4" t="s">
        <v>7</v>
      </c>
      <c r="J3956" s="4" t="s">
        <v>14</v>
      </c>
      <c r="K3956" s="4" t="s">
        <v>34</v>
      </c>
      <c r="L3956" s="4" t="s">
        <v>7</v>
      </c>
      <c r="M3956" s="4" t="s">
        <v>7</v>
      </c>
    </row>
    <row r="3957" spans="1:9">
      <c r="A3957" t="n">
        <v>38003</v>
      </c>
      <c r="B3957" s="51" t="n">
        <v>26</v>
      </c>
      <c r="C3957" s="7" t="n">
        <v>0</v>
      </c>
      <c r="D3957" s="7" t="n">
        <v>17</v>
      </c>
      <c r="E3957" s="7" t="n">
        <v>53229</v>
      </c>
      <c r="F3957" s="7" t="s">
        <v>420</v>
      </c>
      <c r="G3957" s="7" t="n">
        <v>2</v>
      </c>
      <c r="H3957" s="7" t="n">
        <v>3</v>
      </c>
      <c r="I3957" s="7" t="n">
        <v>17</v>
      </c>
      <c r="J3957" s="7" t="n">
        <v>53230</v>
      </c>
      <c r="K3957" s="7" t="s">
        <v>421</v>
      </c>
      <c r="L3957" s="7" t="n">
        <v>2</v>
      </c>
      <c r="M3957" s="7" t="n">
        <v>0</v>
      </c>
    </row>
    <row r="3958" spans="1:9">
      <c r="A3958" t="s">
        <v>4</v>
      </c>
      <c r="B3958" s="4" t="s">
        <v>5</v>
      </c>
    </row>
    <row r="3959" spans="1:9">
      <c r="A3959" t="n">
        <v>38139</v>
      </c>
      <c r="B3959" s="27" t="n">
        <v>28</v>
      </c>
    </row>
    <row r="3960" spans="1:9">
      <c r="A3960" t="s">
        <v>4</v>
      </c>
      <c r="B3960" s="4" t="s">
        <v>5</v>
      </c>
      <c r="C3960" s="4" t="s">
        <v>7</v>
      </c>
      <c r="D3960" s="4" t="s">
        <v>11</v>
      </c>
      <c r="E3960" s="4" t="s">
        <v>13</v>
      </c>
      <c r="F3960" s="4" t="s">
        <v>11</v>
      </c>
      <c r="G3960" s="4" t="s">
        <v>14</v>
      </c>
      <c r="H3960" s="4" t="s">
        <v>14</v>
      </c>
      <c r="I3960" s="4" t="s">
        <v>11</v>
      </c>
      <c r="J3960" s="4" t="s">
        <v>11</v>
      </c>
      <c r="K3960" s="4" t="s">
        <v>14</v>
      </c>
      <c r="L3960" s="4" t="s">
        <v>14</v>
      </c>
      <c r="M3960" s="4" t="s">
        <v>14</v>
      </c>
      <c r="N3960" s="4" t="s">
        <v>14</v>
      </c>
      <c r="O3960" s="4" t="s">
        <v>8</v>
      </c>
    </row>
    <row r="3961" spans="1:9">
      <c r="A3961" t="n">
        <v>38140</v>
      </c>
      <c r="B3961" s="12" t="n">
        <v>50</v>
      </c>
      <c r="C3961" s="7" t="n">
        <v>0</v>
      </c>
      <c r="D3961" s="7" t="n">
        <v>8060</v>
      </c>
      <c r="E3961" s="7" t="n">
        <v>0.800000011920929</v>
      </c>
      <c r="F3961" s="7" t="n">
        <v>500</v>
      </c>
      <c r="G3961" s="7" t="n">
        <v>0</v>
      </c>
      <c r="H3961" s="7" t="n">
        <v>0</v>
      </c>
      <c r="I3961" s="7" t="n">
        <v>0</v>
      </c>
      <c r="J3961" s="7" t="n">
        <v>65533</v>
      </c>
      <c r="K3961" s="7" t="n">
        <v>0</v>
      </c>
      <c r="L3961" s="7" t="n">
        <v>0</v>
      </c>
      <c r="M3961" s="7" t="n">
        <v>0</v>
      </c>
      <c r="N3961" s="7" t="n">
        <v>0</v>
      </c>
      <c r="O3961" s="7" t="s">
        <v>18</v>
      </c>
    </row>
    <row r="3962" spans="1:9">
      <c r="A3962" t="s">
        <v>4</v>
      </c>
      <c r="B3962" s="4" t="s">
        <v>5</v>
      </c>
      <c r="C3962" s="4" t="s">
        <v>11</v>
      </c>
    </row>
    <row r="3963" spans="1:9">
      <c r="A3963" t="n">
        <v>38179</v>
      </c>
      <c r="B3963" s="29" t="n">
        <v>16</v>
      </c>
      <c r="C3963" s="7" t="n">
        <v>1000</v>
      </c>
    </row>
    <row r="3964" spans="1:9">
      <c r="A3964" t="s">
        <v>4</v>
      </c>
      <c r="B3964" s="4" t="s">
        <v>5</v>
      </c>
      <c r="C3964" s="4" t="s">
        <v>7</v>
      </c>
      <c r="D3964" s="4" t="s">
        <v>11</v>
      </c>
      <c r="E3964" s="4" t="s">
        <v>8</v>
      </c>
      <c r="F3964" s="4" t="s">
        <v>8</v>
      </c>
      <c r="G3964" s="4" t="s">
        <v>8</v>
      </c>
      <c r="H3964" s="4" t="s">
        <v>8</v>
      </c>
    </row>
    <row r="3965" spans="1:9">
      <c r="A3965" t="n">
        <v>38182</v>
      </c>
      <c r="B3965" s="49" t="n">
        <v>51</v>
      </c>
      <c r="C3965" s="7" t="n">
        <v>3</v>
      </c>
      <c r="D3965" s="7" t="n">
        <v>0</v>
      </c>
      <c r="E3965" s="7" t="s">
        <v>422</v>
      </c>
      <c r="F3965" s="7" t="s">
        <v>418</v>
      </c>
      <c r="G3965" s="7" t="s">
        <v>66</v>
      </c>
      <c r="H3965" s="7" t="s">
        <v>67</v>
      </c>
    </row>
    <row r="3966" spans="1:9">
      <c r="A3966" t="s">
        <v>4</v>
      </c>
      <c r="B3966" s="4" t="s">
        <v>5</v>
      </c>
      <c r="C3966" s="4" t="s">
        <v>11</v>
      </c>
      <c r="D3966" s="4" t="s">
        <v>7</v>
      </c>
      <c r="E3966" s="4" t="s">
        <v>13</v>
      </c>
      <c r="F3966" s="4" t="s">
        <v>11</v>
      </c>
    </row>
    <row r="3967" spans="1:9">
      <c r="A3967" t="n">
        <v>38195</v>
      </c>
      <c r="B3967" s="53" t="n">
        <v>59</v>
      </c>
      <c r="C3967" s="7" t="n">
        <v>0</v>
      </c>
      <c r="D3967" s="7" t="n">
        <v>13</v>
      </c>
      <c r="E3967" s="7" t="n">
        <v>0.150000005960464</v>
      </c>
      <c r="F3967" s="7" t="n">
        <v>0</v>
      </c>
    </row>
    <row r="3968" spans="1:9">
      <c r="A3968" t="s">
        <v>4</v>
      </c>
      <c r="B3968" s="4" t="s">
        <v>5</v>
      </c>
      <c r="C3968" s="4" t="s">
        <v>11</v>
      </c>
    </row>
    <row r="3969" spans="1:15">
      <c r="A3969" t="n">
        <v>38205</v>
      </c>
      <c r="B3969" s="29" t="n">
        <v>16</v>
      </c>
      <c r="C3969" s="7" t="n">
        <v>1000</v>
      </c>
    </row>
    <row r="3970" spans="1:15">
      <c r="A3970" t="s">
        <v>4</v>
      </c>
      <c r="B3970" s="4" t="s">
        <v>5</v>
      </c>
      <c r="C3970" s="4" t="s">
        <v>11</v>
      </c>
      <c r="D3970" s="4" t="s">
        <v>13</v>
      </c>
      <c r="E3970" s="4" t="s">
        <v>13</v>
      </c>
      <c r="F3970" s="4" t="s">
        <v>13</v>
      </c>
      <c r="G3970" s="4" t="s">
        <v>11</v>
      </c>
      <c r="H3970" s="4" t="s">
        <v>11</v>
      </c>
    </row>
    <row r="3971" spans="1:15">
      <c r="A3971" t="n">
        <v>38208</v>
      </c>
      <c r="B3971" s="31" t="n">
        <v>60</v>
      </c>
      <c r="C3971" s="7" t="n">
        <v>0</v>
      </c>
      <c r="D3971" s="7" t="n">
        <v>0</v>
      </c>
      <c r="E3971" s="7" t="n">
        <v>-10</v>
      </c>
      <c r="F3971" s="7" t="n">
        <v>0</v>
      </c>
      <c r="G3971" s="7" t="n">
        <v>500</v>
      </c>
      <c r="H3971" s="7" t="n">
        <v>0</v>
      </c>
    </row>
    <row r="3972" spans="1:15">
      <c r="A3972" t="s">
        <v>4</v>
      </c>
      <c r="B3972" s="4" t="s">
        <v>5</v>
      </c>
      <c r="C3972" s="4" t="s">
        <v>7</v>
      </c>
      <c r="D3972" s="4" t="s">
        <v>11</v>
      </c>
      <c r="E3972" s="4" t="s">
        <v>14</v>
      </c>
      <c r="F3972" s="4" t="s">
        <v>11</v>
      </c>
    </row>
    <row r="3973" spans="1:15">
      <c r="A3973" t="n">
        <v>38227</v>
      </c>
      <c r="B3973" s="12" t="n">
        <v>50</v>
      </c>
      <c r="C3973" s="7" t="n">
        <v>3</v>
      </c>
      <c r="D3973" s="7" t="n">
        <v>8060</v>
      </c>
      <c r="E3973" s="7" t="n">
        <v>0</v>
      </c>
      <c r="F3973" s="7" t="n">
        <v>4000</v>
      </c>
    </row>
    <row r="3974" spans="1:15">
      <c r="A3974" t="s">
        <v>4</v>
      </c>
      <c r="B3974" s="4" t="s">
        <v>5</v>
      </c>
      <c r="C3974" s="4" t="s">
        <v>7</v>
      </c>
      <c r="D3974" s="4" t="s">
        <v>11</v>
      </c>
      <c r="E3974" s="4" t="s">
        <v>8</v>
      </c>
    </row>
    <row r="3975" spans="1:15">
      <c r="A3975" t="n">
        <v>38237</v>
      </c>
      <c r="B3975" s="49" t="n">
        <v>51</v>
      </c>
      <c r="C3975" s="7" t="n">
        <v>4</v>
      </c>
      <c r="D3975" s="7" t="n">
        <v>0</v>
      </c>
      <c r="E3975" s="7" t="s">
        <v>423</v>
      </c>
    </row>
    <row r="3976" spans="1:15">
      <c r="A3976" t="s">
        <v>4</v>
      </c>
      <c r="B3976" s="4" t="s">
        <v>5</v>
      </c>
      <c r="C3976" s="4" t="s">
        <v>11</v>
      </c>
    </row>
    <row r="3977" spans="1:15">
      <c r="A3977" t="n">
        <v>38252</v>
      </c>
      <c r="B3977" s="29" t="n">
        <v>16</v>
      </c>
      <c r="C3977" s="7" t="n">
        <v>0</v>
      </c>
    </row>
    <row r="3978" spans="1:15">
      <c r="A3978" t="s">
        <v>4</v>
      </c>
      <c r="B3978" s="4" t="s">
        <v>5</v>
      </c>
      <c r="C3978" s="4" t="s">
        <v>11</v>
      </c>
      <c r="D3978" s="4" t="s">
        <v>7</v>
      </c>
      <c r="E3978" s="4" t="s">
        <v>14</v>
      </c>
      <c r="F3978" s="4" t="s">
        <v>34</v>
      </c>
      <c r="G3978" s="4" t="s">
        <v>7</v>
      </c>
      <c r="H3978" s="4" t="s">
        <v>7</v>
      </c>
    </row>
    <row r="3979" spans="1:15">
      <c r="A3979" t="n">
        <v>38255</v>
      </c>
      <c r="B3979" s="51" t="n">
        <v>26</v>
      </c>
      <c r="C3979" s="7" t="n">
        <v>0</v>
      </c>
      <c r="D3979" s="7" t="n">
        <v>17</v>
      </c>
      <c r="E3979" s="7" t="n">
        <v>53957</v>
      </c>
      <c r="F3979" s="7" t="s">
        <v>424</v>
      </c>
      <c r="G3979" s="7" t="n">
        <v>2</v>
      </c>
      <c r="H3979" s="7" t="n">
        <v>0</v>
      </c>
    </row>
    <row r="3980" spans="1:15">
      <c r="A3980" t="s">
        <v>4</v>
      </c>
      <c r="B3980" s="4" t="s">
        <v>5</v>
      </c>
    </row>
    <row r="3981" spans="1:15">
      <c r="A3981" t="n">
        <v>38276</v>
      </c>
      <c r="B3981" s="27" t="n">
        <v>28</v>
      </c>
    </row>
    <row r="3982" spans="1:15">
      <c r="A3982" t="s">
        <v>4</v>
      </c>
      <c r="B3982" s="4" t="s">
        <v>5</v>
      </c>
      <c r="C3982" s="4" t="s">
        <v>7</v>
      </c>
      <c r="D3982" s="4" t="s">
        <v>11</v>
      </c>
      <c r="E3982" s="4" t="s">
        <v>13</v>
      </c>
    </row>
    <row r="3983" spans="1:15">
      <c r="A3983" t="n">
        <v>38277</v>
      </c>
      <c r="B3983" s="35" t="n">
        <v>58</v>
      </c>
      <c r="C3983" s="7" t="n">
        <v>3</v>
      </c>
      <c r="D3983" s="7" t="n">
        <v>1000</v>
      </c>
      <c r="E3983" s="7" t="n">
        <v>1</v>
      </c>
    </row>
    <row r="3984" spans="1:15">
      <c r="A3984" t="s">
        <v>4</v>
      </c>
      <c r="B3984" s="4" t="s">
        <v>5</v>
      </c>
      <c r="C3984" s="4" t="s">
        <v>7</v>
      </c>
      <c r="D3984" s="4" t="s">
        <v>11</v>
      </c>
    </row>
    <row r="3985" spans="1:8">
      <c r="A3985" t="n">
        <v>38285</v>
      </c>
      <c r="B3985" s="35" t="n">
        <v>58</v>
      </c>
      <c r="C3985" s="7" t="n">
        <v>255</v>
      </c>
      <c r="D3985" s="7" t="n">
        <v>0</v>
      </c>
    </row>
    <row r="3986" spans="1:8">
      <c r="A3986" t="s">
        <v>4</v>
      </c>
      <c r="B3986" s="4" t="s">
        <v>5</v>
      </c>
      <c r="C3986" s="4" t="s">
        <v>7</v>
      </c>
      <c r="D3986" s="4" t="s">
        <v>13</v>
      </c>
      <c r="E3986" s="4" t="s">
        <v>11</v>
      </c>
      <c r="F3986" s="4" t="s">
        <v>7</v>
      </c>
    </row>
    <row r="3987" spans="1:8">
      <c r="A3987" t="n">
        <v>38289</v>
      </c>
      <c r="B3987" s="16" t="n">
        <v>49</v>
      </c>
      <c r="C3987" s="7" t="n">
        <v>3</v>
      </c>
      <c r="D3987" s="7" t="n">
        <v>0.5</v>
      </c>
      <c r="E3987" s="7" t="n">
        <v>500</v>
      </c>
      <c r="F3987" s="7" t="n">
        <v>0</v>
      </c>
    </row>
    <row r="3988" spans="1:8">
      <c r="A3988" t="s">
        <v>4</v>
      </c>
      <c r="B3988" s="4" t="s">
        <v>5</v>
      </c>
      <c r="C3988" s="4" t="s">
        <v>7</v>
      </c>
      <c r="D3988" s="4" t="s">
        <v>7</v>
      </c>
      <c r="E3988" s="4" t="s">
        <v>7</v>
      </c>
      <c r="F3988" s="4" t="s">
        <v>13</v>
      </c>
      <c r="G3988" s="4" t="s">
        <v>13</v>
      </c>
      <c r="H3988" s="4" t="s">
        <v>13</v>
      </c>
      <c r="I3988" s="4" t="s">
        <v>13</v>
      </c>
      <c r="J3988" s="4" t="s">
        <v>13</v>
      </c>
    </row>
    <row r="3989" spans="1:8">
      <c r="A3989" t="n">
        <v>38298</v>
      </c>
      <c r="B3989" s="65" t="n">
        <v>76</v>
      </c>
      <c r="C3989" s="7" t="n">
        <v>0</v>
      </c>
      <c r="D3989" s="7" t="n">
        <v>3</v>
      </c>
      <c r="E3989" s="7" t="n">
        <v>0</v>
      </c>
      <c r="F3989" s="7" t="n">
        <v>1</v>
      </c>
      <c r="G3989" s="7" t="n">
        <v>1</v>
      </c>
      <c r="H3989" s="7" t="n">
        <v>1</v>
      </c>
      <c r="I3989" s="7" t="n">
        <v>1</v>
      </c>
      <c r="J3989" s="7" t="n">
        <v>1000</v>
      </c>
    </row>
    <row r="3990" spans="1:8">
      <c r="A3990" t="s">
        <v>4</v>
      </c>
      <c r="B3990" s="4" t="s">
        <v>5</v>
      </c>
      <c r="C3990" s="4" t="s">
        <v>7</v>
      </c>
      <c r="D3990" s="4" t="s">
        <v>7</v>
      </c>
    </row>
    <row r="3991" spans="1:8">
      <c r="A3991" t="n">
        <v>38322</v>
      </c>
      <c r="B3991" s="68" t="n">
        <v>77</v>
      </c>
      <c r="C3991" s="7" t="n">
        <v>0</v>
      </c>
      <c r="D3991" s="7" t="n">
        <v>3</v>
      </c>
    </row>
    <row r="3992" spans="1:8">
      <c r="A3992" t="s">
        <v>4</v>
      </c>
      <c r="B3992" s="4" t="s">
        <v>5</v>
      </c>
      <c r="C3992" s="4" t="s">
        <v>11</v>
      </c>
    </row>
    <row r="3993" spans="1:8">
      <c r="A3993" t="n">
        <v>38325</v>
      </c>
      <c r="B3993" s="29" t="n">
        <v>16</v>
      </c>
      <c r="C3993" s="7" t="n">
        <v>500</v>
      </c>
    </row>
    <row r="3994" spans="1:8">
      <c r="A3994" t="s">
        <v>4</v>
      </c>
      <c r="B3994" s="4" t="s">
        <v>5</v>
      </c>
      <c r="C3994" s="4" t="s">
        <v>7</v>
      </c>
      <c r="D3994" s="4" t="s">
        <v>11</v>
      </c>
      <c r="E3994" s="4" t="s">
        <v>8</v>
      </c>
      <c r="F3994" s="4" t="s">
        <v>8</v>
      </c>
      <c r="G3994" s="4" t="s">
        <v>8</v>
      </c>
      <c r="H3994" s="4" t="s">
        <v>8</v>
      </c>
    </row>
    <row r="3995" spans="1:8">
      <c r="A3995" t="n">
        <v>38328</v>
      </c>
      <c r="B3995" s="49" t="n">
        <v>51</v>
      </c>
      <c r="C3995" s="7" t="n">
        <v>3</v>
      </c>
      <c r="D3995" s="7" t="n">
        <v>0</v>
      </c>
      <c r="E3995" s="7" t="s">
        <v>412</v>
      </c>
      <c r="F3995" s="7" t="s">
        <v>67</v>
      </c>
      <c r="G3995" s="7" t="s">
        <v>66</v>
      </c>
      <c r="H3995" s="7" t="s">
        <v>67</v>
      </c>
    </row>
    <row r="3996" spans="1:8">
      <c r="A3996" t="s">
        <v>4</v>
      </c>
      <c r="B3996" s="4" t="s">
        <v>5</v>
      </c>
      <c r="C3996" s="4" t="s">
        <v>11</v>
      </c>
      <c r="D3996" s="4" t="s">
        <v>13</v>
      </c>
      <c r="E3996" s="4" t="s">
        <v>13</v>
      </c>
      <c r="F3996" s="4" t="s">
        <v>13</v>
      </c>
      <c r="G3996" s="4" t="s">
        <v>11</v>
      </c>
      <c r="H3996" s="4" t="s">
        <v>11</v>
      </c>
    </row>
    <row r="3997" spans="1:8">
      <c r="A3997" t="n">
        <v>38341</v>
      </c>
      <c r="B3997" s="31" t="n">
        <v>60</v>
      </c>
      <c r="C3997" s="7" t="n">
        <v>0</v>
      </c>
      <c r="D3997" s="7" t="n">
        <v>0</v>
      </c>
      <c r="E3997" s="7" t="n">
        <v>-15</v>
      </c>
      <c r="F3997" s="7" t="n">
        <v>0</v>
      </c>
      <c r="G3997" s="7" t="n">
        <v>0</v>
      </c>
      <c r="H3997" s="7" t="n">
        <v>0</v>
      </c>
    </row>
    <row r="3998" spans="1:8">
      <c r="A3998" t="s">
        <v>4</v>
      </c>
      <c r="B3998" s="4" t="s">
        <v>5</v>
      </c>
      <c r="C3998" s="4" t="s">
        <v>7</v>
      </c>
      <c r="D3998" s="4" t="s">
        <v>7</v>
      </c>
      <c r="E3998" s="4" t="s">
        <v>13</v>
      </c>
      <c r="F3998" s="4" t="s">
        <v>13</v>
      </c>
      <c r="G3998" s="4" t="s">
        <v>13</v>
      </c>
      <c r="H3998" s="4" t="s">
        <v>11</v>
      </c>
    </row>
    <row r="3999" spans="1:8">
      <c r="A3999" t="n">
        <v>38360</v>
      </c>
      <c r="B3999" s="36" t="n">
        <v>45</v>
      </c>
      <c r="C3999" s="7" t="n">
        <v>2</v>
      </c>
      <c r="D3999" s="7" t="n">
        <v>3</v>
      </c>
      <c r="E3999" s="7" t="n">
        <v>0.109999999403954</v>
      </c>
      <c r="F3999" s="7" t="n">
        <v>1.48000001907349</v>
      </c>
      <c r="G3999" s="7" t="n">
        <v>1.77999997138977</v>
      </c>
      <c r="H3999" s="7" t="n">
        <v>0</v>
      </c>
    </row>
    <row r="4000" spans="1:8">
      <c r="A4000" t="s">
        <v>4</v>
      </c>
      <c r="B4000" s="4" t="s">
        <v>5</v>
      </c>
      <c r="C4000" s="4" t="s">
        <v>7</v>
      </c>
      <c r="D4000" s="4" t="s">
        <v>7</v>
      </c>
      <c r="E4000" s="4" t="s">
        <v>13</v>
      </c>
      <c r="F4000" s="4" t="s">
        <v>13</v>
      </c>
      <c r="G4000" s="4" t="s">
        <v>13</v>
      </c>
      <c r="H4000" s="4" t="s">
        <v>11</v>
      </c>
      <c r="I4000" s="4" t="s">
        <v>7</v>
      </c>
    </row>
    <row r="4001" spans="1:10">
      <c r="A4001" t="n">
        <v>38377</v>
      </c>
      <c r="B4001" s="36" t="n">
        <v>45</v>
      </c>
      <c r="C4001" s="7" t="n">
        <v>4</v>
      </c>
      <c r="D4001" s="7" t="n">
        <v>3</v>
      </c>
      <c r="E4001" s="7" t="n">
        <v>354.420013427734</v>
      </c>
      <c r="F4001" s="7" t="n">
        <v>200.929992675781</v>
      </c>
      <c r="G4001" s="7" t="n">
        <v>0</v>
      </c>
      <c r="H4001" s="7" t="n">
        <v>0</v>
      </c>
      <c r="I4001" s="7" t="n">
        <v>0</v>
      </c>
    </row>
    <row r="4002" spans="1:10">
      <c r="A4002" t="s">
        <v>4</v>
      </c>
      <c r="B4002" s="4" t="s">
        <v>5</v>
      </c>
      <c r="C4002" s="4" t="s">
        <v>7</v>
      </c>
      <c r="D4002" s="4" t="s">
        <v>7</v>
      </c>
      <c r="E4002" s="4" t="s">
        <v>13</v>
      </c>
      <c r="F4002" s="4" t="s">
        <v>11</v>
      </c>
    </row>
    <row r="4003" spans="1:10">
      <c r="A4003" t="n">
        <v>38395</v>
      </c>
      <c r="B4003" s="36" t="n">
        <v>45</v>
      </c>
      <c r="C4003" s="7" t="n">
        <v>5</v>
      </c>
      <c r="D4003" s="7" t="n">
        <v>3</v>
      </c>
      <c r="E4003" s="7" t="n">
        <v>1.60000002384186</v>
      </c>
      <c r="F4003" s="7" t="n">
        <v>0</v>
      </c>
    </row>
    <row r="4004" spans="1:10">
      <c r="A4004" t="s">
        <v>4</v>
      </c>
      <c r="B4004" s="4" t="s">
        <v>5</v>
      </c>
      <c r="C4004" s="4" t="s">
        <v>7</v>
      </c>
      <c r="D4004" s="4" t="s">
        <v>7</v>
      </c>
      <c r="E4004" s="4" t="s">
        <v>13</v>
      </c>
      <c r="F4004" s="4" t="s">
        <v>11</v>
      </c>
    </row>
    <row r="4005" spans="1:10">
      <c r="A4005" t="n">
        <v>38404</v>
      </c>
      <c r="B4005" s="36" t="n">
        <v>45</v>
      </c>
      <c r="C4005" s="7" t="n">
        <v>11</v>
      </c>
      <c r="D4005" s="7" t="n">
        <v>3</v>
      </c>
      <c r="E4005" s="7" t="n">
        <v>38</v>
      </c>
      <c r="F4005" s="7" t="n">
        <v>0</v>
      </c>
    </row>
    <row r="4006" spans="1:10">
      <c r="A4006" t="s">
        <v>4</v>
      </c>
      <c r="B4006" s="4" t="s">
        <v>5</v>
      </c>
      <c r="C4006" s="4" t="s">
        <v>7</v>
      </c>
      <c r="D4006" s="4" t="s">
        <v>7</v>
      </c>
      <c r="E4006" s="4" t="s">
        <v>7</v>
      </c>
      <c r="F4006" s="4" t="s">
        <v>13</v>
      </c>
      <c r="G4006" s="4" t="s">
        <v>13</v>
      </c>
      <c r="H4006" s="4" t="s">
        <v>13</v>
      </c>
      <c r="I4006" s="4" t="s">
        <v>13</v>
      </c>
      <c r="J4006" s="4" t="s">
        <v>13</v>
      </c>
    </row>
    <row r="4007" spans="1:10">
      <c r="A4007" t="n">
        <v>38413</v>
      </c>
      <c r="B4007" s="65" t="n">
        <v>76</v>
      </c>
      <c r="C4007" s="7" t="n">
        <v>1</v>
      </c>
      <c r="D4007" s="7" t="n">
        <v>3</v>
      </c>
      <c r="E4007" s="7" t="n">
        <v>0</v>
      </c>
      <c r="F4007" s="7" t="n">
        <v>1</v>
      </c>
      <c r="G4007" s="7" t="n">
        <v>1</v>
      </c>
      <c r="H4007" s="7" t="n">
        <v>1</v>
      </c>
      <c r="I4007" s="7" t="n">
        <v>1</v>
      </c>
      <c r="J4007" s="7" t="n">
        <v>1000</v>
      </c>
    </row>
    <row r="4008" spans="1:10">
      <c r="A4008" t="s">
        <v>4</v>
      </c>
      <c r="B4008" s="4" t="s">
        <v>5</v>
      </c>
      <c r="C4008" s="4" t="s">
        <v>7</v>
      </c>
      <c r="D4008" s="4" t="s">
        <v>7</v>
      </c>
    </row>
    <row r="4009" spans="1:10">
      <c r="A4009" t="n">
        <v>38437</v>
      </c>
      <c r="B4009" s="68" t="n">
        <v>77</v>
      </c>
      <c r="C4009" s="7" t="n">
        <v>1</v>
      </c>
      <c r="D4009" s="7" t="n">
        <v>3</v>
      </c>
    </row>
    <row r="4010" spans="1:10">
      <c r="A4010" t="s">
        <v>4</v>
      </c>
      <c r="B4010" s="4" t="s">
        <v>5</v>
      </c>
      <c r="C4010" s="4" t="s">
        <v>11</v>
      </c>
    </row>
    <row r="4011" spans="1:10">
      <c r="A4011" t="n">
        <v>38440</v>
      </c>
      <c r="B4011" s="29" t="n">
        <v>16</v>
      </c>
      <c r="C4011" s="7" t="n">
        <v>500</v>
      </c>
    </row>
    <row r="4012" spans="1:10">
      <c r="A4012" t="s">
        <v>4</v>
      </c>
      <c r="B4012" s="4" t="s">
        <v>5</v>
      </c>
      <c r="C4012" s="4" t="s">
        <v>7</v>
      </c>
      <c r="D4012" s="4" t="s">
        <v>11</v>
      </c>
      <c r="E4012" s="4" t="s">
        <v>7</v>
      </c>
      <c r="F4012" s="4" t="s">
        <v>7</v>
      </c>
      <c r="G4012" s="4" t="s">
        <v>16</v>
      </c>
    </row>
    <row r="4013" spans="1:10">
      <c r="A4013" t="n">
        <v>38443</v>
      </c>
      <c r="B4013" s="13" t="n">
        <v>5</v>
      </c>
      <c r="C4013" s="7" t="n">
        <v>30</v>
      </c>
      <c r="D4013" s="7" t="n">
        <v>10875</v>
      </c>
      <c r="E4013" s="7" t="n">
        <v>8</v>
      </c>
      <c r="F4013" s="7" t="n">
        <v>1</v>
      </c>
      <c r="G4013" s="14" t="n">
        <f t="normal" ca="1">A4021</f>
        <v>0</v>
      </c>
    </row>
    <row r="4014" spans="1:10">
      <c r="A4014" t="s">
        <v>4</v>
      </c>
      <c r="B4014" s="4" t="s">
        <v>5</v>
      </c>
      <c r="C4014" s="4" t="s">
        <v>7</v>
      </c>
      <c r="D4014" s="4" t="s">
        <v>7</v>
      </c>
      <c r="E4014" s="4" t="s">
        <v>7</v>
      </c>
      <c r="F4014" s="4" t="s">
        <v>13</v>
      </c>
      <c r="G4014" s="4" t="s">
        <v>13</v>
      </c>
      <c r="H4014" s="4" t="s">
        <v>13</v>
      </c>
      <c r="I4014" s="4" t="s">
        <v>13</v>
      </c>
      <c r="J4014" s="4" t="s">
        <v>13</v>
      </c>
    </row>
    <row r="4015" spans="1:10">
      <c r="A4015" t="n">
        <v>38453</v>
      </c>
      <c r="B4015" s="65" t="n">
        <v>76</v>
      </c>
      <c r="C4015" s="7" t="n">
        <v>2</v>
      </c>
      <c r="D4015" s="7" t="n">
        <v>3</v>
      </c>
      <c r="E4015" s="7" t="n">
        <v>0</v>
      </c>
      <c r="F4015" s="7" t="n">
        <v>1</v>
      </c>
      <c r="G4015" s="7" t="n">
        <v>1</v>
      </c>
      <c r="H4015" s="7" t="n">
        <v>1</v>
      </c>
      <c r="I4015" s="7" t="n">
        <v>1</v>
      </c>
      <c r="J4015" s="7" t="n">
        <v>1000</v>
      </c>
    </row>
    <row r="4016" spans="1:10">
      <c r="A4016" t="s">
        <v>4</v>
      </c>
      <c r="B4016" s="4" t="s">
        <v>5</v>
      </c>
      <c r="C4016" s="4" t="s">
        <v>7</v>
      </c>
      <c r="D4016" s="4" t="s">
        <v>7</v>
      </c>
    </row>
    <row r="4017" spans="1:10">
      <c r="A4017" t="n">
        <v>38477</v>
      </c>
      <c r="B4017" s="68" t="n">
        <v>77</v>
      </c>
      <c r="C4017" s="7" t="n">
        <v>2</v>
      </c>
      <c r="D4017" s="7" t="n">
        <v>3</v>
      </c>
    </row>
    <row r="4018" spans="1:10">
      <c r="A4018" t="s">
        <v>4</v>
      </c>
      <c r="B4018" s="4" t="s">
        <v>5</v>
      </c>
      <c r="C4018" s="4" t="s">
        <v>11</v>
      </c>
    </row>
    <row r="4019" spans="1:10">
      <c r="A4019" t="n">
        <v>38480</v>
      </c>
      <c r="B4019" s="29" t="n">
        <v>16</v>
      </c>
      <c r="C4019" s="7" t="n">
        <v>500</v>
      </c>
    </row>
    <row r="4020" spans="1:10">
      <c r="A4020" t="s">
        <v>4</v>
      </c>
      <c r="B4020" s="4" t="s">
        <v>5</v>
      </c>
      <c r="C4020" s="4" t="s">
        <v>7</v>
      </c>
      <c r="D4020" s="4" t="s">
        <v>7</v>
      </c>
      <c r="E4020" s="4" t="s">
        <v>7</v>
      </c>
      <c r="F4020" s="4" t="s">
        <v>13</v>
      </c>
      <c r="G4020" s="4" t="s">
        <v>13</v>
      </c>
      <c r="H4020" s="4" t="s">
        <v>13</v>
      </c>
      <c r="I4020" s="4" t="s">
        <v>13</v>
      </c>
      <c r="J4020" s="4" t="s">
        <v>13</v>
      </c>
    </row>
    <row r="4021" spans="1:10">
      <c r="A4021" t="n">
        <v>38483</v>
      </c>
      <c r="B4021" s="65" t="n">
        <v>76</v>
      </c>
      <c r="C4021" s="7" t="n">
        <v>0</v>
      </c>
      <c r="D4021" s="7" t="n">
        <v>3</v>
      </c>
      <c r="E4021" s="7" t="n">
        <v>0</v>
      </c>
      <c r="F4021" s="7" t="n">
        <v>1</v>
      </c>
      <c r="G4021" s="7" t="n">
        <v>1</v>
      </c>
      <c r="H4021" s="7" t="n">
        <v>1</v>
      </c>
      <c r="I4021" s="7" t="n">
        <v>0</v>
      </c>
      <c r="J4021" s="7" t="n">
        <v>0</v>
      </c>
    </row>
    <row r="4022" spans="1:10">
      <c r="A4022" t="s">
        <v>4</v>
      </c>
      <c r="B4022" s="4" t="s">
        <v>5</v>
      </c>
      <c r="C4022" s="4" t="s">
        <v>7</v>
      </c>
      <c r="D4022" s="4" t="s">
        <v>11</v>
      </c>
      <c r="E4022" s="4" t="s">
        <v>7</v>
      </c>
      <c r="F4022" s="4" t="s">
        <v>16</v>
      </c>
    </row>
    <row r="4023" spans="1:10">
      <c r="A4023" t="n">
        <v>38507</v>
      </c>
      <c r="B4023" s="13" t="n">
        <v>5</v>
      </c>
      <c r="C4023" s="7" t="n">
        <v>30</v>
      </c>
      <c r="D4023" s="7" t="n">
        <v>10875</v>
      </c>
      <c r="E4023" s="7" t="n">
        <v>1</v>
      </c>
      <c r="F4023" s="14" t="n">
        <f t="normal" ca="1">A4037</f>
        <v>0</v>
      </c>
    </row>
    <row r="4024" spans="1:10">
      <c r="A4024" t="s">
        <v>4</v>
      </c>
      <c r="B4024" s="4" t="s">
        <v>5</v>
      </c>
      <c r="C4024" s="4" t="s">
        <v>7</v>
      </c>
      <c r="D4024" s="4" t="s">
        <v>7</v>
      </c>
      <c r="E4024" s="4" t="s">
        <v>13</v>
      </c>
      <c r="F4024" s="4" t="s">
        <v>11</v>
      </c>
    </row>
    <row r="4025" spans="1:10">
      <c r="A4025" t="n">
        <v>38516</v>
      </c>
      <c r="B4025" s="36" t="n">
        <v>45</v>
      </c>
      <c r="C4025" s="7" t="n">
        <v>5</v>
      </c>
      <c r="D4025" s="7" t="n">
        <v>3</v>
      </c>
      <c r="E4025" s="7" t="n">
        <v>1.70000004768372</v>
      </c>
      <c r="F4025" s="7" t="n">
        <v>3000</v>
      </c>
    </row>
    <row r="4026" spans="1:10">
      <c r="A4026" t="s">
        <v>4</v>
      </c>
      <c r="B4026" s="4" t="s">
        <v>5</v>
      </c>
      <c r="C4026" s="4" t="s">
        <v>7</v>
      </c>
      <c r="D4026" s="4" t="s">
        <v>11</v>
      </c>
      <c r="E4026" s="4" t="s">
        <v>13</v>
      </c>
    </row>
    <row r="4027" spans="1:10">
      <c r="A4027" t="n">
        <v>38525</v>
      </c>
      <c r="B4027" s="35" t="n">
        <v>58</v>
      </c>
      <c r="C4027" s="7" t="n">
        <v>103</v>
      </c>
      <c r="D4027" s="7" t="n">
        <v>2000</v>
      </c>
      <c r="E4027" s="7" t="n">
        <v>1</v>
      </c>
    </row>
    <row r="4028" spans="1:10">
      <c r="A4028" t="s">
        <v>4</v>
      </c>
      <c r="B4028" s="4" t="s">
        <v>5</v>
      </c>
      <c r="C4028" s="4" t="s">
        <v>7</v>
      </c>
      <c r="D4028" s="4" t="s">
        <v>13</v>
      </c>
      <c r="E4028" s="4" t="s">
        <v>11</v>
      </c>
      <c r="F4028" s="4" t="s">
        <v>7</v>
      </c>
    </row>
    <row r="4029" spans="1:10">
      <c r="A4029" t="n">
        <v>38533</v>
      </c>
      <c r="B4029" s="16" t="n">
        <v>49</v>
      </c>
      <c r="C4029" s="7" t="n">
        <v>3</v>
      </c>
      <c r="D4029" s="7" t="n">
        <v>0.699999988079071</v>
      </c>
      <c r="E4029" s="7" t="n">
        <v>1000</v>
      </c>
      <c r="F4029" s="7" t="n">
        <v>0</v>
      </c>
    </row>
    <row r="4030" spans="1:10">
      <c r="A4030" t="s">
        <v>4</v>
      </c>
      <c r="B4030" s="4" t="s">
        <v>5</v>
      </c>
      <c r="C4030" s="4" t="s">
        <v>7</v>
      </c>
      <c r="D4030" s="4" t="s">
        <v>7</v>
      </c>
      <c r="E4030" s="4" t="s">
        <v>7</v>
      </c>
      <c r="F4030" s="4" t="s">
        <v>13</v>
      </c>
      <c r="G4030" s="4" t="s">
        <v>13</v>
      </c>
      <c r="H4030" s="4" t="s">
        <v>13</v>
      </c>
      <c r="I4030" s="4" t="s">
        <v>13</v>
      </c>
      <c r="J4030" s="4" t="s">
        <v>13</v>
      </c>
    </row>
    <row r="4031" spans="1:10">
      <c r="A4031" t="n">
        <v>38542</v>
      </c>
      <c r="B4031" s="65" t="n">
        <v>76</v>
      </c>
      <c r="C4031" s="7" t="n">
        <v>1</v>
      </c>
      <c r="D4031" s="7" t="n">
        <v>3</v>
      </c>
      <c r="E4031" s="7" t="n">
        <v>0</v>
      </c>
      <c r="F4031" s="7" t="n">
        <v>1</v>
      </c>
      <c r="G4031" s="7" t="n">
        <v>1</v>
      </c>
      <c r="H4031" s="7" t="n">
        <v>1</v>
      </c>
      <c r="I4031" s="7" t="n">
        <v>0</v>
      </c>
      <c r="J4031" s="7" t="n">
        <v>1000</v>
      </c>
    </row>
    <row r="4032" spans="1:10">
      <c r="A4032" t="s">
        <v>4</v>
      </c>
      <c r="B4032" s="4" t="s">
        <v>5</v>
      </c>
      <c r="C4032" s="4" t="s">
        <v>7</v>
      </c>
      <c r="D4032" s="4" t="s">
        <v>7</v>
      </c>
    </row>
    <row r="4033" spans="1:10">
      <c r="A4033" t="n">
        <v>38566</v>
      </c>
      <c r="B4033" s="68" t="n">
        <v>77</v>
      </c>
      <c r="C4033" s="7" t="n">
        <v>1</v>
      </c>
      <c r="D4033" s="7" t="n">
        <v>3</v>
      </c>
    </row>
    <row r="4034" spans="1:10">
      <c r="A4034" t="s">
        <v>4</v>
      </c>
      <c r="B4034" s="4" t="s">
        <v>5</v>
      </c>
      <c r="C4034" s="4" t="s">
        <v>16</v>
      </c>
    </row>
    <row r="4035" spans="1:10">
      <c r="A4035" t="n">
        <v>38569</v>
      </c>
      <c r="B4035" s="22" t="n">
        <v>3</v>
      </c>
      <c r="C4035" s="14" t="n">
        <f t="normal" ca="1">A4049</f>
        <v>0</v>
      </c>
    </row>
    <row r="4036" spans="1:10">
      <c r="A4036" t="s">
        <v>4</v>
      </c>
      <c r="B4036" s="4" t="s">
        <v>5</v>
      </c>
      <c r="C4036" s="4" t="s">
        <v>7</v>
      </c>
      <c r="D4036" s="4" t="s">
        <v>7</v>
      </c>
      <c r="E4036" s="4" t="s">
        <v>7</v>
      </c>
      <c r="F4036" s="4" t="s">
        <v>13</v>
      </c>
      <c r="G4036" s="4" t="s">
        <v>13</v>
      </c>
      <c r="H4036" s="4" t="s">
        <v>13</v>
      </c>
      <c r="I4036" s="4" t="s">
        <v>13</v>
      </c>
      <c r="J4036" s="4" t="s">
        <v>13</v>
      </c>
    </row>
    <row r="4037" spans="1:10">
      <c r="A4037" t="n">
        <v>38574</v>
      </c>
      <c r="B4037" s="65" t="n">
        <v>76</v>
      </c>
      <c r="C4037" s="7" t="n">
        <v>1</v>
      </c>
      <c r="D4037" s="7" t="n">
        <v>3</v>
      </c>
      <c r="E4037" s="7" t="n">
        <v>0</v>
      </c>
      <c r="F4037" s="7" t="n">
        <v>1</v>
      </c>
      <c r="G4037" s="7" t="n">
        <v>1</v>
      </c>
      <c r="H4037" s="7" t="n">
        <v>1</v>
      </c>
      <c r="I4037" s="7" t="n">
        <v>0</v>
      </c>
      <c r="J4037" s="7" t="n">
        <v>0</v>
      </c>
    </row>
    <row r="4038" spans="1:10">
      <c r="A4038" t="s">
        <v>4</v>
      </c>
      <c r="B4038" s="4" t="s">
        <v>5</v>
      </c>
      <c r="C4038" s="4" t="s">
        <v>7</v>
      </c>
      <c r="D4038" s="4" t="s">
        <v>7</v>
      </c>
      <c r="E4038" s="4" t="s">
        <v>13</v>
      </c>
      <c r="F4038" s="4" t="s">
        <v>11</v>
      </c>
    </row>
    <row r="4039" spans="1:10">
      <c r="A4039" t="n">
        <v>38598</v>
      </c>
      <c r="B4039" s="36" t="n">
        <v>45</v>
      </c>
      <c r="C4039" s="7" t="n">
        <v>5</v>
      </c>
      <c r="D4039" s="7" t="n">
        <v>3</v>
      </c>
      <c r="E4039" s="7" t="n">
        <v>1.70000004768372</v>
      </c>
      <c r="F4039" s="7" t="n">
        <v>3000</v>
      </c>
    </row>
    <row r="4040" spans="1:10">
      <c r="A4040" t="s">
        <v>4</v>
      </c>
      <c r="B4040" s="4" t="s">
        <v>5</v>
      </c>
      <c r="C4040" s="4" t="s">
        <v>7</v>
      </c>
      <c r="D4040" s="4" t="s">
        <v>11</v>
      </c>
      <c r="E4040" s="4" t="s">
        <v>13</v>
      </c>
    </row>
    <row r="4041" spans="1:10">
      <c r="A4041" t="n">
        <v>38607</v>
      </c>
      <c r="B4041" s="35" t="n">
        <v>58</v>
      </c>
      <c r="C4041" s="7" t="n">
        <v>103</v>
      </c>
      <c r="D4041" s="7" t="n">
        <v>2000</v>
      </c>
      <c r="E4041" s="7" t="n">
        <v>1</v>
      </c>
    </row>
    <row r="4042" spans="1:10">
      <c r="A4042" t="s">
        <v>4</v>
      </c>
      <c r="B4042" s="4" t="s">
        <v>5</v>
      </c>
      <c r="C4042" s="4" t="s">
        <v>7</v>
      </c>
      <c r="D4042" s="4" t="s">
        <v>13</v>
      </c>
      <c r="E4042" s="4" t="s">
        <v>11</v>
      </c>
      <c r="F4042" s="4" t="s">
        <v>7</v>
      </c>
    </row>
    <row r="4043" spans="1:10">
      <c r="A4043" t="n">
        <v>38615</v>
      </c>
      <c r="B4043" s="16" t="n">
        <v>49</v>
      </c>
      <c r="C4043" s="7" t="n">
        <v>3</v>
      </c>
      <c r="D4043" s="7" t="n">
        <v>0.699999988079071</v>
      </c>
      <c r="E4043" s="7" t="n">
        <v>1000</v>
      </c>
      <c r="F4043" s="7" t="n">
        <v>0</v>
      </c>
    </row>
    <row r="4044" spans="1:10">
      <c r="A4044" t="s">
        <v>4</v>
      </c>
      <c r="B4044" s="4" t="s">
        <v>5</v>
      </c>
      <c r="C4044" s="4" t="s">
        <v>7</v>
      </c>
      <c r="D4044" s="4" t="s">
        <v>7</v>
      </c>
      <c r="E4044" s="4" t="s">
        <v>7</v>
      </c>
      <c r="F4044" s="4" t="s">
        <v>13</v>
      </c>
      <c r="G4044" s="4" t="s">
        <v>13</v>
      </c>
      <c r="H4044" s="4" t="s">
        <v>13</v>
      </c>
      <c r="I4044" s="4" t="s">
        <v>13</v>
      </c>
      <c r="J4044" s="4" t="s">
        <v>13</v>
      </c>
    </row>
    <row r="4045" spans="1:10">
      <c r="A4045" t="n">
        <v>38624</v>
      </c>
      <c r="B4045" s="65" t="n">
        <v>76</v>
      </c>
      <c r="C4045" s="7" t="n">
        <v>2</v>
      </c>
      <c r="D4045" s="7" t="n">
        <v>3</v>
      </c>
      <c r="E4045" s="7" t="n">
        <v>0</v>
      </c>
      <c r="F4045" s="7" t="n">
        <v>1</v>
      </c>
      <c r="G4045" s="7" t="n">
        <v>1</v>
      </c>
      <c r="H4045" s="7" t="n">
        <v>1</v>
      </c>
      <c r="I4045" s="7" t="n">
        <v>0</v>
      </c>
      <c r="J4045" s="7" t="n">
        <v>1000</v>
      </c>
    </row>
    <row r="4046" spans="1:10">
      <c r="A4046" t="s">
        <v>4</v>
      </c>
      <c r="B4046" s="4" t="s">
        <v>5</v>
      </c>
      <c r="C4046" s="4" t="s">
        <v>7</v>
      </c>
      <c r="D4046" s="4" t="s">
        <v>7</v>
      </c>
    </row>
    <row r="4047" spans="1:10">
      <c r="A4047" t="n">
        <v>38648</v>
      </c>
      <c r="B4047" s="68" t="n">
        <v>77</v>
      </c>
      <c r="C4047" s="7" t="n">
        <v>2</v>
      </c>
      <c r="D4047" s="7" t="n">
        <v>3</v>
      </c>
    </row>
    <row r="4048" spans="1:10">
      <c r="A4048" t="s">
        <v>4</v>
      </c>
      <c r="B4048" s="4" t="s">
        <v>5</v>
      </c>
      <c r="C4048" s="4" t="s">
        <v>7</v>
      </c>
      <c r="D4048" s="4" t="s">
        <v>11</v>
      </c>
    </row>
    <row r="4049" spans="1:10">
      <c r="A4049" t="n">
        <v>38651</v>
      </c>
      <c r="B4049" s="35" t="n">
        <v>58</v>
      </c>
      <c r="C4049" s="7" t="n">
        <v>255</v>
      </c>
      <c r="D4049" s="7" t="n">
        <v>0</v>
      </c>
    </row>
    <row r="4050" spans="1:10">
      <c r="A4050" t="s">
        <v>4</v>
      </c>
      <c r="B4050" s="4" t="s">
        <v>5</v>
      </c>
      <c r="C4050" s="4" t="s">
        <v>11</v>
      </c>
      <c r="D4050" s="4" t="s">
        <v>7</v>
      </c>
      <c r="E4050" s="4" t="s">
        <v>13</v>
      </c>
      <c r="F4050" s="4" t="s">
        <v>11</v>
      </c>
    </row>
    <row r="4051" spans="1:10">
      <c r="A4051" t="n">
        <v>38655</v>
      </c>
      <c r="B4051" s="53" t="n">
        <v>59</v>
      </c>
      <c r="C4051" s="7" t="n">
        <v>0</v>
      </c>
      <c r="D4051" s="7" t="n">
        <v>8</v>
      </c>
      <c r="E4051" s="7" t="n">
        <v>0.150000005960464</v>
      </c>
      <c r="F4051" s="7" t="n">
        <v>0</v>
      </c>
    </row>
    <row r="4052" spans="1:10">
      <c r="A4052" t="s">
        <v>4</v>
      </c>
      <c r="B4052" s="4" t="s">
        <v>5</v>
      </c>
      <c r="C4052" s="4" t="s">
        <v>11</v>
      </c>
    </row>
    <row r="4053" spans="1:10">
      <c r="A4053" t="n">
        <v>38665</v>
      </c>
      <c r="B4053" s="29" t="n">
        <v>16</v>
      </c>
      <c r="C4053" s="7" t="n">
        <v>1800</v>
      </c>
    </row>
    <row r="4054" spans="1:10">
      <c r="A4054" t="s">
        <v>4</v>
      </c>
      <c r="B4054" s="4" t="s">
        <v>5</v>
      </c>
      <c r="C4054" s="4" t="s">
        <v>11</v>
      </c>
      <c r="D4054" s="4" t="s">
        <v>7</v>
      </c>
      <c r="E4054" s="4" t="s">
        <v>13</v>
      </c>
      <c r="F4054" s="4" t="s">
        <v>11</v>
      </c>
    </row>
    <row r="4055" spans="1:10">
      <c r="A4055" t="n">
        <v>38668</v>
      </c>
      <c r="B4055" s="53" t="n">
        <v>59</v>
      </c>
      <c r="C4055" s="7" t="n">
        <v>0</v>
      </c>
      <c r="D4055" s="7" t="n">
        <v>255</v>
      </c>
      <c r="E4055" s="7" t="n">
        <v>0</v>
      </c>
      <c r="F4055" s="7" t="n">
        <v>0</v>
      </c>
    </row>
    <row r="4056" spans="1:10">
      <c r="A4056" t="s">
        <v>4</v>
      </c>
      <c r="B4056" s="4" t="s">
        <v>5</v>
      </c>
      <c r="C4056" s="4" t="s">
        <v>7</v>
      </c>
      <c r="D4056" s="4" t="s">
        <v>11</v>
      </c>
      <c r="E4056" s="4" t="s">
        <v>8</v>
      </c>
    </row>
    <row r="4057" spans="1:10">
      <c r="A4057" t="n">
        <v>38678</v>
      </c>
      <c r="B4057" s="49" t="n">
        <v>51</v>
      </c>
      <c r="C4057" s="7" t="n">
        <v>4</v>
      </c>
      <c r="D4057" s="7" t="n">
        <v>0</v>
      </c>
      <c r="E4057" s="7" t="s">
        <v>425</v>
      </c>
    </row>
    <row r="4058" spans="1:10">
      <c r="A4058" t="s">
        <v>4</v>
      </c>
      <c r="B4058" s="4" t="s">
        <v>5</v>
      </c>
      <c r="C4058" s="4" t="s">
        <v>11</v>
      </c>
    </row>
    <row r="4059" spans="1:10">
      <c r="A4059" t="n">
        <v>38693</v>
      </c>
      <c r="B4059" s="29" t="n">
        <v>16</v>
      </c>
      <c r="C4059" s="7" t="n">
        <v>0</v>
      </c>
    </row>
    <row r="4060" spans="1:10">
      <c r="A4060" t="s">
        <v>4</v>
      </c>
      <c r="B4060" s="4" t="s">
        <v>5</v>
      </c>
      <c r="C4060" s="4" t="s">
        <v>11</v>
      </c>
      <c r="D4060" s="4" t="s">
        <v>7</v>
      </c>
      <c r="E4060" s="4" t="s">
        <v>14</v>
      </c>
      <c r="F4060" s="4" t="s">
        <v>34</v>
      </c>
      <c r="G4060" s="4" t="s">
        <v>7</v>
      </c>
      <c r="H4060" s="4" t="s">
        <v>7</v>
      </c>
      <c r="I4060" s="4" t="s">
        <v>7</v>
      </c>
      <c r="J4060" s="4" t="s">
        <v>14</v>
      </c>
      <c r="K4060" s="4" t="s">
        <v>34</v>
      </c>
      <c r="L4060" s="4" t="s">
        <v>7</v>
      </c>
      <c r="M4060" s="4" t="s">
        <v>7</v>
      </c>
      <c r="N4060" s="4" t="s">
        <v>7</v>
      </c>
      <c r="O4060" s="4" t="s">
        <v>14</v>
      </c>
      <c r="P4060" s="4" t="s">
        <v>34</v>
      </c>
      <c r="Q4060" s="4" t="s">
        <v>7</v>
      </c>
      <c r="R4060" s="4" t="s">
        <v>7</v>
      </c>
    </row>
    <row r="4061" spans="1:10">
      <c r="A4061" t="n">
        <v>38696</v>
      </c>
      <c r="B4061" s="51" t="n">
        <v>26</v>
      </c>
      <c r="C4061" s="7" t="n">
        <v>0</v>
      </c>
      <c r="D4061" s="7" t="n">
        <v>17</v>
      </c>
      <c r="E4061" s="7" t="n">
        <v>53231</v>
      </c>
      <c r="F4061" s="7" t="s">
        <v>426</v>
      </c>
      <c r="G4061" s="7" t="n">
        <v>2</v>
      </c>
      <c r="H4061" s="7" t="n">
        <v>3</v>
      </c>
      <c r="I4061" s="7" t="n">
        <v>17</v>
      </c>
      <c r="J4061" s="7" t="n">
        <v>53232</v>
      </c>
      <c r="K4061" s="7" t="s">
        <v>427</v>
      </c>
      <c r="L4061" s="7" t="n">
        <v>2</v>
      </c>
      <c r="M4061" s="7" t="n">
        <v>3</v>
      </c>
      <c r="N4061" s="7" t="n">
        <v>17</v>
      </c>
      <c r="O4061" s="7" t="n">
        <v>53233</v>
      </c>
      <c r="P4061" s="7" t="s">
        <v>428</v>
      </c>
      <c r="Q4061" s="7" t="n">
        <v>2</v>
      </c>
      <c r="R4061" s="7" t="n">
        <v>0</v>
      </c>
    </row>
    <row r="4062" spans="1:10">
      <c r="A4062" t="s">
        <v>4</v>
      </c>
      <c r="B4062" s="4" t="s">
        <v>5</v>
      </c>
    </row>
    <row r="4063" spans="1:10">
      <c r="A4063" t="n">
        <v>38866</v>
      </c>
      <c r="B4063" s="27" t="n">
        <v>28</v>
      </c>
    </row>
    <row r="4064" spans="1:10">
      <c r="A4064" t="s">
        <v>4</v>
      </c>
      <c r="B4064" s="4" t="s">
        <v>5</v>
      </c>
      <c r="C4064" s="4" t="s">
        <v>7</v>
      </c>
      <c r="D4064" s="4" t="s">
        <v>11</v>
      </c>
      <c r="E4064" s="4" t="s">
        <v>14</v>
      </c>
      <c r="F4064" s="4" t="s">
        <v>11</v>
      </c>
    </row>
    <row r="4065" spans="1:18">
      <c r="A4065" t="n">
        <v>38867</v>
      </c>
      <c r="B4065" s="12" t="n">
        <v>50</v>
      </c>
      <c r="C4065" s="7" t="n">
        <v>3</v>
      </c>
      <c r="D4065" s="7" t="n">
        <v>8060</v>
      </c>
      <c r="E4065" s="7" t="n">
        <v>1036831949</v>
      </c>
      <c r="F4065" s="7" t="n">
        <v>1000</v>
      </c>
    </row>
    <row r="4066" spans="1:18">
      <c r="A4066" t="s">
        <v>4</v>
      </c>
      <c r="B4066" s="4" t="s">
        <v>5</v>
      </c>
      <c r="C4066" s="4" t="s">
        <v>11</v>
      </c>
    </row>
    <row r="4067" spans="1:18">
      <c r="A4067" t="n">
        <v>38877</v>
      </c>
      <c r="B4067" s="29" t="n">
        <v>16</v>
      </c>
      <c r="C4067" s="7" t="n">
        <v>300</v>
      </c>
    </row>
    <row r="4068" spans="1:18">
      <c r="A4068" t="s">
        <v>4</v>
      </c>
      <c r="B4068" s="4" t="s">
        <v>5</v>
      </c>
      <c r="C4068" s="4" t="s">
        <v>7</v>
      </c>
      <c r="D4068" s="4" t="s">
        <v>11</v>
      </c>
      <c r="E4068" s="4" t="s">
        <v>11</v>
      </c>
      <c r="F4068" s="4" t="s">
        <v>11</v>
      </c>
      <c r="G4068" s="4" t="s">
        <v>11</v>
      </c>
      <c r="H4068" s="4" t="s">
        <v>11</v>
      </c>
      <c r="I4068" s="4" t="s">
        <v>8</v>
      </c>
      <c r="J4068" s="4" t="s">
        <v>13</v>
      </c>
      <c r="K4068" s="4" t="s">
        <v>13</v>
      </c>
      <c r="L4068" s="4" t="s">
        <v>13</v>
      </c>
      <c r="M4068" s="4" t="s">
        <v>14</v>
      </c>
      <c r="N4068" s="4" t="s">
        <v>14</v>
      </c>
      <c r="O4068" s="4" t="s">
        <v>13</v>
      </c>
      <c r="P4068" s="4" t="s">
        <v>13</v>
      </c>
      <c r="Q4068" s="4" t="s">
        <v>13</v>
      </c>
      <c r="R4068" s="4" t="s">
        <v>13</v>
      </c>
      <c r="S4068" s="4" t="s">
        <v>7</v>
      </c>
    </row>
    <row r="4069" spans="1:18">
      <c r="A4069" t="n">
        <v>38880</v>
      </c>
      <c r="B4069" s="10" t="n">
        <v>39</v>
      </c>
      <c r="C4069" s="7" t="n">
        <v>12</v>
      </c>
      <c r="D4069" s="7" t="n">
        <v>65533</v>
      </c>
      <c r="E4069" s="7" t="n">
        <v>200</v>
      </c>
      <c r="F4069" s="7" t="n">
        <v>0</v>
      </c>
      <c r="G4069" s="7" t="n">
        <v>65533</v>
      </c>
      <c r="H4069" s="7" t="n">
        <v>0</v>
      </c>
      <c r="I4069" s="7" t="s">
        <v>18</v>
      </c>
      <c r="J4069" s="7" t="n">
        <v>0</v>
      </c>
      <c r="K4069" s="7" t="n">
        <v>0</v>
      </c>
      <c r="L4069" s="7" t="n">
        <v>0</v>
      </c>
      <c r="M4069" s="7" t="n">
        <v>0</v>
      </c>
      <c r="N4069" s="7" t="n">
        <v>0</v>
      </c>
      <c r="O4069" s="7" t="n">
        <v>0</v>
      </c>
      <c r="P4069" s="7" t="n">
        <v>1</v>
      </c>
      <c r="Q4069" s="7" t="n">
        <v>1</v>
      </c>
      <c r="R4069" s="7" t="n">
        <v>1</v>
      </c>
      <c r="S4069" s="7" t="n">
        <v>255</v>
      </c>
    </row>
    <row r="4070" spans="1:18">
      <c r="A4070" t="s">
        <v>4</v>
      </c>
      <c r="B4070" s="4" t="s">
        <v>5</v>
      </c>
      <c r="C4070" s="4" t="s">
        <v>11</v>
      </c>
    </row>
    <row r="4071" spans="1:18">
      <c r="A4071" t="n">
        <v>38930</v>
      </c>
      <c r="B4071" s="29" t="n">
        <v>16</v>
      </c>
      <c r="C4071" s="7" t="n">
        <v>1000</v>
      </c>
    </row>
    <row r="4072" spans="1:18">
      <c r="A4072" t="s">
        <v>4</v>
      </c>
      <c r="B4072" s="4" t="s">
        <v>5</v>
      </c>
      <c r="C4072" s="4" t="s">
        <v>7</v>
      </c>
      <c r="D4072" s="4" t="s">
        <v>11</v>
      </c>
      <c r="E4072" s="4" t="s">
        <v>8</v>
      </c>
      <c r="F4072" s="4" t="s">
        <v>8</v>
      </c>
      <c r="G4072" s="4" t="s">
        <v>8</v>
      </c>
      <c r="H4072" s="4" t="s">
        <v>8</v>
      </c>
    </row>
    <row r="4073" spans="1:18">
      <c r="A4073" t="n">
        <v>38933</v>
      </c>
      <c r="B4073" s="49" t="n">
        <v>51</v>
      </c>
      <c r="C4073" s="7" t="n">
        <v>3</v>
      </c>
      <c r="D4073" s="7" t="n">
        <v>0</v>
      </c>
      <c r="E4073" s="7" t="s">
        <v>429</v>
      </c>
      <c r="F4073" s="7" t="s">
        <v>67</v>
      </c>
      <c r="G4073" s="7" t="s">
        <v>66</v>
      </c>
      <c r="H4073" s="7" t="s">
        <v>67</v>
      </c>
    </row>
    <row r="4074" spans="1:18">
      <c r="A4074" t="s">
        <v>4</v>
      </c>
      <c r="B4074" s="4" t="s">
        <v>5</v>
      </c>
      <c r="C4074" s="4" t="s">
        <v>11</v>
      </c>
      <c r="D4074" s="4" t="s">
        <v>7</v>
      </c>
      <c r="E4074" s="4" t="s">
        <v>13</v>
      </c>
      <c r="F4074" s="4" t="s">
        <v>11</v>
      </c>
    </row>
    <row r="4075" spans="1:18">
      <c r="A4075" t="n">
        <v>38946</v>
      </c>
      <c r="B4075" s="53" t="n">
        <v>59</v>
      </c>
      <c r="C4075" s="7" t="n">
        <v>0</v>
      </c>
      <c r="D4075" s="7" t="n">
        <v>13</v>
      </c>
      <c r="E4075" s="7" t="n">
        <v>0.150000005960464</v>
      </c>
      <c r="F4075" s="7" t="n">
        <v>0</v>
      </c>
    </row>
    <row r="4076" spans="1:18">
      <c r="A4076" t="s">
        <v>4</v>
      </c>
      <c r="B4076" s="4" t="s">
        <v>5</v>
      </c>
      <c r="C4076" s="4" t="s">
        <v>11</v>
      </c>
    </row>
    <row r="4077" spans="1:18">
      <c r="A4077" t="n">
        <v>38956</v>
      </c>
      <c r="B4077" s="29" t="n">
        <v>16</v>
      </c>
      <c r="C4077" s="7" t="n">
        <v>1000</v>
      </c>
    </row>
    <row r="4078" spans="1:18">
      <c r="A4078" t="s">
        <v>4</v>
      </c>
      <c r="B4078" s="4" t="s">
        <v>5</v>
      </c>
      <c r="C4078" s="4" t="s">
        <v>7</v>
      </c>
      <c r="D4078" s="4" t="s">
        <v>11</v>
      </c>
      <c r="E4078" s="4" t="s">
        <v>8</v>
      </c>
    </row>
    <row r="4079" spans="1:18">
      <c r="A4079" t="n">
        <v>38959</v>
      </c>
      <c r="B4079" s="49" t="n">
        <v>51</v>
      </c>
      <c r="C4079" s="7" t="n">
        <v>4</v>
      </c>
      <c r="D4079" s="7" t="n">
        <v>0</v>
      </c>
      <c r="E4079" s="7" t="s">
        <v>430</v>
      </c>
    </row>
    <row r="4080" spans="1:18">
      <c r="A4080" t="s">
        <v>4</v>
      </c>
      <c r="B4080" s="4" t="s">
        <v>5</v>
      </c>
      <c r="C4080" s="4" t="s">
        <v>11</v>
      </c>
    </row>
    <row r="4081" spans="1:19">
      <c r="A4081" t="n">
        <v>38974</v>
      </c>
      <c r="B4081" s="29" t="n">
        <v>16</v>
      </c>
      <c r="C4081" s="7" t="n">
        <v>0</v>
      </c>
    </row>
    <row r="4082" spans="1:19">
      <c r="A4082" t="s">
        <v>4</v>
      </c>
      <c r="B4082" s="4" t="s">
        <v>5</v>
      </c>
      <c r="C4082" s="4" t="s">
        <v>11</v>
      </c>
      <c r="D4082" s="4" t="s">
        <v>7</v>
      </c>
      <c r="E4082" s="4" t="s">
        <v>14</v>
      </c>
      <c r="F4082" s="4" t="s">
        <v>34</v>
      </c>
      <c r="G4082" s="4" t="s">
        <v>7</v>
      </c>
      <c r="H4082" s="4" t="s">
        <v>7</v>
      </c>
    </row>
    <row r="4083" spans="1:19">
      <c r="A4083" t="n">
        <v>38977</v>
      </c>
      <c r="B4083" s="51" t="n">
        <v>26</v>
      </c>
      <c r="C4083" s="7" t="n">
        <v>0</v>
      </c>
      <c r="D4083" s="7" t="n">
        <v>17</v>
      </c>
      <c r="E4083" s="7" t="n">
        <v>53234</v>
      </c>
      <c r="F4083" s="7" t="s">
        <v>431</v>
      </c>
      <c r="G4083" s="7" t="n">
        <v>2</v>
      </c>
      <c r="H4083" s="7" t="n">
        <v>0</v>
      </c>
    </row>
    <row r="4084" spans="1:19">
      <c r="A4084" t="s">
        <v>4</v>
      </c>
      <c r="B4084" s="4" t="s">
        <v>5</v>
      </c>
    </row>
    <row r="4085" spans="1:19">
      <c r="A4085" t="n">
        <v>38999</v>
      </c>
      <c r="B4085" s="27" t="n">
        <v>28</v>
      </c>
    </row>
    <row r="4086" spans="1:19">
      <c r="A4086" t="s">
        <v>4</v>
      </c>
      <c r="B4086" s="4" t="s">
        <v>5</v>
      </c>
      <c r="C4086" s="4" t="s">
        <v>7</v>
      </c>
      <c r="D4086" s="4" t="s">
        <v>11</v>
      </c>
      <c r="E4086" s="4" t="s">
        <v>7</v>
      </c>
    </row>
    <row r="4087" spans="1:19">
      <c r="A4087" t="n">
        <v>39000</v>
      </c>
      <c r="B4087" s="16" t="n">
        <v>49</v>
      </c>
      <c r="C4087" s="7" t="n">
        <v>1</v>
      </c>
      <c r="D4087" s="7" t="n">
        <v>8000</v>
      </c>
      <c r="E4087" s="7" t="n">
        <v>0</v>
      </c>
    </row>
    <row r="4088" spans="1:19">
      <c r="A4088" t="s">
        <v>4</v>
      </c>
      <c r="B4088" s="4" t="s">
        <v>5</v>
      </c>
      <c r="C4088" s="4" t="s">
        <v>7</v>
      </c>
      <c r="D4088" s="4" t="s">
        <v>11</v>
      </c>
    </row>
    <row r="4089" spans="1:19">
      <c r="A4089" t="n">
        <v>39005</v>
      </c>
      <c r="B4089" s="16" t="n">
        <v>49</v>
      </c>
      <c r="C4089" s="7" t="n">
        <v>6</v>
      </c>
      <c r="D4089" s="7" t="n">
        <v>1</v>
      </c>
    </row>
    <row r="4090" spans="1:19">
      <c r="A4090" t="s">
        <v>4</v>
      </c>
      <c r="B4090" s="4" t="s">
        <v>5</v>
      </c>
      <c r="C4090" s="4" t="s">
        <v>11</v>
      </c>
      <c r="D4090" s="4" t="s">
        <v>13</v>
      </c>
      <c r="E4090" s="4" t="s">
        <v>13</v>
      </c>
      <c r="F4090" s="4" t="s">
        <v>13</v>
      </c>
      <c r="G4090" s="4" t="s">
        <v>11</v>
      </c>
      <c r="H4090" s="4" t="s">
        <v>11</v>
      </c>
    </row>
    <row r="4091" spans="1:19">
      <c r="A4091" t="n">
        <v>39009</v>
      </c>
      <c r="B4091" s="31" t="n">
        <v>60</v>
      </c>
      <c r="C4091" s="7" t="n">
        <v>0</v>
      </c>
      <c r="D4091" s="7" t="n">
        <v>30</v>
      </c>
      <c r="E4091" s="7" t="n">
        <v>10</v>
      </c>
      <c r="F4091" s="7" t="n">
        <v>0</v>
      </c>
      <c r="G4091" s="7" t="n">
        <v>1000</v>
      </c>
      <c r="H4091" s="7" t="n">
        <v>0</v>
      </c>
    </row>
    <row r="4092" spans="1:19">
      <c r="A4092" t="s">
        <v>4</v>
      </c>
      <c r="B4092" s="4" t="s">
        <v>5</v>
      </c>
      <c r="C4092" s="4" t="s">
        <v>11</v>
      </c>
    </row>
    <row r="4093" spans="1:19">
      <c r="A4093" t="n">
        <v>39028</v>
      </c>
      <c r="B4093" s="29" t="n">
        <v>16</v>
      </c>
      <c r="C4093" s="7" t="n">
        <v>1500</v>
      </c>
    </row>
    <row r="4094" spans="1:19">
      <c r="A4094" t="s">
        <v>4</v>
      </c>
      <c r="B4094" s="4" t="s">
        <v>5</v>
      </c>
      <c r="C4094" s="4" t="s">
        <v>7</v>
      </c>
      <c r="D4094" s="4" t="s">
        <v>11</v>
      </c>
      <c r="E4094" s="4" t="s">
        <v>13</v>
      </c>
    </row>
    <row r="4095" spans="1:19">
      <c r="A4095" t="n">
        <v>39031</v>
      </c>
      <c r="B4095" s="35" t="n">
        <v>58</v>
      </c>
      <c r="C4095" s="7" t="n">
        <v>101</v>
      </c>
      <c r="D4095" s="7" t="n">
        <v>500</v>
      </c>
      <c r="E4095" s="7" t="n">
        <v>1</v>
      </c>
    </row>
    <row r="4096" spans="1:19">
      <c r="A4096" t="s">
        <v>4</v>
      </c>
      <c r="B4096" s="4" t="s">
        <v>5</v>
      </c>
      <c r="C4096" s="4" t="s">
        <v>7</v>
      </c>
      <c r="D4096" s="4" t="s">
        <v>11</v>
      </c>
    </row>
    <row r="4097" spans="1:8">
      <c r="A4097" t="n">
        <v>39039</v>
      </c>
      <c r="B4097" s="35" t="n">
        <v>58</v>
      </c>
      <c r="C4097" s="7" t="n">
        <v>254</v>
      </c>
      <c r="D4097" s="7" t="n">
        <v>0</v>
      </c>
    </row>
    <row r="4098" spans="1:8">
      <c r="A4098" t="s">
        <v>4</v>
      </c>
      <c r="B4098" s="4" t="s">
        <v>5</v>
      </c>
      <c r="C4098" s="4" t="s">
        <v>7</v>
      </c>
      <c r="D4098" s="4" t="s">
        <v>7</v>
      </c>
      <c r="E4098" s="4" t="s">
        <v>13</v>
      </c>
      <c r="F4098" s="4" t="s">
        <v>13</v>
      </c>
      <c r="G4098" s="4" t="s">
        <v>13</v>
      </c>
      <c r="H4098" s="4" t="s">
        <v>11</v>
      </c>
    </row>
    <row r="4099" spans="1:8">
      <c r="A4099" t="n">
        <v>39043</v>
      </c>
      <c r="B4099" s="36" t="n">
        <v>45</v>
      </c>
      <c r="C4099" s="7" t="n">
        <v>2</v>
      </c>
      <c r="D4099" s="7" t="n">
        <v>3</v>
      </c>
      <c r="E4099" s="7" t="n">
        <v>-8.09000015258789</v>
      </c>
      <c r="F4099" s="7" t="n">
        <v>4.48000001907349</v>
      </c>
      <c r="G4099" s="7" t="n">
        <v>5.96000003814697</v>
      </c>
      <c r="H4099" s="7" t="n">
        <v>0</v>
      </c>
    </row>
    <row r="4100" spans="1:8">
      <c r="A4100" t="s">
        <v>4</v>
      </c>
      <c r="B4100" s="4" t="s">
        <v>5</v>
      </c>
      <c r="C4100" s="4" t="s">
        <v>7</v>
      </c>
      <c r="D4100" s="4" t="s">
        <v>7</v>
      </c>
      <c r="E4100" s="4" t="s">
        <v>13</v>
      </c>
      <c r="F4100" s="4" t="s">
        <v>13</v>
      </c>
      <c r="G4100" s="4" t="s">
        <v>13</v>
      </c>
      <c r="H4100" s="4" t="s">
        <v>11</v>
      </c>
      <c r="I4100" s="4" t="s">
        <v>7</v>
      </c>
    </row>
    <row r="4101" spans="1:8">
      <c r="A4101" t="n">
        <v>39060</v>
      </c>
      <c r="B4101" s="36" t="n">
        <v>45</v>
      </c>
      <c r="C4101" s="7" t="n">
        <v>4</v>
      </c>
      <c r="D4101" s="7" t="n">
        <v>3</v>
      </c>
      <c r="E4101" s="7" t="n">
        <v>-18.1700000762939</v>
      </c>
      <c r="F4101" s="7" t="n">
        <v>552.080017089844</v>
      </c>
      <c r="G4101" s="7" t="n">
        <v>0</v>
      </c>
      <c r="H4101" s="7" t="n">
        <v>0</v>
      </c>
      <c r="I4101" s="7" t="n">
        <v>1</v>
      </c>
    </row>
    <row r="4102" spans="1:8">
      <c r="A4102" t="s">
        <v>4</v>
      </c>
      <c r="B4102" s="4" t="s">
        <v>5</v>
      </c>
      <c r="C4102" s="4" t="s">
        <v>7</v>
      </c>
      <c r="D4102" s="4" t="s">
        <v>7</v>
      </c>
      <c r="E4102" s="4" t="s">
        <v>13</v>
      </c>
      <c r="F4102" s="4" t="s">
        <v>11</v>
      </c>
    </row>
    <row r="4103" spans="1:8">
      <c r="A4103" t="n">
        <v>39078</v>
      </c>
      <c r="B4103" s="36" t="n">
        <v>45</v>
      </c>
      <c r="C4103" s="7" t="n">
        <v>5</v>
      </c>
      <c r="D4103" s="7" t="n">
        <v>3</v>
      </c>
      <c r="E4103" s="7" t="n">
        <v>6.59999990463257</v>
      </c>
      <c r="F4103" s="7" t="n">
        <v>0</v>
      </c>
    </row>
    <row r="4104" spans="1:8">
      <c r="A4104" t="s">
        <v>4</v>
      </c>
      <c r="B4104" s="4" t="s">
        <v>5</v>
      </c>
      <c r="C4104" s="4" t="s">
        <v>7</v>
      </c>
      <c r="D4104" s="4" t="s">
        <v>7</v>
      </c>
      <c r="E4104" s="4" t="s">
        <v>13</v>
      </c>
      <c r="F4104" s="4" t="s">
        <v>11</v>
      </c>
    </row>
    <row r="4105" spans="1:8">
      <c r="A4105" t="n">
        <v>39087</v>
      </c>
      <c r="B4105" s="36" t="n">
        <v>45</v>
      </c>
      <c r="C4105" s="7" t="n">
        <v>11</v>
      </c>
      <c r="D4105" s="7" t="n">
        <v>3</v>
      </c>
      <c r="E4105" s="7" t="n">
        <v>38</v>
      </c>
      <c r="F4105" s="7" t="n">
        <v>0</v>
      </c>
    </row>
    <row r="4106" spans="1:8">
      <c r="A4106" t="s">
        <v>4</v>
      </c>
      <c r="B4106" s="4" t="s">
        <v>5</v>
      </c>
      <c r="C4106" s="4" t="s">
        <v>11</v>
      </c>
      <c r="D4106" s="4" t="s">
        <v>13</v>
      </c>
      <c r="E4106" s="4" t="s">
        <v>13</v>
      </c>
      <c r="F4106" s="4" t="s">
        <v>13</v>
      </c>
      <c r="G4106" s="4" t="s">
        <v>13</v>
      </c>
    </row>
    <row r="4107" spans="1:8">
      <c r="A4107" t="n">
        <v>39096</v>
      </c>
      <c r="B4107" s="40" t="n">
        <v>46</v>
      </c>
      <c r="C4107" s="7" t="n">
        <v>0</v>
      </c>
      <c r="D4107" s="7" t="n">
        <v>-8.02999973297119</v>
      </c>
      <c r="E4107" s="7" t="n">
        <v>0</v>
      </c>
      <c r="F4107" s="7" t="n">
        <v>0.850000023841858</v>
      </c>
      <c r="G4107" s="7" t="n">
        <v>0</v>
      </c>
    </row>
    <row r="4108" spans="1:8">
      <c r="A4108" t="s">
        <v>4</v>
      </c>
      <c r="B4108" s="4" t="s">
        <v>5</v>
      </c>
      <c r="C4108" s="4" t="s">
        <v>11</v>
      </c>
      <c r="D4108" s="4" t="s">
        <v>13</v>
      </c>
      <c r="E4108" s="4" t="s">
        <v>13</v>
      </c>
      <c r="F4108" s="4" t="s">
        <v>13</v>
      </c>
      <c r="G4108" s="4" t="s">
        <v>11</v>
      </c>
      <c r="H4108" s="4" t="s">
        <v>11</v>
      </c>
    </row>
    <row r="4109" spans="1:8">
      <c r="A4109" t="n">
        <v>39115</v>
      </c>
      <c r="B4109" s="31" t="n">
        <v>60</v>
      </c>
      <c r="C4109" s="7" t="n">
        <v>0</v>
      </c>
      <c r="D4109" s="7" t="n">
        <v>0</v>
      </c>
      <c r="E4109" s="7" t="n">
        <v>30</v>
      </c>
      <c r="F4109" s="7" t="n">
        <v>0</v>
      </c>
      <c r="G4109" s="7" t="n">
        <v>0</v>
      </c>
      <c r="H4109" s="7" t="n">
        <v>0</v>
      </c>
    </row>
    <row r="4110" spans="1:8">
      <c r="A4110" t="s">
        <v>4</v>
      </c>
      <c r="B4110" s="4" t="s">
        <v>5</v>
      </c>
      <c r="C4110" s="4" t="s">
        <v>11</v>
      </c>
      <c r="D4110" s="4" t="s">
        <v>7</v>
      </c>
      <c r="E4110" s="4" t="s">
        <v>8</v>
      </c>
      <c r="F4110" s="4" t="s">
        <v>13</v>
      </c>
      <c r="G4110" s="4" t="s">
        <v>13</v>
      </c>
      <c r="H4110" s="4" t="s">
        <v>13</v>
      </c>
    </row>
    <row r="4111" spans="1:8">
      <c r="A4111" t="n">
        <v>39134</v>
      </c>
      <c r="B4111" s="47" t="n">
        <v>48</v>
      </c>
      <c r="C4111" s="7" t="n">
        <v>0</v>
      </c>
      <c r="D4111" s="7" t="n">
        <v>0</v>
      </c>
      <c r="E4111" s="7" t="s">
        <v>402</v>
      </c>
      <c r="F4111" s="7" t="n">
        <v>-1</v>
      </c>
      <c r="G4111" s="7" t="n">
        <v>1</v>
      </c>
      <c r="H4111" s="7" t="n">
        <v>0</v>
      </c>
    </row>
    <row r="4112" spans="1:8">
      <c r="A4112" t="s">
        <v>4</v>
      </c>
      <c r="B4112" s="4" t="s">
        <v>5</v>
      </c>
      <c r="C4112" s="4" t="s">
        <v>7</v>
      </c>
      <c r="D4112" s="4" t="s">
        <v>7</v>
      </c>
      <c r="E4112" s="4" t="s">
        <v>13</v>
      </c>
      <c r="F4112" s="4" t="s">
        <v>13</v>
      </c>
      <c r="G4112" s="4" t="s">
        <v>13</v>
      </c>
      <c r="H4112" s="4" t="s">
        <v>11</v>
      </c>
    </row>
    <row r="4113" spans="1:9">
      <c r="A4113" t="n">
        <v>39160</v>
      </c>
      <c r="B4113" s="36" t="n">
        <v>45</v>
      </c>
      <c r="C4113" s="7" t="n">
        <v>2</v>
      </c>
      <c r="D4113" s="7" t="n">
        <v>3</v>
      </c>
      <c r="E4113" s="7" t="n">
        <v>-7.30000019073486</v>
      </c>
      <c r="F4113" s="7" t="n">
        <v>3.42000007629395</v>
      </c>
      <c r="G4113" s="7" t="n">
        <v>5.71000003814697</v>
      </c>
      <c r="H4113" s="7" t="n">
        <v>5000</v>
      </c>
    </row>
    <row r="4114" spans="1:9">
      <c r="A4114" t="s">
        <v>4</v>
      </c>
      <c r="B4114" s="4" t="s">
        <v>5</v>
      </c>
      <c r="C4114" s="4" t="s">
        <v>7</v>
      </c>
      <c r="D4114" s="4" t="s">
        <v>7</v>
      </c>
      <c r="E4114" s="4" t="s">
        <v>13</v>
      </c>
      <c r="F4114" s="4" t="s">
        <v>11</v>
      </c>
    </row>
    <row r="4115" spans="1:9">
      <c r="A4115" t="n">
        <v>39177</v>
      </c>
      <c r="B4115" s="36" t="n">
        <v>45</v>
      </c>
      <c r="C4115" s="7" t="n">
        <v>5</v>
      </c>
      <c r="D4115" s="7" t="n">
        <v>3</v>
      </c>
      <c r="E4115" s="7" t="n">
        <v>6.90000009536743</v>
      </c>
      <c r="F4115" s="7" t="n">
        <v>5000</v>
      </c>
    </row>
    <row r="4116" spans="1:9">
      <c r="A4116" t="s">
        <v>4</v>
      </c>
      <c r="B4116" s="4" t="s">
        <v>5</v>
      </c>
      <c r="C4116" s="4" t="s">
        <v>7</v>
      </c>
      <c r="D4116" s="4" t="s">
        <v>11</v>
      </c>
    </row>
    <row r="4117" spans="1:9">
      <c r="A4117" t="n">
        <v>39186</v>
      </c>
      <c r="B4117" s="35" t="n">
        <v>58</v>
      </c>
      <c r="C4117" s="7" t="n">
        <v>255</v>
      </c>
      <c r="D4117" s="7" t="n">
        <v>0</v>
      </c>
    </row>
    <row r="4118" spans="1:9">
      <c r="A4118" t="s">
        <v>4</v>
      </c>
      <c r="B4118" s="4" t="s">
        <v>5</v>
      </c>
      <c r="C4118" s="4" t="s">
        <v>7</v>
      </c>
      <c r="D4118" s="4" t="s">
        <v>11</v>
      </c>
    </row>
    <row r="4119" spans="1:9">
      <c r="A4119" t="n">
        <v>39190</v>
      </c>
      <c r="B4119" s="36" t="n">
        <v>45</v>
      </c>
      <c r="C4119" s="7" t="n">
        <v>7</v>
      </c>
      <c r="D4119" s="7" t="n">
        <v>255</v>
      </c>
    </row>
    <row r="4120" spans="1:9">
      <c r="A4120" t="s">
        <v>4</v>
      </c>
      <c r="B4120" s="4" t="s">
        <v>5</v>
      </c>
      <c r="C4120" s="4" t="s">
        <v>7</v>
      </c>
      <c r="D4120" s="4" t="s">
        <v>7</v>
      </c>
      <c r="E4120" s="4" t="s">
        <v>13</v>
      </c>
      <c r="F4120" s="4" t="s">
        <v>11</v>
      </c>
    </row>
    <row r="4121" spans="1:9">
      <c r="A4121" t="n">
        <v>39194</v>
      </c>
      <c r="B4121" s="36" t="n">
        <v>45</v>
      </c>
      <c r="C4121" s="7" t="n">
        <v>5</v>
      </c>
      <c r="D4121" s="7" t="n">
        <v>3</v>
      </c>
      <c r="E4121" s="7" t="n">
        <v>7.59999990463257</v>
      </c>
      <c r="F4121" s="7" t="n">
        <v>30000</v>
      </c>
    </row>
    <row r="4122" spans="1:9">
      <c r="A4122" t="s">
        <v>4</v>
      </c>
      <c r="B4122" s="4" t="s">
        <v>5</v>
      </c>
      <c r="C4122" s="4" t="s">
        <v>7</v>
      </c>
      <c r="D4122" s="4" t="s">
        <v>11</v>
      </c>
      <c r="E4122" s="4" t="s">
        <v>8</v>
      </c>
    </row>
    <row r="4123" spans="1:9">
      <c r="A4123" t="n">
        <v>39203</v>
      </c>
      <c r="B4123" s="49" t="n">
        <v>51</v>
      </c>
      <c r="C4123" s="7" t="n">
        <v>4</v>
      </c>
      <c r="D4123" s="7" t="n">
        <v>0</v>
      </c>
      <c r="E4123" s="7" t="s">
        <v>432</v>
      </c>
    </row>
    <row r="4124" spans="1:9">
      <c r="A4124" t="s">
        <v>4</v>
      </c>
      <c r="B4124" s="4" t="s">
        <v>5</v>
      </c>
      <c r="C4124" s="4" t="s">
        <v>11</v>
      </c>
    </row>
    <row r="4125" spans="1:9">
      <c r="A4125" t="n">
        <v>39217</v>
      </c>
      <c r="B4125" s="29" t="n">
        <v>16</v>
      </c>
      <c r="C4125" s="7" t="n">
        <v>0</v>
      </c>
    </row>
    <row r="4126" spans="1:9">
      <c r="A4126" t="s">
        <v>4</v>
      </c>
      <c r="B4126" s="4" t="s">
        <v>5</v>
      </c>
      <c r="C4126" s="4" t="s">
        <v>11</v>
      </c>
      <c r="D4126" s="4" t="s">
        <v>7</v>
      </c>
      <c r="E4126" s="4" t="s">
        <v>14</v>
      </c>
      <c r="F4126" s="4" t="s">
        <v>34</v>
      </c>
      <c r="G4126" s="4" t="s">
        <v>7</v>
      </c>
      <c r="H4126" s="4" t="s">
        <v>7</v>
      </c>
      <c r="I4126" s="4" t="s">
        <v>7</v>
      </c>
      <c r="J4126" s="4" t="s">
        <v>14</v>
      </c>
      <c r="K4126" s="4" t="s">
        <v>34</v>
      </c>
      <c r="L4126" s="4" t="s">
        <v>7</v>
      </c>
      <c r="M4126" s="4" t="s">
        <v>7</v>
      </c>
    </row>
    <row r="4127" spans="1:9">
      <c r="A4127" t="n">
        <v>39220</v>
      </c>
      <c r="B4127" s="51" t="n">
        <v>26</v>
      </c>
      <c r="C4127" s="7" t="n">
        <v>0</v>
      </c>
      <c r="D4127" s="7" t="n">
        <v>17</v>
      </c>
      <c r="E4127" s="7" t="n">
        <v>53235</v>
      </c>
      <c r="F4127" s="7" t="s">
        <v>433</v>
      </c>
      <c r="G4127" s="7" t="n">
        <v>2</v>
      </c>
      <c r="H4127" s="7" t="n">
        <v>3</v>
      </c>
      <c r="I4127" s="7" t="n">
        <v>17</v>
      </c>
      <c r="J4127" s="7" t="n">
        <v>53236</v>
      </c>
      <c r="K4127" s="7" t="s">
        <v>434</v>
      </c>
      <c r="L4127" s="7" t="n">
        <v>2</v>
      </c>
      <c r="M4127" s="7" t="n">
        <v>0</v>
      </c>
    </row>
    <row r="4128" spans="1:9">
      <c r="A4128" t="s">
        <v>4</v>
      </c>
      <c r="B4128" s="4" t="s">
        <v>5</v>
      </c>
    </row>
    <row r="4129" spans="1:13">
      <c r="A4129" t="n">
        <v>39280</v>
      </c>
      <c r="B4129" s="27" t="n">
        <v>28</v>
      </c>
    </row>
    <row r="4130" spans="1:13">
      <c r="A4130" t="s">
        <v>4</v>
      </c>
      <c r="B4130" s="4" t="s">
        <v>5</v>
      </c>
      <c r="C4130" s="4" t="s">
        <v>11</v>
      </c>
    </row>
    <row r="4131" spans="1:13">
      <c r="A4131" t="n">
        <v>39281</v>
      </c>
      <c r="B4131" s="29" t="n">
        <v>16</v>
      </c>
      <c r="C4131" s="7" t="n">
        <v>300</v>
      </c>
    </row>
    <row r="4132" spans="1:13">
      <c r="A4132" t="s">
        <v>4</v>
      </c>
      <c r="B4132" s="4" t="s">
        <v>5</v>
      </c>
      <c r="C4132" s="4" t="s">
        <v>7</v>
      </c>
      <c r="D4132" s="4" t="s">
        <v>11</v>
      </c>
      <c r="E4132" s="4" t="s">
        <v>11</v>
      </c>
      <c r="F4132" s="4" t="s">
        <v>7</v>
      </c>
    </row>
    <row r="4133" spans="1:13">
      <c r="A4133" t="n">
        <v>39284</v>
      </c>
      <c r="B4133" s="25" t="n">
        <v>25</v>
      </c>
      <c r="C4133" s="7" t="n">
        <v>1</v>
      </c>
      <c r="D4133" s="7" t="n">
        <v>260</v>
      </c>
      <c r="E4133" s="7" t="n">
        <v>640</v>
      </c>
      <c r="F4133" s="7" t="n">
        <v>2</v>
      </c>
    </row>
    <row r="4134" spans="1:13">
      <c r="A4134" t="s">
        <v>4</v>
      </c>
      <c r="B4134" s="4" t="s">
        <v>5</v>
      </c>
      <c r="C4134" s="4" t="s">
        <v>8</v>
      </c>
      <c r="D4134" s="4" t="s">
        <v>11</v>
      </c>
    </row>
    <row r="4135" spans="1:13">
      <c r="A4135" t="n">
        <v>39291</v>
      </c>
      <c r="B4135" s="48" t="n">
        <v>29</v>
      </c>
      <c r="C4135" s="7" t="s">
        <v>435</v>
      </c>
      <c r="D4135" s="7" t="n">
        <v>65533</v>
      </c>
    </row>
    <row r="4136" spans="1:13">
      <c r="A4136" t="s">
        <v>4</v>
      </c>
      <c r="B4136" s="4" t="s">
        <v>5</v>
      </c>
      <c r="C4136" s="4" t="s">
        <v>7</v>
      </c>
      <c r="D4136" s="4" t="s">
        <v>11</v>
      </c>
      <c r="E4136" s="4" t="s">
        <v>8</v>
      </c>
    </row>
    <row r="4137" spans="1:13">
      <c r="A4137" t="n">
        <v>39307</v>
      </c>
      <c r="B4137" s="49" t="n">
        <v>51</v>
      </c>
      <c r="C4137" s="7" t="n">
        <v>4</v>
      </c>
      <c r="D4137" s="7" t="n">
        <v>1</v>
      </c>
      <c r="E4137" s="7" t="s">
        <v>436</v>
      </c>
    </row>
    <row r="4138" spans="1:13">
      <c r="A4138" t="s">
        <v>4</v>
      </c>
      <c r="B4138" s="4" t="s">
        <v>5</v>
      </c>
      <c r="C4138" s="4" t="s">
        <v>11</v>
      </c>
    </row>
    <row r="4139" spans="1:13">
      <c r="A4139" t="n">
        <v>39320</v>
      </c>
      <c r="B4139" s="29" t="n">
        <v>16</v>
      </c>
      <c r="C4139" s="7" t="n">
        <v>0</v>
      </c>
    </row>
    <row r="4140" spans="1:13">
      <c r="A4140" t="s">
        <v>4</v>
      </c>
      <c r="B4140" s="4" t="s">
        <v>5</v>
      </c>
      <c r="C4140" s="4" t="s">
        <v>11</v>
      </c>
      <c r="D4140" s="4" t="s">
        <v>7</v>
      </c>
      <c r="E4140" s="4" t="s">
        <v>14</v>
      </c>
      <c r="F4140" s="4" t="s">
        <v>34</v>
      </c>
      <c r="G4140" s="4" t="s">
        <v>7</v>
      </c>
      <c r="H4140" s="4" t="s">
        <v>7</v>
      </c>
    </row>
    <row r="4141" spans="1:13">
      <c r="A4141" t="n">
        <v>39323</v>
      </c>
      <c r="B4141" s="51" t="n">
        <v>26</v>
      </c>
      <c r="C4141" s="7" t="n">
        <v>1</v>
      </c>
      <c r="D4141" s="7" t="n">
        <v>17</v>
      </c>
      <c r="E4141" s="7" t="n">
        <v>1483</v>
      </c>
      <c r="F4141" s="7" t="s">
        <v>437</v>
      </c>
      <c r="G4141" s="7" t="n">
        <v>2</v>
      </c>
      <c r="H4141" s="7" t="n">
        <v>0</v>
      </c>
    </row>
    <row r="4142" spans="1:13">
      <c r="A4142" t="s">
        <v>4</v>
      </c>
      <c r="B4142" s="4" t="s">
        <v>5</v>
      </c>
    </row>
    <row r="4143" spans="1:13">
      <c r="A4143" t="n">
        <v>39355</v>
      </c>
      <c r="B4143" s="27" t="n">
        <v>28</v>
      </c>
    </row>
    <row r="4144" spans="1:13">
      <c r="A4144" t="s">
        <v>4</v>
      </c>
      <c r="B4144" s="4" t="s">
        <v>5</v>
      </c>
      <c r="C4144" s="4" t="s">
        <v>8</v>
      </c>
      <c r="D4144" s="4" t="s">
        <v>11</v>
      </c>
    </row>
    <row r="4145" spans="1:8">
      <c r="A4145" t="n">
        <v>39356</v>
      </c>
      <c r="B4145" s="48" t="n">
        <v>29</v>
      </c>
      <c r="C4145" s="7" t="s">
        <v>18</v>
      </c>
      <c r="D4145" s="7" t="n">
        <v>65533</v>
      </c>
    </row>
    <row r="4146" spans="1:8">
      <c r="A4146" t="s">
        <v>4</v>
      </c>
      <c r="B4146" s="4" t="s">
        <v>5</v>
      </c>
      <c r="C4146" s="4" t="s">
        <v>11</v>
      </c>
      <c r="D4146" s="4" t="s">
        <v>7</v>
      </c>
    </row>
    <row r="4147" spans="1:8">
      <c r="A4147" t="n">
        <v>39360</v>
      </c>
      <c r="B4147" s="69" t="n">
        <v>89</v>
      </c>
      <c r="C4147" s="7" t="n">
        <v>1</v>
      </c>
      <c r="D4147" s="7" t="n">
        <v>1</v>
      </c>
    </row>
    <row r="4148" spans="1:8">
      <c r="A4148" t="s">
        <v>4</v>
      </c>
      <c r="B4148" s="4" t="s">
        <v>5</v>
      </c>
      <c r="C4148" s="4" t="s">
        <v>7</v>
      </c>
      <c r="D4148" s="4" t="s">
        <v>11</v>
      </c>
      <c r="E4148" s="4" t="s">
        <v>11</v>
      </c>
      <c r="F4148" s="4" t="s">
        <v>7</v>
      </c>
    </row>
    <row r="4149" spans="1:8">
      <c r="A4149" t="n">
        <v>39364</v>
      </c>
      <c r="B4149" s="25" t="n">
        <v>25</v>
      </c>
      <c r="C4149" s="7" t="n">
        <v>1</v>
      </c>
      <c r="D4149" s="7" t="n">
        <v>65535</v>
      </c>
      <c r="E4149" s="7" t="n">
        <v>65535</v>
      </c>
      <c r="F4149" s="7" t="n">
        <v>0</v>
      </c>
    </row>
    <row r="4150" spans="1:8">
      <c r="A4150" t="s">
        <v>4</v>
      </c>
      <c r="B4150" s="4" t="s">
        <v>5</v>
      </c>
      <c r="C4150" s="4" t="s">
        <v>11</v>
      </c>
      <c r="D4150" s="4" t="s">
        <v>7</v>
      </c>
      <c r="E4150" s="4" t="s">
        <v>13</v>
      </c>
      <c r="F4150" s="4" t="s">
        <v>11</v>
      </c>
    </row>
    <row r="4151" spans="1:8">
      <c r="A4151" t="n">
        <v>39371</v>
      </c>
      <c r="B4151" s="53" t="n">
        <v>59</v>
      </c>
      <c r="C4151" s="7" t="n">
        <v>0</v>
      </c>
      <c r="D4151" s="7" t="n">
        <v>1</v>
      </c>
      <c r="E4151" s="7" t="n">
        <v>0.150000005960464</v>
      </c>
      <c r="F4151" s="7" t="n">
        <v>0</v>
      </c>
    </row>
    <row r="4152" spans="1:8">
      <c r="A4152" t="s">
        <v>4</v>
      </c>
      <c r="B4152" s="4" t="s">
        <v>5</v>
      </c>
      <c r="C4152" s="4" t="s">
        <v>11</v>
      </c>
    </row>
    <row r="4153" spans="1:8">
      <c r="A4153" t="n">
        <v>39381</v>
      </c>
      <c r="B4153" s="29" t="n">
        <v>16</v>
      </c>
      <c r="C4153" s="7" t="n">
        <v>1000</v>
      </c>
    </row>
    <row r="4154" spans="1:8">
      <c r="A4154" t="s">
        <v>4</v>
      </c>
      <c r="B4154" s="4" t="s">
        <v>5</v>
      </c>
      <c r="C4154" s="4" t="s">
        <v>7</v>
      </c>
      <c r="D4154" s="4" t="s">
        <v>11</v>
      </c>
      <c r="E4154" s="4" t="s">
        <v>14</v>
      </c>
      <c r="F4154" s="4" t="s">
        <v>11</v>
      </c>
      <c r="G4154" s="4" t="s">
        <v>14</v>
      </c>
      <c r="H4154" s="4" t="s">
        <v>7</v>
      </c>
    </row>
    <row r="4155" spans="1:8">
      <c r="A4155" t="n">
        <v>39384</v>
      </c>
      <c r="B4155" s="16" t="n">
        <v>49</v>
      </c>
      <c r="C4155" s="7" t="n">
        <v>0</v>
      </c>
      <c r="D4155" s="7" t="n">
        <v>551</v>
      </c>
      <c r="E4155" s="7" t="n">
        <v>1065353216</v>
      </c>
      <c r="F4155" s="7" t="n">
        <v>0</v>
      </c>
      <c r="G4155" s="7" t="n">
        <v>0</v>
      </c>
      <c r="H4155" s="7" t="n">
        <v>0</v>
      </c>
    </row>
    <row r="4156" spans="1:8">
      <c r="A4156" t="s">
        <v>4</v>
      </c>
      <c r="B4156" s="4" t="s">
        <v>5</v>
      </c>
      <c r="C4156" s="4" t="s">
        <v>7</v>
      </c>
      <c r="D4156" s="4" t="s">
        <v>11</v>
      </c>
      <c r="E4156" s="4" t="s">
        <v>11</v>
      </c>
    </row>
    <row r="4157" spans="1:8">
      <c r="A4157" t="n">
        <v>39399</v>
      </c>
      <c r="B4157" s="12" t="n">
        <v>50</v>
      </c>
      <c r="C4157" s="7" t="n">
        <v>1</v>
      </c>
      <c r="D4157" s="7" t="n">
        <v>8060</v>
      </c>
      <c r="E4157" s="7" t="n">
        <v>4000</v>
      </c>
    </row>
    <row r="4158" spans="1:8">
      <c r="A4158" t="s">
        <v>4</v>
      </c>
      <c r="B4158" s="4" t="s">
        <v>5</v>
      </c>
      <c r="C4158" s="4" t="s">
        <v>7</v>
      </c>
    </row>
    <row r="4159" spans="1:8">
      <c r="A4159" t="n">
        <v>39405</v>
      </c>
      <c r="B4159" s="36" t="n">
        <v>45</v>
      </c>
      <c r="C4159" s="7" t="n">
        <v>0</v>
      </c>
    </row>
    <row r="4160" spans="1:8">
      <c r="A4160" t="s">
        <v>4</v>
      </c>
      <c r="B4160" s="4" t="s">
        <v>5</v>
      </c>
      <c r="C4160" s="4" t="s">
        <v>7</v>
      </c>
      <c r="D4160" s="4" t="s">
        <v>11</v>
      </c>
      <c r="E4160" s="4" t="s">
        <v>13</v>
      </c>
    </row>
    <row r="4161" spans="1:8">
      <c r="A4161" t="n">
        <v>39407</v>
      </c>
      <c r="B4161" s="35" t="n">
        <v>58</v>
      </c>
      <c r="C4161" s="7" t="n">
        <v>101</v>
      </c>
      <c r="D4161" s="7" t="n">
        <v>1000</v>
      </c>
      <c r="E4161" s="7" t="n">
        <v>1</v>
      </c>
    </row>
    <row r="4162" spans="1:8">
      <c r="A4162" t="s">
        <v>4</v>
      </c>
      <c r="B4162" s="4" t="s">
        <v>5</v>
      </c>
      <c r="C4162" s="4" t="s">
        <v>7</v>
      </c>
      <c r="D4162" s="4" t="s">
        <v>11</v>
      </c>
    </row>
    <row r="4163" spans="1:8">
      <c r="A4163" t="n">
        <v>39415</v>
      </c>
      <c r="B4163" s="35" t="n">
        <v>58</v>
      </c>
      <c r="C4163" s="7" t="n">
        <v>254</v>
      </c>
      <c r="D4163" s="7" t="n">
        <v>0</v>
      </c>
    </row>
    <row r="4164" spans="1:8">
      <c r="A4164" t="s">
        <v>4</v>
      </c>
      <c r="B4164" s="4" t="s">
        <v>5</v>
      </c>
      <c r="C4164" s="4" t="s">
        <v>7</v>
      </c>
      <c r="D4164" s="4" t="s">
        <v>7</v>
      </c>
      <c r="E4164" s="4" t="s">
        <v>13</v>
      </c>
      <c r="F4164" s="4" t="s">
        <v>13</v>
      </c>
      <c r="G4164" s="4" t="s">
        <v>13</v>
      </c>
      <c r="H4164" s="4" t="s">
        <v>11</v>
      </c>
    </row>
    <row r="4165" spans="1:8">
      <c r="A4165" t="n">
        <v>39419</v>
      </c>
      <c r="B4165" s="36" t="n">
        <v>45</v>
      </c>
      <c r="C4165" s="7" t="n">
        <v>2</v>
      </c>
      <c r="D4165" s="7" t="n">
        <v>3</v>
      </c>
      <c r="E4165" s="7" t="n">
        <v>-7.53999996185303</v>
      </c>
      <c r="F4165" s="7" t="n">
        <v>2.23000001907349</v>
      </c>
      <c r="G4165" s="7" t="n">
        <v>-0.740000009536743</v>
      </c>
      <c r="H4165" s="7" t="n">
        <v>0</v>
      </c>
    </row>
    <row r="4166" spans="1:8">
      <c r="A4166" t="s">
        <v>4</v>
      </c>
      <c r="B4166" s="4" t="s">
        <v>5</v>
      </c>
      <c r="C4166" s="4" t="s">
        <v>7</v>
      </c>
      <c r="D4166" s="4" t="s">
        <v>7</v>
      </c>
      <c r="E4166" s="4" t="s">
        <v>13</v>
      </c>
      <c r="F4166" s="4" t="s">
        <v>13</v>
      </c>
      <c r="G4166" s="4" t="s">
        <v>13</v>
      </c>
      <c r="H4166" s="4" t="s">
        <v>11</v>
      </c>
      <c r="I4166" s="4" t="s">
        <v>7</v>
      </c>
    </row>
    <row r="4167" spans="1:8">
      <c r="A4167" t="n">
        <v>39436</v>
      </c>
      <c r="B4167" s="36" t="n">
        <v>45</v>
      </c>
      <c r="C4167" s="7" t="n">
        <v>4</v>
      </c>
      <c r="D4167" s="7" t="n">
        <v>3</v>
      </c>
      <c r="E4167" s="7" t="n">
        <v>10.1099996566772</v>
      </c>
      <c r="F4167" s="7" t="n">
        <v>358.619995117188</v>
      </c>
      <c r="G4167" s="7" t="n">
        <v>358</v>
      </c>
      <c r="H4167" s="7" t="n">
        <v>0</v>
      </c>
      <c r="I4167" s="7" t="n">
        <v>0</v>
      </c>
    </row>
    <row r="4168" spans="1:8">
      <c r="A4168" t="s">
        <v>4</v>
      </c>
      <c r="B4168" s="4" t="s">
        <v>5</v>
      </c>
      <c r="C4168" s="4" t="s">
        <v>7</v>
      </c>
      <c r="D4168" s="4" t="s">
        <v>7</v>
      </c>
      <c r="E4168" s="4" t="s">
        <v>13</v>
      </c>
      <c r="F4168" s="4" t="s">
        <v>11</v>
      </c>
    </row>
    <row r="4169" spans="1:8">
      <c r="A4169" t="n">
        <v>39454</v>
      </c>
      <c r="B4169" s="36" t="n">
        <v>45</v>
      </c>
      <c r="C4169" s="7" t="n">
        <v>5</v>
      </c>
      <c r="D4169" s="7" t="n">
        <v>3</v>
      </c>
      <c r="E4169" s="7" t="n">
        <v>2.40000009536743</v>
      </c>
      <c r="F4169" s="7" t="n">
        <v>0</v>
      </c>
    </row>
    <row r="4170" spans="1:8">
      <c r="A4170" t="s">
        <v>4</v>
      </c>
      <c r="B4170" s="4" t="s">
        <v>5</v>
      </c>
      <c r="C4170" s="4" t="s">
        <v>7</v>
      </c>
      <c r="D4170" s="4" t="s">
        <v>7</v>
      </c>
      <c r="E4170" s="4" t="s">
        <v>13</v>
      </c>
      <c r="F4170" s="4" t="s">
        <v>11</v>
      </c>
    </row>
    <row r="4171" spans="1:8">
      <c r="A4171" t="n">
        <v>39463</v>
      </c>
      <c r="B4171" s="36" t="n">
        <v>45</v>
      </c>
      <c r="C4171" s="7" t="n">
        <v>11</v>
      </c>
      <c r="D4171" s="7" t="n">
        <v>3</v>
      </c>
      <c r="E4171" s="7" t="n">
        <v>38</v>
      </c>
      <c r="F4171" s="7" t="n">
        <v>0</v>
      </c>
    </row>
    <row r="4172" spans="1:8">
      <c r="A4172" t="s">
        <v>4</v>
      </c>
      <c r="B4172" s="4" t="s">
        <v>5</v>
      </c>
      <c r="C4172" s="4" t="s">
        <v>7</v>
      </c>
      <c r="D4172" s="4" t="s">
        <v>7</v>
      </c>
      <c r="E4172" s="4" t="s">
        <v>13</v>
      </c>
      <c r="F4172" s="4" t="s">
        <v>13</v>
      </c>
      <c r="G4172" s="4" t="s">
        <v>13</v>
      </c>
      <c r="H4172" s="4" t="s">
        <v>11</v>
      </c>
    </row>
    <row r="4173" spans="1:8">
      <c r="A4173" t="n">
        <v>39472</v>
      </c>
      <c r="B4173" s="36" t="n">
        <v>45</v>
      </c>
      <c r="C4173" s="7" t="n">
        <v>2</v>
      </c>
      <c r="D4173" s="7" t="n">
        <v>3</v>
      </c>
      <c r="E4173" s="7" t="n">
        <v>-7.53999996185303</v>
      </c>
      <c r="F4173" s="7" t="n">
        <v>1.28999996185303</v>
      </c>
      <c r="G4173" s="7" t="n">
        <v>-0.740000009536743</v>
      </c>
      <c r="H4173" s="7" t="n">
        <v>5000</v>
      </c>
    </row>
    <row r="4174" spans="1:8">
      <c r="A4174" t="s">
        <v>4</v>
      </c>
      <c r="B4174" s="4" t="s">
        <v>5</v>
      </c>
      <c r="C4174" s="4" t="s">
        <v>11</v>
      </c>
      <c r="D4174" s="4" t="s">
        <v>13</v>
      </c>
      <c r="E4174" s="4" t="s">
        <v>13</v>
      </c>
      <c r="F4174" s="4" t="s">
        <v>13</v>
      </c>
      <c r="G4174" s="4" t="s">
        <v>11</v>
      </c>
      <c r="H4174" s="4" t="s">
        <v>11</v>
      </c>
    </row>
    <row r="4175" spans="1:8">
      <c r="A4175" t="n">
        <v>39489</v>
      </c>
      <c r="B4175" s="31" t="n">
        <v>60</v>
      </c>
      <c r="C4175" s="7" t="n">
        <v>0</v>
      </c>
      <c r="D4175" s="7" t="n">
        <v>0</v>
      </c>
      <c r="E4175" s="7" t="n">
        <v>0</v>
      </c>
      <c r="F4175" s="7" t="n">
        <v>0</v>
      </c>
      <c r="G4175" s="7" t="n">
        <v>0</v>
      </c>
      <c r="H4175" s="7" t="n">
        <v>0</v>
      </c>
    </row>
    <row r="4176" spans="1:8">
      <c r="A4176" t="s">
        <v>4</v>
      </c>
      <c r="B4176" s="4" t="s">
        <v>5</v>
      </c>
      <c r="C4176" s="4" t="s">
        <v>11</v>
      </c>
      <c r="D4176" s="4" t="s">
        <v>14</v>
      </c>
    </row>
    <row r="4177" spans="1:9">
      <c r="A4177" t="n">
        <v>39508</v>
      </c>
      <c r="B4177" s="38" t="n">
        <v>43</v>
      </c>
      <c r="C4177" s="7" t="n">
        <v>0</v>
      </c>
      <c r="D4177" s="7" t="n">
        <v>128</v>
      </c>
    </row>
    <row r="4178" spans="1:9">
      <c r="A4178" t="s">
        <v>4</v>
      </c>
      <c r="B4178" s="4" t="s">
        <v>5</v>
      </c>
      <c r="C4178" s="4" t="s">
        <v>11</v>
      </c>
      <c r="D4178" s="4" t="s">
        <v>14</v>
      </c>
    </row>
    <row r="4179" spans="1:9">
      <c r="A4179" t="n">
        <v>39515</v>
      </c>
      <c r="B4179" s="38" t="n">
        <v>43</v>
      </c>
      <c r="C4179" s="7" t="n">
        <v>0</v>
      </c>
      <c r="D4179" s="7" t="n">
        <v>32</v>
      </c>
    </row>
    <row r="4180" spans="1:9">
      <c r="A4180" t="s">
        <v>4</v>
      </c>
      <c r="B4180" s="4" t="s">
        <v>5</v>
      </c>
      <c r="C4180" s="4" t="s">
        <v>11</v>
      </c>
      <c r="D4180" s="4" t="s">
        <v>13</v>
      </c>
      <c r="E4180" s="4" t="s">
        <v>13</v>
      </c>
      <c r="F4180" s="4" t="s">
        <v>13</v>
      </c>
      <c r="G4180" s="4" t="s">
        <v>13</v>
      </c>
    </row>
    <row r="4181" spans="1:9">
      <c r="A4181" t="n">
        <v>39522</v>
      </c>
      <c r="B4181" s="40" t="n">
        <v>46</v>
      </c>
      <c r="C4181" s="7" t="n">
        <v>1</v>
      </c>
      <c r="D4181" s="7" t="n">
        <v>-7.11999988555908</v>
      </c>
      <c r="E4181" s="7" t="n">
        <v>0</v>
      </c>
      <c r="F4181" s="7" t="n">
        <v>-4.35999965667725</v>
      </c>
      <c r="G4181" s="7" t="n">
        <v>0</v>
      </c>
    </row>
    <row r="4182" spans="1:9">
      <c r="A4182" t="s">
        <v>4</v>
      </c>
      <c r="B4182" s="4" t="s">
        <v>5</v>
      </c>
      <c r="C4182" s="4" t="s">
        <v>11</v>
      </c>
      <c r="D4182" s="4" t="s">
        <v>13</v>
      </c>
      <c r="E4182" s="4" t="s">
        <v>13</v>
      </c>
      <c r="F4182" s="4" t="s">
        <v>13</v>
      </c>
      <c r="G4182" s="4" t="s">
        <v>13</v>
      </c>
    </row>
    <row r="4183" spans="1:9">
      <c r="A4183" t="n">
        <v>39541</v>
      </c>
      <c r="B4183" s="40" t="n">
        <v>46</v>
      </c>
      <c r="C4183" s="7" t="n">
        <v>5</v>
      </c>
      <c r="D4183" s="7" t="n">
        <v>-9.31999969482422</v>
      </c>
      <c r="E4183" s="7" t="n">
        <v>0</v>
      </c>
      <c r="F4183" s="7" t="n">
        <v>-4.39999961853027</v>
      </c>
      <c r="G4183" s="7" t="n">
        <v>0</v>
      </c>
    </row>
    <row r="4184" spans="1:9">
      <c r="A4184" t="s">
        <v>4</v>
      </c>
      <c r="B4184" s="4" t="s">
        <v>5</v>
      </c>
      <c r="C4184" s="4" t="s">
        <v>11</v>
      </c>
      <c r="D4184" s="4" t="s">
        <v>13</v>
      </c>
      <c r="E4184" s="4" t="s">
        <v>13</v>
      </c>
      <c r="F4184" s="4" t="s">
        <v>13</v>
      </c>
      <c r="G4184" s="4" t="s">
        <v>13</v>
      </c>
    </row>
    <row r="4185" spans="1:9">
      <c r="A4185" t="n">
        <v>39560</v>
      </c>
      <c r="B4185" s="40" t="n">
        <v>46</v>
      </c>
      <c r="C4185" s="7" t="n">
        <v>7032</v>
      </c>
      <c r="D4185" s="7" t="n">
        <v>-9.01000022888184</v>
      </c>
      <c r="E4185" s="7" t="n">
        <v>0</v>
      </c>
      <c r="F4185" s="7" t="n">
        <v>-4.89999961853027</v>
      </c>
      <c r="G4185" s="7" t="n">
        <v>0</v>
      </c>
    </row>
    <row r="4186" spans="1:9">
      <c r="A4186" t="s">
        <v>4</v>
      </c>
      <c r="B4186" s="4" t="s">
        <v>5</v>
      </c>
      <c r="C4186" s="4" t="s">
        <v>11</v>
      </c>
      <c r="D4186" s="4" t="s">
        <v>13</v>
      </c>
      <c r="E4186" s="4" t="s">
        <v>13</v>
      </c>
      <c r="F4186" s="4" t="s">
        <v>13</v>
      </c>
      <c r="G4186" s="4" t="s">
        <v>13</v>
      </c>
    </row>
    <row r="4187" spans="1:9">
      <c r="A4187" t="n">
        <v>39579</v>
      </c>
      <c r="B4187" s="40" t="n">
        <v>46</v>
      </c>
      <c r="C4187" s="7" t="n">
        <v>3</v>
      </c>
      <c r="D4187" s="7" t="n">
        <v>-5.67000007629395</v>
      </c>
      <c r="E4187" s="7" t="n">
        <v>0</v>
      </c>
      <c r="F4187" s="7" t="n">
        <v>-4.76000022888184</v>
      </c>
      <c r="G4187" s="7" t="n">
        <v>0</v>
      </c>
    </row>
    <row r="4188" spans="1:9">
      <c r="A4188" t="s">
        <v>4</v>
      </c>
      <c r="B4188" s="4" t="s">
        <v>5</v>
      </c>
      <c r="C4188" s="4" t="s">
        <v>11</v>
      </c>
      <c r="D4188" s="4" t="s">
        <v>13</v>
      </c>
      <c r="E4188" s="4" t="s">
        <v>13</v>
      </c>
      <c r="F4188" s="4" t="s">
        <v>13</v>
      </c>
      <c r="G4188" s="4" t="s">
        <v>13</v>
      </c>
    </row>
    <row r="4189" spans="1:9">
      <c r="A4189" t="n">
        <v>39598</v>
      </c>
      <c r="B4189" s="40" t="n">
        <v>46</v>
      </c>
      <c r="C4189" s="7" t="n">
        <v>7</v>
      </c>
      <c r="D4189" s="7" t="n">
        <v>-8.17000007629395</v>
      </c>
      <c r="E4189" s="7" t="n">
        <v>0</v>
      </c>
      <c r="F4189" s="7" t="n">
        <v>-5.55999994277954</v>
      </c>
      <c r="G4189" s="7" t="n">
        <v>0</v>
      </c>
    </row>
    <row r="4190" spans="1:9">
      <c r="A4190" t="s">
        <v>4</v>
      </c>
      <c r="B4190" s="4" t="s">
        <v>5</v>
      </c>
      <c r="C4190" s="4" t="s">
        <v>11</v>
      </c>
      <c r="D4190" s="4" t="s">
        <v>13</v>
      </c>
      <c r="E4190" s="4" t="s">
        <v>13</v>
      </c>
      <c r="F4190" s="4" t="s">
        <v>13</v>
      </c>
      <c r="G4190" s="4" t="s">
        <v>13</v>
      </c>
    </row>
    <row r="4191" spans="1:9">
      <c r="A4191" t="n">
        <v>39617</v>
      </c>
      <c r="B4191" s="40" t="n">
        <v>46</v>
      </c>
      <c r="C4191" s="7" t="n">
        <v>9</v>
      </c>
      <c r="D4191" s="7" t="n">
        <v>-6.26999998092651</v>
      </c>
      <c r="E4191" s="7" t="n">
        <v>0</v>
      </c>
      <c r="F4191" s="7" t="n">
        <v>-5.57999992370605</v>
      </c>
      <c r="G4191" s="7" t="n">
        <v>0</v>
      </c>
    </row>
    <row r="4192" spans="1:9">
      <c r="A4192" t="s">
        <v>4</v>
      </c>
      <c r="B4192" s="4" t="s">
        <v>5</v>
      </c>
      <c r="C4192" s="4" t="s">
        <v>11</v>
      </c>
      <c r="D4192" s="4" t="s">
        <v>13</v>
      </c>
      <c r="E4192" s="4" t="s">
        <v>13</v>
      </c>
      <c r="F4192" s="4" t="s">
        <v>13</v>
      </c>
      <c r="G4192" s="4" t="s">
        <v>13</v>
      </c>
    </row>
    <row r="4193" spans="1:7">
      <c r="A4193" t="n">
        <v>39636</v>
      </c>
      <c r="B4193" s="40" t="n">
        <v>46</v>
      </c>
      <c r="C4193" s="7" t="n">
        <v>6</v>
      </c>
      <c r="D4193" s="7" t="n">
        <v>-8.52999973297119</v>
      </c>
      <c r="E4193" s="7" t="n">
        <v>0</v>
      </c>
      <c r="F4193" s="7" t="n">
        <v>-6.84999990463257</v>
      </c>
      <c r="G4193" s="7" t="n">
        <v>0</v>
      </c>
    </row>
    <row r="4194" spans="1:7">
      <c r="A4194" t="s">
        <v>4</v>
      </c>
      <c r="B4194" s="4" t="s">
        <v>5</v>
      </c>
      <c r="C4194" s="4" t="s">
        <v>11</v>
      </c>
      <c r="D4194" s="4" t="s">
        <v>13</v>
      </c>
      <c r="E4194" s="4" t="s">
        <v>13</v>
      </c>
      <c r="F4194" s="4" t="s">
        <v>13</v>
      </c>
      <c r="G4194" s="4" t="s">
        <v>13</v>
      </c>
    </row>
    <row r="4195" spans="1:7">
      <c r="A4195" t="n">
        <v>39655</v>
      </c>
      <c r="B4195" s="40" t="n">
        <v>46</v>
      </c>
      <c r="C4195" s="7" t="n">
        <v>2</v>
      </c>
      <c r="D4195" s="7" t="n">
        <v>-9.3100004196167</v>
      </c>
      <c r="E4195" s="7" t="n">
        <v>0</v>
      </c>
      <c r="F4195" s="7" t="n">
        <v>-6.76999998092651</v>
      </c>
      <c r="G4195" s="7" t="n">
        <v>0</v>
      </c>
    </row>
    <row r="4196" spans="1:7">
      <c r="A4196" t="s">
        <v>4</v>
      </c>
      <c r="B4196" s="4" t="s">
        <v>5</v>
      </c>
      <c r="C4196" s="4" t="s">
        <v>11</v>
      </c>
      <c r="D4196" s="4" t="s">
        <v>13</v>
      </c>
      <c r="E4196" s="4" t="s">
        <v>13</v>
      </c>
      <c r="F4196" s="4" t="s">
        <v>13</v>
      </c>
      <c r="G4196" s="4" t="s">
        <v>13</v>
      </c>
    </row>
    <row r="4197" spans="1:7">
      <c r="A4197" t="n">
        <v>39674</v>
      </c>
      <c r="B4197" s="40" t="n">
        <v>46</v>
      </c>
      <c r="C4197" s="7" t="n">
        <v>4</v>
      </c>
      <c r="D4197" s="7" t="n">
        <v>-7.34000015258789</v>
      </c>
      <c r="E4197" s="7" t="n">
        <v>0.00999999977648258</v>
      </c>
      <c r="F4197" s="7" t="n">
        <v>-7.35999965667725</v>
      </c>
      <c r="G4197" s="7" t="n">
        <v>0</v>
      </c>
    </row>
    <row r="4198" spans="1:7">
      <c r="A4198" t="s">
        <v>4</v>
      </c>
      <c r="B4198" s="4" t="s">
        <v>5</v>
      </c>
      <c r="C4198" s="4" t="s">
        <v>11</v>
      </c>
      <c r="D4198" s="4" t="s">
        <v>13</v>
      </c>
      <c r="E4198" s="4" t="s">
        <v>13</v>
      </c>
      <c r="F4198" s="4" t="s">
        <v>13</v>
      </c>
      <c r="G4198" s="4" t="s">
        <v>13</v>
      </c>
    </row>
    <row r="4199" spans="1:7">
      <c r="A4199" t="n">
        <v>39693</v>
      </c>
      <c r="B4199" s="40" t="n">
        <v>46</v>
      </c>
      <c r="C4199" s="7" t="n">
        <v>8</v>
      </c>
      <c r="D4199" s="7" t="n">
        <v>-5.48000001907349</v>
      </c>
      <c r="E4199" s="7" t="n">
        <v>0</v>
      </c>
      <c r="F4199" s="7" t="n">
        <v>-7.48000001907349</v>
      </c>
      <c r="G4199" s="7" t="n">
        <v>0</v>
      </c>
    </row>
    <row r="4200" spans="1:7">
      <c r="A4200" t="s">
        <v>4</v>
      </c>
      <c r="B4200" s="4" t="s">
        <v>5</v>
      </c>
      <c r="C4200" s="4" t="s">
        <v>11</v>
      </c>
      <c r="D4200" s="4" t="s">
        <v>13</v>
      </c>
      <c r="E4200" s="4" t="s">
        <v>13</v>
      </c>
      <c r="F4200" s="4" t="s">
        <v>13</v>
      </c>
      <c r="G4200" s="4" t="s">
        <v>13</v>
      </c>
    </row>
    <row r="4201" spans="1:7">
      <c r="A4201" t="n">
        <v>39712</v>
      </c>
      <c r="B4201" s="40" t="n">
        <v>46</v>
      </c>
      <c r="C4201" s="7" t="n">
        <v>13</v>
      </c>
      <c r="D4201" s="7" t="n">
        <v>-6.46000003814697</v>
      </c>
      <c r="E4201" s="7" t="n">
        <v>0</v>
      </c>
      <c r="F4201" s="7" t="n">
        <v>-7.59999990463257</v>
      </c>
      <c r="G4201" s="7" t="n">
        <v>0</v>
      </c>
    </row>
    <row r="4202" spans="1:7">
      <c r="A4202" t="s">
        <v>4</v>
      </c>
      <c r="B4202" s="4" t="s">
        <v>5</v>
      </c>
      <c r="C4202" s="4" t="s">
        <v>11</v>
      </c>
      <c r="D4202" s="4" t="s">
        <v>13</v>
      </c>
      <c r="E4202" s="4" t="s">
        <v>13</v>
      </c>
      <c r="F4202" s="4" t="s">
        <v>13</v>
      </c>
      <c r="G4202" s="4" t="s">
        <v>13</v>
      </c>
    </row>
    <row r="4203" spans="1:7">
      <c r="A4203" t="n">
        <v>39731</v>
      </c>
      <c r="B4203" s="40" t="n">
        <v>46</v>
      </c>
      <c r="C4203" s="7" t="n">
        <v>12</v>
      </c>
      <c r="D4203" s="7" t="n">
        <v>-7.78999996185303</v>
      </c>
      <c r="E4203" s="7" t="n">
        <v>0</v>
      </c>
      <c r="F4203" s="7" t="n">
        <v>-9.39999961853027</v>
      </c>
      <c r="G4203" s="7" t="n">
        <v>0</v>
      </c>
    </row>
    <row r="4204" spans="1:7">
      <c r="A4204" t="s">
        <v>4</v>
      </c>
      <c r="B4204" s="4" t="s">
        <v>5</v>
      </c>
      <c r="C4204" s="4" t="s">
        <v>11</v>
      </c>
      <c r="D4204" s="4" t="s">
        <v>13</v>
      </c>
      <c r="E4204" s="4" t="s">
        <v>13</v>
      </c>
      <c r="F4204" s="4" t="s">
        <v>13</v>
      </c>
      <c r="G4204" s="4" t="s">
        <v>13</v>
      </c>
    </row>
    <row r="4205" spans="1:7">
      <c r="A4205" t="n">
        <v>39750</v>
      </c>
      <c r="B4205" s="40" t="n">
        <v>46</v>
      </c>
      <c r="C4205" s="7" t="n">
        <v>80</v>
      </c>
      <c r="D4205" s="7" t="n">
        <v>-6.38000011444092</v>
      </c>
      <c r="E4205" s="7" t="n">
        <v>0</v>
      </c>
      <c r="F4205" s="7" t="n">
        <v>-9.70000076293945</v>
      </c>
      <c r="G4205" s="7" t="n">
        <v>0</v>
      </c>
    </row>
    <row r="4206" spans="1:7">
      <c r="A4206" t="s">
        <v>4</v>
      </c>
      <c r="B4206" s="4" t="s">
        <v>5</v>
      </c>
      <c r="C4206" s="4" t="s">
        <v>11</v>
      </c>
      <c r="D4206" s="4" t="s">
        <v>13</v>
      </c>
      <c r="E4206" s="4" t="s">
        <v>13</v>
      </c>
      <c r="F4206" s="4" t="s">
        <v>13</v>
      </c>
      <c r="G4206" s="4" t="s">
        <v>13</v>
      </c>
    </row>
    <row r="4207" spans="1:7">
      <c r="A4207" t="n">
        <v>39769</v>
      </c>
      <c r="B4207" s="40" t="n">
        <v>46</v>
      </c>
      <c r="C4207" s="7" t="n">
        <v>11</v>
      </c>
      <c r="D4207" s="7" t="n">
        <v>-9.32999992370605</v>
      </c>
      <c r="E4207" s="7" t="n">
        <v>0</v>
      </c>
      <c r="F4207" s="7" t="n">
        <v>-9.65999984741211</v>
      </c>
      <c r="G4207" s="7" t="n">
        <v>0</v>
      </c>
    </row>
    <row r="4208" spans="1:7">
      <c r="A4208" t="s">
        <v>4</v>
      </c>
      <c r="B4208" s="4" t="s">
        <v>5</v>
      </c>
      <c r="C4208" s="4" t="s">
        <v>11</v>
      </c>
      <c r="D4208" s="4" t="s">
        <v>14</v>
      </c>
    </row>
    <row r="4209" spans="1:7">
      <c r="A4209" t="n">
        <v>39788</v>
      </c>
      <c r="B4209" s="41" t="n">
        <v>44</v>
      </c>
      <c r="C4209" s="7" t="n">
        <v>1</v>
      </c>
      <c r="D4209" s="7" t="n">
        <v>128</v>
      </c>
    </row>
    <row r="4210" spans="1:7">
      <c r="A4210" t="s">
        <v>4</v>
      </c>
      <c r="B4210" s="4" t="s">
        <v>5</v>
      </c>
      <c r="C4210" s="4" t="s">
        <v>11</v>
      </c>
      <c r="D4210" s="4" t="s">
        <v>14</v>
      </c>
    </row>
    <row r="4211" spans="1:7">
      <c r="A4211" t="n">
        <v>39795</v>
      </c>
      <c r="B4211" s="41" t="n">
        <v>44</v>
      </c>
      <c r="C4211" s="7" t="n">
        <v>1</v>
      </c>
      <c r="D4211" s="7" t="n">
        <v>32</v>
      </c>
    </row>
    <row r="4212" spans="1:7">
      <c r="A4212" t="s">
        <v>4</v>
      </c>
      <c r="B4212" s="4" t="s">
        <v>5</v>
      </c>
      <c r="C4212" s="4" t="s">
        <v>11</v>
      </c>
      <c r="D4212" s="4" t="s">
        <v>14</v>
      </c>
    </row>
    <row r="4213" spans="1:7">
      <c r="A4213" t="n">
        <v>39802</v>
      </c>
      <c r="B4213" s="41" t="n">
        <v>44</v>
      </c>
      <c r="C4213" s="7" t="n">
        <v>2</v>
      </c>
      <c r="D4213" s="7" t="n">
        <v>128</v>
      </c>
    </row>
    <row r="4214" spans="1:7">
      <c r="A4214" t="s">
        <v>4</v>
      </c>
      <c r="B4214" s="4" t="s">
        <v>5</v>
      </c>
      <c r="C4214" s="4" t="s">
        <v>11</v>
      </c>
      <c r="D4214" s="4" t="s">
        <v>14</v>
      </c>
    </row>
    <row r="4215" spans="1:7">
      <c r="A4215" t="n">
        <v>39809</v>
      </c>
      <c r="B4215" s="41" t="n">
        <v>44</v>
      </c>
      <c r="C4215" s="7" t="n">
        <v>2</v>
      </c>
      <c r="D4215" s="7" t="n">
        <v>32</v>
      </c>
    </row>
    <row r="4216" spans="1:7">
      <c r="A4216" t="s">
        <v>4</v>
      </c>
      <c r="B4216" s="4" t="s">
        <v>5</v>
      </c>
      <c r="C4216" s="4" t="s">
        <v>11</v>
      </c>
      <c r="D4216" s="4" t="s">
        <v>14</v>
      </c>
    </row>
    <row r="4217" spans="1:7">
      <c r="A4217" t="n">
        <v>39816</v>
      </c>
      <c r="B4217" s="41" t="n">
        <v>44</v>
      </c>
      <c r="C4217" s="7" t="n">
        <v>3</v>
      </c>
      <c r="D4217" s="7" t="n">
        <v>128</v>
      </c>
    </row>
    <row r="4218" spans="1:7">
      <c r="A4218" t="s">
        <v>4</v>
      </c>
      <c r="B4218" s="4" t="s">
        <v>5</v>
      </c>
      <c r="C4218" s="4" t="s">
        <v>11</v>
      </c>
      <c r="D4218" s="4" t="s">
        <v>14</v>
      </c>
    </row>
    <row r="4219" spans="1:7">
      <c r="A4219" t="n">
        <v>39823</v>
      </c>
      <c r="B4219" s="41" t="n">
        <v>44</v>
      </c>
      <c r="C4219" s="7" t="n">
        <v>3</v>
      </c>
      <c r="D4219" s="7" t="n">
        <v>32</v>
      </c>
    </row>
    <row r="4220" spans="1:7">
      <c r="A4220" t="s">
        <v>4</v>
      </c>
      <c r="B4220" s="4" t="s">
        <v>5</v>
      </c>
      <c r="C4220" s="4" t="s">
        <v>11</v>
      </c>
      <c r="D4220" s="4" t="s">
        <v>14</v>
      </c>
    </row>
    <row r="4221" spans="1:7">
      <c r="A4221" t="n">
        <v>39830</v>
      </c>
      <c r="B4221" s="41" t="n">
        <v>44</v>
      </c>
      <c r="C4221" s="7" t="n">
        <v>4</v>
      </c>
      <c r="D4221" s="7" t="n">
        <v>128</v>
      </c>
    </row>
    <row r="4222" spans="1:7">
      <c r="A4222" t="s">
        <v>4</v>
      </c>
      <c r="B4222" s="4" t="s">
        <v>5</v>
      </c>
      <c r="C4222" s="4" t="s">
        <v>11</v>
      </c>
      <c r="D4222" s="4" t="s">
        <v>14</v>
      </c>
    </row>
    <row r="4223" spans="1:7">
      <c r="A4223" t="n">
        <v>39837</v>
      </c>
      <c r="B4223" s="41" t="n">
        <v>44</v>
      </c>
      <c r="C4223" s="7" t="n">
        <v>4</v>
      </c>
      <c r="D4223" s="7" t="n">
        <v>32</v>
      </c>
    </row>
    <row r="4224" spans="1:7">
      <c r="A4224" t="s">
        <v>4</v>
      </c>
      <c r="B4224" s="4" t="s">
        <v>5</v>
      </c>
      <c r="C4224" s="4" t="s">
        <v>11</v>
      </c>
      <c r="D4224" s="4" t="s">
        <v>14</v>
      </c>
    </row>
    <row r="4225" spans="1:4">
      <c r="A4225" t="n">
        <v>39844</v>
      </c>
      <c r="B4225" s="41" t="n">
        <v>44</v>
      </c>
      <c r="C4225" s="7" t="n">
        <v>5</v>
      </c>
      <c r="D4225" s="7" t="n">
        <v>128</v>
      </c>
    </row>
    <row r="4226" spans="1:4">
      <c r="A4226" t="s">
        <v>4</v>
      </c>
      <c r="B4226" s="4" t="s">
        <v>5</v>
      </c>
      <c r="C4226" s="4" t="s">
        <v>11</v>
      </c>
      <c r="D4226" s="4" t="s">
        <v>14</v>
      </c>
    </row>
    <row r="4227" spans="1:4">
      <c r="A4227" t="n">
        <v>39851</v>
      </c>
      <c r="B4227" s="41" t="n">
        <v>44</v>
      </c>
      <c r="C4227" s="7" t="n">
        <v>5</v>
      </c>
      <c r="D4227" s="7" t="n">
        <v>32</v>
      </c>
    </row>
    <row r="4228" spans="1:4">
      <c r="A4228" t="s">
        <v>4</v>
      </c>
      <c r="B4228" s="4" t="s">
        <v>5</v>
      </c>
      <c r="C4228" s="4" t="s">
        <v>11</v>
      </c>
      <c r="D4228" s="4" t="s">
        <v>14</v>
      </c>
    </row>
    <row r="4229" spans="1:4">
      <c r="A4229" t="n">
        <v>39858</v>
      </c>
      <c r="B4229" s="41" t="n">
        <v>44</v>
      </c>
      <c r="C4229" s="7" t="n">
        <v>7032</v>
      </c>
      <c r="D4229" s="7" t="n">
        <v>128</v>
      </c>
    </row>
    <row r="4230" spans="1:4">
      <c r="A4230" t="s">
        <v>4</v>
      </c>
      <c r="B4230" s="4" t="s">
        <v>5</v>
      </c>
      <c r="C4230" s="4" t="s">
        <v>11</v>
      </c>
      <c r="D4230" s="4" t="s">
        <v>14</v>
      </c>
    </row>
    <row r="4231" spans="1:4">
      <c r="A4231" t="n">
        <v>39865</v>
      </c>
      <c r="B4231" s="41" t="n">
        <v>44</v>
      </c>
      <c r="C4231" s="7" t="n">
        <v>7032</v>
      </c>
      <c r="D4231" s="7" t="n">
        <v>32</v>
      </c>
    </row>
    <row r="4232" spans="1:4">
      <c r="A4232" t="s">
        <v>4</v>
      </c>
      <c r="B4232" s="4" t="s">
        <v>5</v>
      </c>
      <c r="C4232" s="4" t="s">
        <v>11</v>
      </c>
      <c r="D4232" s="4" t="s">
        <v>14</v>
      </c>
    </row>
    <row r="4233" spans="1:4">
      <c r="A4233" t="n">
        <v>39872</v>
      </c>
      <c r="B4233" s="41" t="n">
        <v>44</v>
      </c>
      <c r="C4233" s="7" t="n">
        <v>6</v>
      </c>
      <c r="D4233" s="7" t="n">
        <v>128</v>
      </c>
    </row>
    <row r="4234" spans="1:4">
      <c r="A4234" t="s">
        <v>4</v>
      </c>
      <c r="B4234" s="4" t="s">
        <v>5</v>
      </c>
      <c r="C4234" s="4" t="s">
        <v>11</v>
      </c>
      <c r="D4234" s="4" t="s">
        <v>14</v>
      </c>
    </row>
    <row r="4235" spans="1:4">
      <c r="A4235" t="n">
        <v>39879</v>
      </c>
      <c r="B4235" s="41" t="n">
        <v>44</v>
      </c>
      <c r="C4235" s="7" t="n">
        <v>6</v>
      </c>
      <c r="D4235" s="7" t="n">
        <v>32</v>
      </c>
    </row>
    <row r="4236" spans="1:4">
      <c r="A4236" t="s">
        <v>4</v>
      </c>
      <c r="B4236" s="4" t="s">
        <v>5</v>
      </c>
      <c r="C4236" s="4" t="s">
        <v>11</v>
      </c>
      <c r="D4236" s="4" t="s">
        <v>14</v>
      </c>
    </row>
    <row r="4237" spans="1:4">
      <c r="A4237" t="n">
        <v>39886</v>
      </c>
      <c r="B4237" s="41" t="n">
        <v>44</v>
      </c>
      <c r="C4237" s="7" t="n">
        <v>7</v>
      </c>
      <c r="D4237" s="7" t="n">
        <v>128</v>
      </c>
    </row>
    <row r="4238" spans="1:4">
      <c r="A4238" t="s">
        <v>4</v>
      </c>
      <c r="B4238" s="4" t="s">
        <v>5</v>
      </c>
      <c r="C4238" s="4" t="s">
        <v>11</v>
      </c>
      <c r="D4238" s="4" t="s">
        <v>14</v>
      </c>
    </row>
    <row r="4239" spans="1:4">
      <c r="A4239" t="n">
        <v>39893</v>
      </c>
      <c r="B4239" s="41" t="n">
        <v>44</v>
      </c>
      <c r="C4239" s="7" t="n">
        <v>7</v>
      </c>
      <c r="D4239" s="7" t="n">
        <v>32</v>
      </c>
    </row>
    <row r="4240" spans="1:4">
      <c r="A4240" t="s">
        <v>4</v>
      </c>
      <c r="B4240" s="4" t="s">
        <v>5</v>
      </c>
      <c r="C4240" s="4" t="s">
        <v>11</v>
      </c>
      <c r="D4240" s="4" t="s">
        <v>14</v>
      </c>
    </row>
    <row r="4241" spans="1:4">
      <c r="A4241" t="n">
        <v>39900</v>
      </c>
      <c r="B4241" s="41" t="n">
        <v>44</v>
      </c>
      <c r="C4241" s="7" t="n">
        <v>8</v>
      </c>
      <c r="D4241" s="7" t="n">
        <v>128</v>
      </c>
    </row>
    <row r="4242" spans="1:4">
      <c r="A4242" t="s">
        <v>4</v>
      </c>
      <c r="B4242" s="4" t="s">
        <v>5</v>
      </c>
      <c r="C4242" s="4" t="s">
        <v>11</v>
      </c>
      <c r="D4242" s="4" t="s">
        <v>14</v>
      </c>
    </row>
    <row r="4243" spans="1:4">
      <c r="A4243" t="n">
        <v>39907</v>
      </c>
      <c r="B4243" s="41" t="n">
        <v>44</v>
      </c>
      <c r="C4243" s="7" t="n">
        <v>8</v>
      </c>
      <c r="D4243" s="7" t="n">
        <v>32</v>
      </c>
    </row>
    <row r="4244" spans="1:4">
      <c r="A4244" t="s">
        <v>4</v>
      </c>
      <c r="B4244" s="4" t="s">
        <v>5</v>
      </c>
      <c r="C4244" s="4" t="s">
        <v>11</v>
      </c>
      <c r="D4244" s="4" t="s">
        <v>14</v>
      </c>
    </row>
    <row r="4245" spans="1:4">
      <c r="A4245" t="n">
        <v>39914</v>
      </c>
      <c r="B4245" s="41" t="n">
        <v>44</v>
      </c>
      <c r="C4245" s="7" t="n">
        <v>9</v>
      </c>
      <c r="D4245" s="7" t="n">
        <v>128</v>
      </c>
    </row>
    <row r="4246" spans="1:4">
      <c r="A4246" t="s">
        <v>4</v>
      </c>
      <c r="B4246" s="4" t="s">
        <v>5</v>
      </c>
      <c r="C4246" s="4" t="s">
        <v>11</v>
      </c>
      <c r="D4246" s="4" t="s">
        <v>14</v>
      </c>
    </row>
    <row r="4247" spans="1:4">
      <c r="A4247" t="n">
        <v>39921</v>
      </c>
      <c r="B4247" s="41" t="n">
        <v>44</v>
      </c>
      <c r="C4247" s="7" t="n">
        <v>9</v>
      </c>
      <c r="D4247" s="7" t="n">
        <v>32</v>
      </c>
    </row>
    <row r="4248" spans="1:4">
      <c r="A4248" t="s">
        <v>4</v>
      </c>
      <c r="B4248" s="4" t="s">
        <v>5</v>
      </c>
      <c r="C4248" s="4" t="s">
        <v>11</v>
      </c>
      <c r="D4248" s="4" t="s">
        <v>14</v>
      </c>
    </row>
    <row r="4249" spans="1:4">
      <c r="A4249" t="n">
        <v>39928</v>
      </c>
      <c r="B4249" s="41" t="n">
        <v>44</v>
      </c>
      <c r="C4249" s="7" t="n">
        <v>11</v>
      </c>
      <c r="D4249" s="7" t="n">
        <v>128</v>
      </c>
    </row>
    <row r="4250" spans="1:4">
      <c r="A4250" t="s">
        <v>4</v>
      </c>
      <c r="B4250" s="4" t="s">
        <v>5</v>
      </c>
      <c r="C4250" s="4" t="s">
        <v>11</v>
      </c>
      <c r="D4250" s="4" t="s">
        <v>14</v>
      </c>
    </row>
    <row r="4251" spans="1:4">
      <c r="A4251" t="n">
        <v>39935</v>
      </c>
      <c r="B4251" s="41" t="n">
        <v>44</v>
      </c>
      <c r="C4251" s="7" t="n">
        <v>11</v>
      </c>
      <c r="D4251" s="7" t="n">
        <v>32</v>
      </c>
    </row>
    <row r="4252" spans="1:4">
      <c r="A4252" t="s">
        <v>4</v>
      </c>
      <c r="B4252" s="4" t="s">
        <v>5</v>
      </c>
      <c r="C4252" s="4" t="s">
        <v>11</v>
      </c>
      <c r="D4252" s="4" t="s">
        <v>14</v>
      </c>
    </row>
    <row r="4253" spans="1:4">
      <c r="A4253" t="n">
        <v>39942</v>
      </c>
      <c r="B4253" s="41" t="n">
        <v>44</v>
      </c>
      <c r="C4253" s="7" t="n">
        <v>12</v>
      </c>
      <c r="D4253" s="7" t="n">
        <v>128</v>
      </c>
    </row>
    <row r="4254" spans="1:4">
      <c r="A4254" t="s">
        <v>4</v>
      </c>
      <c r="B4254" s="4" t="s">
        <v>5</v>
      </c>
      <c r="C4254" s="4" t="s">
        <v>11</v>
      </c>
      <c r="D4254" s="4" t="s">
        <v>14</v>
      </c>
    </row>
    <row r="4255" spans="1:4">
      <c r="A4255" t="n">
        <v>39949</v>
      </c>
      <c r="B4255" s="41" t="n">
        <v>44</v>
      </c>
      <c r="C4255" s="7" t="n">
        <v>12</v>
      </c>
      <c r="D4255" s="7" t="n">
        <v>32</v>
      </c>
    </row>
    <row r="4256" spans="1:4">
      <c r="A4256" t="s">
        <v>4</v>
      </c>
      <c r="B4256" s="4" t="s">
        <v>5</v>
      </c>
      <c r="C4256" s="4" t="s">
        <v>11</v>
      </c>
      <c r="D4256" s="4" t="s">
        <v>14</v>
      </c>
    </row>
    <row r="4257" spans="1:4">
      <c r="A4257" t="n">
        <v>39956</v>
      </c>
      <c r="B4257" s="41" t="n">
        <v>44</v>
      </c>
      <c r="C4257" s="7" t="n">
        <v>13</v>
      </c>
      <c r="D4257" s="7" t="n">
        <v>128</v>
      </c>
    </row>
    <row r="4258" spans="1:4">
      <c r="A4258" t="s">
        <v>4</v>
      </c>
      <c r="B4258" s="4" t="s">
        <v>5</v>
      </c>
      <c r="C4258" s="4" t="s">
        <v>11</v>
      </c>
      <c r="D4258" s="4" t="s">
        <v>14</v>
      </c>
    </row>
    <row r="4259" spans="1:4">
      <c r="A4259" t="n">
        <v>39963</v>
      </c>
      <c r="B4259" s="41" t="n">
        <v>44</v>
      </c>
      <c r="C4259" s="7" t="n">
        <v>13</v>
      </c>
      <c r="D4259" s="7" t="n">
        <v>32</v>
      </c>
    </row>
    <row r="4260" spans="1:4">
      <c r="A4260" t="s">
        <v>4</v>
      </c>
      <c r="B4260" s="4" t="s">
        <v>5</v>
      </c>
      <c r="C4260" s="4" t="s">
        <v>11</v>
      </c>
      <c r="D4260" s="4" t="s">
        <v>14</v>
      </c>
    </row>
    <row r="4261" spans="1:4">
      <c r="A4261" t="n">
        <v>39970</v>
      </c>
      <c r="B4261" s="41" t="n">
        <v>44</v>
      </c>
      <c r="C4261" s="7" t="n">
        <v>80</v>
      </c>
      <c r="D4261" s="7" t="n">
        <v>128</v>
      </c>
    </row>
    <row r="4262" spans="1:4">
      <c r="A4262" t="s">
        <v>4</v>
      </c>
      <c r="B4262" s="4" t="s">
        <v>5</v>
      </c>
      <c r="C4262" s="4" t="s">
        <v>11</v>
      </c>
      <c r="D4262" s="4" t="s">
        <v>14</v>
      </c>
    </row>
    <row r="4263" spans="1:4">
      <c r="A4263" t="n">
        <v>39977</v>
      </c>
      <c r="B4263" s="41" t="n">
        <v>44</v>
      </c>
      <c r="C4263" s="7" t="n">
        <v>80</v>
      </c>
      <c r="D4263" s="7" t="n">
        <v>32</v>
      </c>
    </row>
    <row r="4264" spans="1:4">
      <c r="A4264" t="s">
        <v>4</v>
      </c>
      <c r="B4264" s="4" t="s">
        <v>5</v>
      </c>
      <c r="C4264" s="4" t="s">
        <v>11</v>
      </c>
      <c r="D4264" s="4" t="s">
        <v>11</v>
      </c>
      <c r="E4264" s="4" t="s">
        <v>11</v>
      </c>
    </row>
    <row r="4265" spans="1:4">
      <c r="A4265" t="n">
        <v>39984</v>
      </c>
      <c r="B4265" s="32" t="n">
        <v>61</v>
      </c>
      <c r="C4265" s="7" t="n">
        <v>1</v>
      </c>
      <c r="D4265" s="7" t="n">
        <v>0</v>
      </c>
      <c r="E4265" s="7" t="n">
        <v>1000</v>
      </c>
    </row>
    <row r="4266" spans="1:4">
      <c r="A4266" t="s">
        <v>4</v>
      </c>
      <c r="B4266" s="4" t="s">
        <v>5</v>
      </c>
      <c r="C4266" s="4" t="s">
        <v>11</v>
      </c>
      <c r="D4266" s="4" t="s">
        <v>11</v>
      </c>
      <c r="E4266" s="4" t="s">
        <v>11</v>
      </c>
    </row>
    <row r="4267" spans="1:4">
      <c r="A4267" t="n">
        <v>39991</v>
      </c>
      <c r="B4267" s="32" t="n">
        <v>61</v>
      </c>
      <c r="C4267" s="7" t="n">
        <v>2</v>
      </c>
      <c r="D4267" s="7" t="n">
        <v>0</v>
      </c>
      <c r="E4267" s="7" t="n">
        <v>1000</v>
      </c>
    </row>
    <row r="4268" spans="1:4">
      <c r="A4268" t="s">
        <v>4</v>
      </c>
      <c r="B4268" s="4" t="s">
        <v>5</v>
      </c>
      <c r="C4268" s="4" t="s">
        <v>11</v>
      </c>
      <c r="D4268" s="4" t="s">
        <v>11</v>
      </c>
      <c r="E4268" s="4" t="s">
        <v>11</v>
      </c>
    </row>
    <row r="4269" spans="1:4">
      <c r="A4269" t="n">
        <v>39998</v>
      </c>
      <c r="B4269" s="32" t="n">
        <v>61</v>
      </c>
      <c r="C4269" s="7" t="n">
        <v>3</v>
      </c>
      <c r="D4269" s="7" t="n">
        <v>0</v>
      </c>
      <c r="E4269" s="7" t="n">
        <v>1000</v>
      </c>
    </row>
    <row r="4270" spans="1:4">
      <c r="A4270" t="s">
        <v>4</v>
      </c>
      <c r="B4270" s="4" t="s">
        <v>5</v>
      </c>
      <c r="C4270" s="4" t="s">
        <v>11</v>
      </c>
      <c r="D4270" s="4" t="s">
        <v>11</v>
      </c>
      <c r="E4270" s="4" t="s">
        <v>11</v>
      </c>
    </row>
    <row r="4271" spans="1:4">
      <c r="A4271" t="n">
        <v>40005</v>
      </c>
      <c r="B4271" s="32" t="n">
        <v>61</v>
      </c>
      <c r="C4271" s="7" t="n">
        <v>4</v>
      </c>
      <c r="D4271" s="7" t="n">
        <v>0</v>
      </c>
      <c r="E4271" s="7" t="n">
        <v>1000</v>
      </c>
    </row>
    <row r="4272" spans="1:4">
      <c r="A4272" t="s">
        <v>4</v>
      </c>
      <c r="B4272" s="4" t="s">
        <v>5</v>
      </c>
      <c r="C4272" s="4" t="s">
        <v>11</v>
      </c>
      <c r="D4272" s="4" t="s">
        <v>11</v>
      </c>
      <c r="E4272" s="4" t="s">
        <v>11</v>
      </c>
    </row>
    <row r="4273" spans="1:5">
      <c r="A4273" t="n">
        <v>40012</v>
      </c>
      <c r="B4273" s="32" t="n">
        <v>61</v>
      </c>
      <c r="C4273" s="7" t="n">
        <v>5</v>
      </c>
      <c r="D4273" s="7" t="n">
        <v>0</v>
      </c>
      <c r="E4273" s="7" t="n">
        <v>1000</v>
      </c>
    </row>
    <row r="4274" spans="1:5">
      <c r="A4274" t="s">
        <v>4</v>
      </c>
      <c r="B4274" s="4" t="s">
        <v>5</v>
      </c>
      <c r="C4274" s="4" t="s">
        <v>11</v>
      </c>
      <c r="D4274" s="4" t="s">
        <v>11</v>
      </c>
      <c r="E4274" s="4" t="s">
        <v>11</v>
      </c>
    </row>
    <row r="4275" spans="1:5">
      <c r="A4275" t="n">
        <v>40019</v>
      </c>
      <c r="B4275" s="32" t="n">
        <v>61</v>
      </c>
      <c r="C4275" s="7" t="n">
        <v>7032</v>
      </c>
      <c r="D4275" s="7" t="n">
        <v>0</v>
      </c>
      <c r="E4275" s="7" t="n">
        <v>1000</v>
      </c>
    </row>
    <row r="4276" spans="1:5">
      <c r="A4276" t="s">
        <v>4</v>
      </c>
      <c r="B4276" s="4" t="s">
        <v>5</v>
      </c>
      <c r="C4276" s="4" t="s">
        <v>11</v>
      </c>
      <c r="D4276" s="4" t="s">
        <v>11</v>
      </c>
      <c r="E4276" s="4" t="s">
        <v>11</v>
      </c>
    </row>
    <row r="4277" spans="1:5">
      <c r="A4277" t="n">
        <v>40026</v>
      </c>
      <c r="B4277" s="32" t="n">
        <v>61</v>
      </c>
      <c r="C4277" s="7" t="n">
        <v>6</v>
      </c>
      <c r="D4277" s="7" t="n">
        <v>0</v>
      </c>
      <c r="E4277" s="7" t="n">
        <v>1000</v>
      </c>
    </row>
    <row r="4278" spans="1:5">
      <c r="A4278" t="s">
        <v>4</v>
      </c>
      <c r="B4278" s="4" t="s">
        <v>5</v>
      </c>
      <c r="C4278" s="4" t="s">
        <v>11</v>
      </c>
      <c r="D4278" s="4" t="s">
        <v>11</v>
      </c>
      <c r="E4278" s="4" t="s">
        <v>11</v>
      </c>
    </row>
    <row r="4279" spans="1:5">
      <c r="A4279" t="n">
        <v>40033</v>
      </c>
      <c r="B4279" s="32" t="n">
        <v>61</v>
      </c>
      <c r="C4279" s="7" t="n">
        <v>7</v>
      </c>
      <c r="D4279" s="7" t="n">
        <v>0</v>
      </c>
      <c r="E4279" s="7" t="n">
        <v>1000</v>
      </c>
    </row>
    <row r="4280" spans="1:5">
      <c r="A4280" t="s">
        <v>4</v>
      </c>
      <c r="B4280" s="4" t="s">
        <v>5</v>
      </c>
      <c r="C4280" s="4" t="s">
        <v>11</v>
      </c>
      <c r="D4280" s="4" t="s">
        <v>11</v>
      </c>
      <c r="E4280" s="4" t="s">
        <v>11</v>
      </c>
    </row>
    <row r="4281" spans="1:5">
      <c r="A4281" t="n">
        <v>40040</v>
      </c>
      <c r="B4281" s="32" t="n">
        <v>61</v>
      </c>
      <c r="C4281" s="7" t="n">
        <v>8</v>
      </c>
      <c r="D4281" s="7" t="n">
        <v>0</v>
      </c>
      <c r="E4281" s="7" t="n">
        <v>1000</v>
      </c>
    </row>
    <row r="4282" spans="1:5">
      <c r="A4282" t="s">
        <v>4</v>
      </c>
      <c r="B4282" s="4" t="s">
        <v>5</v>
      </c>
      <c r="C4282" s="4" t="s">
        <v>11</v>
      </c>
      <c r="D4282" s="4" t="s">
        <v>11</v>
      </c>
      <c r="E4282" s="4" t="s">
        <v>11</v>
      </c>
    </row>
    <row r="4283" spans="1:5">
      <c r="A4283" t="n">
        <v>40047</v>
      </c>
      <c r="B4283" s="32" t="n">
        <v>61</v>
      </c>
      <c r="C4283" s="7" t="n">
        <v>9</v>
      </c>
      <c r="D4283" s="7" t="n">
        <v>0</v>
      </c>
      <c r="E4283" s="7" t="n">
        <v>1000</v>
      </c>
    </row>
    <row r="4284" spans="1:5">
      <c r="A4284" t="s">
        <v>4</v>
      </c>
      <c r="B4284" s="4" t="s">
        <v>5</v>
      </c>
      <c r="C4284" s="4" t="s">
        <v>11</v>
      </c>
      <c r="D4284" s="4" t="s">
        <v>11</v>
      </c>
      <c r="E4284" s="4" t="s">
        <v>11</v>
      </c>
    </row>
    <row r="4285" spans="1:5">
      <c r="A4285" t="n">
        <v>40054</v>
      </c>
      <c r="B4285" s="32" t="n">
        <v>61</v>
      </c>
      <c r="C4285" s="7" t="n">
        <v>11</v>
      </c>
      <c r="D4285" s="7" t="n">
        <v>0</v>
      </c>
      <c r="E4285" s="7" t="n">
        <v>1000</v>
      </c>
    </row>
    <row r="4286" spans="1:5">
      <c r="A4286" t="s">
        <v>4</v>
      </c>
      <c r="B4286" s="4" t="s">
        <v>5</v>
      </c>
      <c r="C4286" s="4" t="s">
        <v>11</v>
      </c>
      <c r="D4286" s="4" t="s">
        <v>11</v>
      </c>
      <c r="E4286" s="4" t="s">
        <v>11</v>
      </c>
    </row>
    <row r="4287" spans="1:5">
      <c r="A4287" t="n">
        <v>40061</v>
      </c>
      <c r="B4287" s="32" t="n">
        <v>61</v>
      </c>
      <c r="C4287" s="7" t="n">
        <v>12</v>
      </c>
      <c r="D4287" s="7" t="n">
        <v>0</v>
      </c>
      <c r="E4287" s="7" t="n">
        <v>1000</v>
      </c>
    </row>
    <row r="4288" spans="1:5">
      <c r="A4288" t="s">
        <v>4</v>
      </c>
      <c r="B4288" s="4" t="s">
        <v>5</v>
      </c>
      <c r="C4288" s="4" t="s">
        <v>11</v>
      </c>
      <c r="D4288" s="4" t="s">
        <v>11</v>
      </c>
      <c r="E4288" s="4" t="s">
        <v>11</v>
      </c>
    </row>
    <row r="4289" spans="1:5">
      <c r="A4289" t="n">
        <v>40068</v>
      </c>
      <c r="B4289" s="32" t="n">
        <v>61</v>
      </c>
      <c r="C4289" s="7" t="n">
        <v>13</v>
      </c>
      <c r="D4289" s="7" t="n">
        <v>0</v>
      </c>
      <c r="E4289" s="7" t="n">
        <v>1000</v>
      </c>
    </row>
    <row r="4290" spans="1:5">
      <c r="A4290" t="s">
        <v>4</v>
      </c>
      <c r="B4290" s="4" t="s">
        <v>5</v>
      </c>
      <c r="C4290" s="4" t="s">
        <v>11</v>
      </c>
      <c r="D4290" s="4" t="s">
        <v>11</v>
      </c>
      <c r="E4290" s="4" t="s">
        <v>11</v>
      </c>
    </row>
    <row r="4291" spans="1:5">
      <c r="A4291" t="n">
        <v>40075</v>
      </c>
      <c r="B4291" s="32" t="n">
        <v>61</v>
      </c>
      <c r="C4291" s="7" t="n">
        <v>80</v>
      </c>
      <c r="D4291" s="7" t="n">
        <v>0</v>
      </c>
      <c r="E4291" s="7" t="n">
        <v>1000</v>
      </c>
    </row>
    <row r="4292" spans="1:5">
      <c r="A4292" t="s">
        <v>4</v>
      </c>
      <c r="B4292" s="4" t="s">
        <v>5</v>
      </c>
      <c r="C4292" s="4" t="s">
        <v>7</v>
      </c>
      <c r="D4292" s="4" t="s">
        <v>11</v>
      </c>
      <c r="E4292" s="4" t="s">
        <v>8</v>
      </c>
      <c r="F4292" s="4" t="s">
        <v>8</v>
      </c>
      <c r="G4292" s="4" t="s">
        <v>8</v>
      </c>
      <c r="H4292" s="4" t="s">
        <v>8</v>
      </c>
    </row>
    <row r="4293" spans="1:5">
      <c r="A4293" t="n">
        <v>40082</v>
      </c>
      <c r="B4293" s="49" t="n">
        <v>51</v>
      </c>
      <c r="C4293" s="7" t="n">
        <v>3</v>
      </c>
      <c r="D4293" s="7" t="n">
        <v>1</v>
      </c>
      <c r="E4293" s="7" t="s">
        <v>67</v>
      </c>
      <c r="F4293" s="7" t="s">
        <v>438</v>
      </c>
      <c r="G4293" s="7" t="s">
        <v>66</v>
      </c>
      <c r="H4293" s="7" t="s">
        <v>67</v>
      </c>
    </row>
    <row r="4294" spans="1:5">
      <c r="A4294" t="s">
        <v>4</v>
      </c>
      <c r="B4294" s="4" t="s">
        <v>5</v>
      </c>
      <c r="C4294" s="4" t="s">
        <v>7</v>
      </c>
      <c r="D4294" s="4" t="s">
        <v>11</v>
      </c>
      <c r="E4294" s="4" t="s">
        <v>8</v>
      </c>
      <c r="F4294" s="4" t="s">
        <v>8</v>
      </c>
      <c r="G4294" s="4" t="s">
        <v>8</v>
      </c>
      <c r="H4294" s="4" t="s">
        <v>8</v>
      </c>
    </row>
    <row r="4295" spans="1:5">
      <c r="A4295" t="n">
        <v>40095</v>
      </c>
      <c r="B4295" s="49" t="n">
        <v>51</v>
      </c>
      <c r="C4295" s="7" t="n">
        <v>3</v>
      </c>
      <c r="D4295" s="7" t="n">
        <v>2</v>
      </c>
      <c r="E4295" s="7" t="s">
        <v>438</v>
      </c>
      <c r="F4295" s="7" t="s">
        <v>67</v>
      </c>
      <c r="G4295" s="7" t="s">
        <v>66</v>
      </c>
      <c r="H4295" s="7" t="s">
        <v>67</v>
      </c>
    </row>
    <row r="4296" spans="1:5">
      <c r="A4296" t="s">
        <v>4</v>
      </c>
      <c r="B4296" s="4" t="s">
        <v>5</v>
      </c>
      <c r="C4296" s="4" t="s">
        <v>7</v>
      </c>
      <c r="D4296" s="4" t="s">
        <v>11</v>
      </c>
      <c r="E4296" s="4" t="s">
        <v>8</v>
      </c>
      <c r="F4296" s="4" t="s">
        <v>8</v>
      </c>
      <c r="G4296" s="4" t="s">
        <v>8</v>
      </c>
      <c r="H4296" s="4" t="s">
        <v>8</v>
      </c>
    </row>
    <row r="4297" spans="1:5">
      <c r="A4297" t="n">
        <v>40108</v>
      </c>
      <c r="B4297" s="49" t="n">
        <v>51</v>
      </c>
      <c r="C4297" s="7" t="n">
        <v>3</v>
      </c>
      <c r="D4297" s="7" t="n">
        <v>3</v>
      </c>
      <c r="E4297" s="7" t="s">
        <v>438</v>
      </c>
      <c r="F4297" s="7" t="s">
        <v>438</v>
      </c>
      <c r="G4297" s="7" t="s">
        <v>66</v>
      </c>
      <c r="H4297" s="7" t="s">
        <v>67</v>
      </c>
    </row>
    <row r="4298" spans="1:5">
      <c r="A4298" t="s">
        <v>4</v>
      </c>
      <c r="B4298" s="4" t="s">
        <v>5</v>
      </c>
      <c r="C4298" s="4" t="s">
        <v>7</v>
      </c>
      <c r="D4298" s="4" t="s">
        <v>11</v>
      </c>
      <c r="E4298" s="4" t="s">
        <v>8</v>
      </c>
      <c r="F4298" s="4" t="s">
        <v>8</v>
      </c>
      <c r="G4298" s="4" t="s">
        <v>8</v>
      </c>
      <c r="H4298" s="4" t="s">
        <v>8</v>
      </c>
    </row>
    <row r="4299" spans="1:5">
      <c r="A4299" t="n">
        <v>40121</v>
      </c>
      <c r="B4299" s="49" t="n">
        <v>51</v>
      </c>
      <c r="C4299" s="7" t="n">
        <v>3</v>
      </c>
      <c r="D4299" s="7" t="n">
        <v>4</v>
      </c>
      <c r="E4299" s="7" t="s">
        <v>438</v>
      </c>
      <c r="F4299" s="7" t="s">
        <v>438</v>
      </c>
      <c r="G4299" s="7" t="s">
        <v>66</v>
      </c>
      <c r="H4299" s="7" t="s">
        <v>67</v>
      </c>
    </row>
    <row r="4300" spans="1:5">
      <c r="A4300" t="s">
        <v>4</v>
      </c>
      <c r="B4300" s="4" t="s">
        <v>5</v>
      </c>
      <c r="C4300" s="4" t="s">
        <v>7</v>
      </c>
      <c r="D4300" s="4" t="s">
        <v>11</v>
      </c>
      <c r="E4300" s="4" t="s">
        <v>8</v>
      </c>
      <c r="F4300" s="4" t="s">
        <v>8</v>
      </c>
      <c r="G4300" s="4" t="s">
        <v>8</v>
      </c>
      <c r="H4300" s="4" t="s">
        <v>8</v>
      </c>
    </row>
    <row r="4301" spans="1:5">
      <c r="A4301" t="n">
        <v>40134</v>
      </c>
      <c r="B4301" s="49" t="n">
        <v>51</v>
      </c>
      <c r="C4301" s="7" t="n">
        <v>3</v>
      </c>
      <c r="D4301" s="7" t="n">
        <v>5</v>
      </c>
      <c r="E4301" s="7" t="s">
        <v>438</v>
      </c>
      <c r="F4301" s="7" t="s">
        <v>67</v>
      </c>
      <c r="G4301" s="7" t="s">
        <v>66</v>
      </c>
      <c r="H4301" s="7" t="s">
        <v>67</v>
      </c>
    </row>
    <row r="4302" spans="1:5">
      <c r="A4302" t="s">
        <v>4</v>
      </c>
      <c r="B4302" s="4" t="s">
        <v>5</v>
      </c>
      <c r="C4302" s="4" t="s">
        <v>7</v>
      </c>
      <c r="D4302" s="4" t="s">
        <v>11</v>
      </c>
      <c r="E4302" s="4" t="s">
        <v>8</v>
      </c>
      <c r="F4302" s="4" t="s">
        <v>8</v>
      </c>
      <c r="G4302" s="4" t="s">
        <v>8</v>
      </c>
      <c r="H4302" s="4" t="s">
        <v>8</v>
      </c>
    </row>
    <row r="4303" spans="1:5">
      <c r="A4303" t="n">
        <v>40147</v>
      </c>
      <c r="B4303" s="49" t="n">
        <v>51</v>
      </c>
      <c r="C4303" s="7" t="n">
        <v>3</v>
      </c>
      <c r="D4303" s="7" t="n">
        <v>6</v>
      </c>
      <c r="E4303" s="7" t="s">
        <v>438</v>
      </c>
      <c r="F4303" s="7" t="s">
        <v>438</v>
      </c>
      <c r="G4303" s="7" t="s">
        <v>66</v>
      </c>
      <c r="H4303" s="7" t="s">
        <v>67</v>
      </c>
    </row>
    <row r="4304" spans="1:5">
      <c r="A4304" t="s">
        <v>4</v>
      </c>
      <c r="B4304" s="4" t="s">
        <v>5</v>
      </c>
      <c r="C4304" s="4" t="s">
        <v>7</v>
      </c>
      <c r="D4304" s="4" t="s">
        <v>11</v>
      </c>
      <c r="E4304" s="4" t="s">
        <v>8</v>
      </c>
      <c r="F4304" s="4" t="s">
        <v>8</v>
      </c>
      <c r="G4304" s="4" t="s">
        <v>8</v>
      </c>
      <c r="H4304" s="4" t="s">
        <v>8</v>
      </c>
    </row>
    <row r="4305" spans="1:8">
      <c r="A4305" t="n">
        <v>40160</v>
      </c>
      <c r="B4305" s="49" t="n">
        <v>51</v>
      </c>
      <c r="C4305" s="7" t="n">
        <v>3</v>
      </c>
      <c r="D4305" s="7" t="n">
        <v>7</v>
      </c>
      <c r="E4305" s="7" t="s">
        <v>438</v>
      </c>
      <c r="F4305" s="7" t="s">
        <v>438</v>
      </c>
      <c r="G4305" s="7" t="s">
        <v>66</v>
      </c>
      <c r="H4305" s="7" t="s">
        <v>67</v>
      </c>
    </row>
    <row r="4306" spans="1:8">
      <c r="A4306" t="s">
        <v>4</v>
      </c>
      <c r="B4306" s="4" t="s">
        <v>5</v>
      </c>
      <c r="C4306" s="4" t="s">
        <v>7</v>
      </c>
      <c r="D4306" s="4" t="s">
        <v>11</v>
      </c>
      <c r="E4306" s="4" t="s">
        <v>8</v>
      </c>
      <c r="F4306" s="4" t="s">
        <v>8</v>
      </c>
      <c r="G4306" s="4" t="s">
        <v>8</v>
      </c>
      <c r="H4306" s="4" t="s">
        <v>8</v>
      </c>
    </row>
    <row r="4307" spans="1:8">
      <c r="A4307" t="n">
        <v>40173</v>
      </c>
      <c r="B4307" s="49" t="n">
        <v>51</v>
      </c>
      <c r="C4307" s="7" t="n">
        <v>3</v>
      </c>
      <c r="D4307" s="7" t="n">
        <v>8</v>
      </c>
      <c r="E4307" s="7" t="s">
        <v>438</v>
      </c>
      <c r="F4307" s="7" t="s">
        <v>438</v>
      </c>
      <c r="G4307" s="7" t="s">
        <v>66</v>
      </c>
      <c r="H4307" s="7" t="s">
        <v>67</v>
      </c>
    </row>
    <row r="4308" spans="1:8">
      <c r="A4308" t="s">
        <v>4</v>
      </c>
      <c r="B4308" s="4" t="s">
        <v>5</v>
      </c>
      <c r="C4308" s="4" t="s">
        <v>7</v>
      </c>
      <c r="D4308" s="4" t="s">
        <v>11</v>
      </c>
      <c r="E4308" s="4" t="s">
        <v>8</v>
      </c>
      <c r="F4308" s="4" t="s">
        <v>8</v>
      </c>
      <c r="G4308" s="4" t="s">
        <v>8</v>
      </c>
      <c r="H4308" s="4" t="s">
        <v>8</v>
      </c>
    </row>
    <row r="4309" spans="1:8">
      <c r="A4309" t="n">
        <v>40186</v>
      </c>
      <c r="B4309" s="49" t="n">
        <v>51</v>
      </c>
      <c r="C4309" s="7" t="n">
        <v>3</v>
      </c>
      <c r="D4309" s="7" t="n">
        <v>9</v>
      </c>
      <c r="E4309" s="7" t="s">
        <v>439</v>
      </c>
      <c r="F4309" s="7" t="s">
        <v>67</v>
      </c>
      <c r="G4309" s="7" t="s">
        <v>66</v>
      </c>
      <c r="H4309" s="7" t="s">
        <v>67</v>
      </c>
    </row>
    <row r="4310" spans="1:8">
      <c r="A4310" t="s">
        <v>4</v>
      </c>
      <c r="B4310" s="4" t="s">
        <v>5</v>
      </c>
      <c r="C4310" s="4" t="s">
        <v>7</v>
      </c>
      <c r="D4310" s="4" t="s">
        <v>11</v>
      </c>
      <c r="E4310" s="4" t="s">
        <v>8</v>
      </c>
      <c r="F4310" s="4" t="s">
        <v>8</v>
      </c>
      <c r="G4310" s="4" t="s">
        <v>8</v>
      </c>
      <c r="H4310" s="4" t="s">
        <v>8</v>
      </c>
    </row>
    <row r="4311" spans="1:8">
      <c r="A4311" t="n">
        <v>40199</v>
      </c>
      <c r="B4311" s="49" t="n">
        <v>51</v>
      </c>
      <c r="C4311" s="7" t="n">
        <v>3</v>
      </c>
      <c r="D4311" s="7" t="n">
        <v>11</v>
      </c>
      <c r="E4311" s="7" t="s">
        <v>438</v>
      </c>
      <c r="F4311" s="7" t="s">
        <v>67</v>
      </c>
      <c r="G4311" s="7" t="s">
        <v>66</v>
      </c>
      <c r="H4311" s="7" t="s">
        <v>67</v>
      </c>
    </row>
    <row r="4312" spans="1:8">
      <c r="A4312" t="s">
        <v>4</v>
      </c>
      <c r="B4312" s="4" t="s">
        <v>5</v>
      </c>
      <c r="C4312" s="4" t="s">
        <v>7</v>
      </c>
      <c r="D4312" s="4" t="s">
        <v>11</v>
      </c>
      <c r="E4312" s="4" t="s">
        <v>8</v>
      </c>
      <c r="F4312" s="4" t="s">
        <v>8</v>
      </c>
      <c r="G4312" s="4" t="s">
        <v>8</v>
      </c>
      <c r="H4312" s="4" t="s">
        <v>8</v>
      </c>
    </row>
    <row r="4313" spans="1:8">
      <c r="A4313" t="n">
        <v>40212</v>
      </c>
      <c r="B4313" s="49" t="n">
        <v>51</v>
      </c>
      <c r="C4313" s="7" t="n">
        <v>3</v>
      </c>
      <c r="D4313" s="7" t="n">
        <v>12</v>
      </c>
      <c r="E4313" s="7" t="s">
        <v>438</v>
      </c>
      <c r="F4313" s="7" t="s">
        <v>67</v>
      </c>
      <c r="G4313" s="7" t="s">
        <v>66</v>
      </c>
      <c r="H4313" s="7" t="s">
        <v>67</v>
      </c>
    </row>
    <row r="4314" spans="1:8">
      <c r="A4314" t="s">
        <v>4</v>
      </c>
      <c r="B4314" s="4" t="s">
        <v>5</v>
      </c>
      <c r="C4314" s="4" t="s">
        <v>7</v>
      </c>
      <c r="D4314" s="4" t="s">
        <v>11</v>
      </c>
      <c r="E4314" s="4" t="s">
        <v>8</v>
      </c>
      <c r="F4314" s="4" t="s">
        <v>8</v>
      </c>
      <c r="G4314" s="4" t="s">
        <v>8</v>
      </c>
      <c r="H4314" s="4" t="s">
        <v>8</v>
      </c>
    </row>
    <row r="4315" spans="1:8">
      <c r="A4315" t="n">
        <v>40225</v>
      </c>
      <c r="B4315" s="49" t="n">
        <v>51</v>
      </c>
      <c r="C4315" s="7" t="n">
        <v>3</v>
      </c>
      <c r="D4315" s="7" t="n">
        <v>13</v>
      </c>
      <c r="E4315" s="7" t="s">
        <v>438</v>
      </c>
      <c r="F4315" s="7" t="s">
        <v>67</v>
      </c>
      <c r="G4315" s="7" t="s">
        <v>66</v>
      </c>
      <c r="H4315" s="7" t="s">
        <v>67</v>
      </c>
    </row>
    <row r="4316" spans="1:8">
      <c r="A4316" t="s">
        <v>4</v>
      </c>
      <c r="B4316" s="4" t="s">
        <v>5</v>
      </c>
      <c r="C4316" s="4" t="s">
        <v>7</v>
      </c>
      <c r="D4316" s="4" t="s">
        <v>11</v>
      </c>
      <c r="E4316" s="4" t="s">
        <v>8</v>
      </c>
      <c r="F4316" s="4" t="s">
        <v>8</v>
      </c>
      <c r="G4316" s="4" t="s">
        <v>8</v>
      </c>
      <c r="H4316" s="4" t="s">
        <v>8</v>
      </c>
    </row>
    <row r="4317" spans="1:8">
      <c r="A4317" t="n">
        <v>40238</v>
      </c>
      <c r="B4317" s="49" t="n">
        <v>51</v>
      </c>
      <c r="C4317" s="7" t="n">
        <v>3</v>
      </c>
      <c r="D4317" s="7" t="n">
        <v>80</v>
      </c>
      <c r="E4317" s="7" t="s">
        <v>438</v>
      </c>
      <c r="F4317" s="7" t="s">
        <v>67</v>
      </c>
      <c r="G4317" s="7" t="s">
        <v>66</v>
      </c>
      <c r="H4317" s="7" t="s">
        <v>67</v>
      </c>
    </row>
    <row r="4318" spans="1:8">
      <c r="A4318" t="s">
        <v>4</v>
      </c>
      <c r="B4318" s="4" t="s">
        <v>5</v>
      </c>
      <c r="C4318" s="4" t="s">
        <v>7</v>
      </c>
      <c r="D4318" s="4" t="s">
        <v>11</v>
      </c>
      <c r="E4318" s="4" t="s">
        <v>8</v>
      </c>
      <c r="F4318" s="4" t="s">
        <v>8</v>
      </c>
      <c r="G4318" s="4" t="s">
        <v>8</v>
      </c>
      <c r="H4318" s="4" t="s">
        <v>8</v>
      </c>
    </row>
    <row r="4319" spans="1:8">
      <c r="A4319" t="n">
        <v>40251</v>
      </c>
      <c r="B4319" s="49" t="n">
        <v>51</v>
      </c>
      <c r="C4319" s="7" t="n">
        <v>3</v>
      </c>
      <c r="D4319" s="7" t="n">
        <v>7032</v>
      </c>
      <c r="E4319" s="7" t="s">
        <v>438</v>
      </c>
      <c r="F4319" s="7" t="s">
        <v>67</v>
      </c>
      <c r="G4319" s="7" t="s">
        <v>66</v>
      </c>
      <c r="H4319" s="7" t="s">
        <v>67</v>
      </c>
    </row>
    <row r="4320" spans="1:8">
      <c r="A4320" t="s">
        <v>4</v>
      </c>
      <c r="B4320" s="4" t="s">
        <v>5</v>
      </c>
      <c r="C4320" s="4" t="s">
        <v>11</v>
      </c>
      <c r="D4320" s="4" t="s">
        <v>11</v>
      </c>
      <c r="E4320" s="4" t="s">
        <v>13</v>
      </c>
      <c r="F4320" s="4" t="s">
        <v>13</v>
      </c>
      <c r="G4320" s="4" t="s">
        <v>13</v>
      </c>
      <c r="H4320" s="4" t="s">
        <v>13</v>
      </c>
      <c r="I4320" s="4" t="s">
        <v>7</v>
      </c>
      <c r="J4320" s="4" t="s">
        <v>11</v>
      </c>
    </row>
    <row r="4321" spans="1:10">
      <c r="A4321" t="n">
        <v>40264</v>
      </c>
      <c r="B4321" s="57" t="n">
        <v>55</v>
      </c>
      <c r="C4321" s="7" t="n">
        <v>1</v>
      </c>
      <c r="D4321" s="7" t="n">
        <v>65533</v>
      </c>
      <c r="E4321" s="7" t="n">
        <v>-7.11999988555908</v>
      </c>
      <c r="F4321" s="7" t="n">
        <v>0</v>
      </c>
      <c r="G4321" s="7" t="n">
        <v>-2.35999989509583</v>
      </c>
      <c r="H4321" s="7" t="n">
        <v>1.20000004768372</v>
      </c>
      <c r="I4321" s="7" t="n">
        <v>1</v>
      </c>
      <c r="J4321" s="7" t="n">
        <v>0</v>
      </c>
    </row>
    <row r="4322" spans="1:10">
      <c r="A4322" t="s">
        <v>4</v>
      </c>
      <c r="B4322" s="4" t="s">
        <v>5</v>
      </c>
      <c r="C4322" s="4" t="s">
        <v>11</v>
      </c>
    </row>
    <row r="4323" spans="1:10">
      <c r="A4323" t="n">
        <v>40288</v>
      </c>
      <c r="B4323" s="29" t="n">
        <v>16</v>
      </c>
      <c r="C4323" s="7" t="n">
        <v>50</v>
      </c>
    </row>
    <row r="4324" spans="1:10">
      <c r="A4324" t="s">
        <v>4</v>
      </c>
      <c r="B4324" s="4" t="s">
        <v>5</v>
      </c>
      <c r="C4324" s="4" t="s">
        <v>11</v>
      </c>
      <c r="D4324" s="4" t="s">
        <v>11</v>
      </c>
      <c r="E4324" s="4" t="s">
        <v>13</v>
      </c>
      <c r="F4324" s="4" t="s">
        <v>13</v>
      </c>
      <c r="G4324" s="4" t="s">
        <v>13</v>
      </c>
      <c r="H4324" s="4" t="s">
        <v>13</v>
      </c>
      <c r="I4324" s="4" t="s">
        <v>7</v>
      </c>
      <c r="J4324" s="4" t="s">
        <v>11</v>
      </c>
    </row>
    <row r="4325" spans="1:10">
      <c r="A4325" t="n">
        <v>40291</v>
      </c>
      <c r="B4325" s="57" t="n">
        <v>55</v>
      </c>
      <c r="C4325" s="7" t="n">
        <v>5</v>
      </c>
      <c r="D4325" s="7" t="n">
        <v>65533</v>
      </c>
      <c r="E4325" s="7" t="n">
        <v>-9.31999969482422</v>
      </c>
      <c r="F4325" s="7" t="n">
        <v>0</v>
      </c>
      <c r="G4325" s="7" t="n">
        <v>-1.79999995231628</v>
      </c>
      <c r="H4325" s="7" t="n">
        <v>1.20000004768372</v>
      </c>
      <c r="I4325" s="7" t="n">
        <v>1</v>
      </c>
      <c r="J4325" s="7" t="n">
        <v>0</v>
      </c>
    </row>
    <row r="4326" spans="1:10">
      <c r="A4326" t="s">
        <v>4</v>
      </c>
      <c r="B4326" s="4" t="s">
        <v>5</v>
      </c>
      <c r="C4326" s="4" t="s">
        <v>11</v>
      </c>
      <c r="D4326" s="4" t="s">
        <v>11</v>
      </c>
      <c r="E4326" s="4" t="s">
        <v>13</v>
      </c>
      <c r="F4326" s="4" t="s">
        <v>13</v>
      </c>
      <c r="G4326" s="4" t="s">
        <v>13</v>
      </c>
      <c r="H4326" s="4" t="s">
        <v>13</v>
      </c>
      <c r="I4326" s="4" t="s">
        <v>7</v>
      </c>
      <c r="J4326" s="4" t="s">
        <v>11</v>
      </c>
    </row>
    <row r="4327" spans="1:10">
      <c r="A4327" t="n">
        <v>40315</v>
      </c>
      <c r="B4327" s="57" t="n">
        <v>55</v>
      </c>
      <c r="C4327" s="7" t="n">
        <v>7032</v>
      </c>
      <c r="D4327" s="7" t="n">
        <v>65533</v>
      </c>
      <c r="E4327" s="7" t="n">
        <v>-9.01000022888184</v>
      </c>
      <c r="F4327" s="7" t="n">
        <v>0</v>
      </c>
      <c r="G4327" s="7" t="n">
        <v>-2.09999990463257</v>
      </c>
      <c r="H4327" s="7" t="n">
        <v>1.20000004768372</v>
      </c>
      <c r="I4327" s="7" t="n">
        <v>1</v>
      </c>
      <c r="J4327" s="7" t="n">
        <v>0</v>
      </c>
    </row>
    <row r="4328" spans="1:10">
      <c r="A4328" t="s">
        <v>4</v>
      </c>
      <c r="B4328" s="4" t="s">
        <v>5</v>
      </c>
      <c r="C4328" s="4" t="s">
        <v>11</v>
      </c>
    </row>
    <row r="4329" spans="1:10">
      <c r="A4329" t="n">
        <v>40339</v>
      </c>
      <c r="B4329" s="29" t="n">
        <v>16</v>
      </c>
      <c r="C4329" s="7" t="n">
        <v>50</v>
      </c>
    </row>
    <row r="4330" spans="1:10">
      <c r="A4330" t="s">
        <v>4</v>
      </c>
      <c r="B4330" s="4" t="s">
        <v>5</v>
      </c>
      <c r="C4330" s="4" t="s">
        <v>11</v>
      </c>
      <c r="D4330" s="4" t="s">
        <v>11</v>
      </c>
      <c r="E4330" s="4" t="s">
        <v>13</v>
      </c>
      <c r="F4330" s="4" t="s">
        <v>13</v>
      </c>
      <c r="G4330" s="4" t="s">
        <v>13</v>
      </c>
      <c r="H4330" s="4" t="s">
        <v>13</v>
      </c>
      <c r="I4330" s="4" t="s">
        <v>7</v>
      </c>
      <c r="J4330" s="4" t="s">
        <v>11</v>
      </c>
    </row>
    <row r="4331" spans="1:10">
      <c r="A4331" t="n">
        <v>40342</v>
      </c>
      <c r="B4331" s="57" t="n">
        <v>55</v>
      </c>
      <c r="C4331" s="7" t="n">
        <v>3</v>
      </c>
      <c r="D4331" s="7" t="n">
        <v>65533</v>
      </c>
      <c r="E4331" s="7" t="n">
        <v>-5.67000007629395</v>
      </c>
      <c r="F4331" s="7" t="n">
        <v>0</v>
      </c>
      <c r="G4331" s="7" t="n">
        <v>-1.75999999046326</v>
      </c>
      <c r="H4331" s="7" t="n">
        <v>1.20000004768372</v>
      </c>
      <c r="I4331" s="7" t="n">
        <v>1</v>
      </c>
      <c r="J4331" s="7" t="n">
        <v>0</v>
      </c>
    </row>
    <row r="4332" spans="1:10">
      <c r="A4332" t="s">
        <v>4</v>
      </c>
      <c r="B4332" s="4" t="s">
        <v>5</v>
      </c>
      <c r="C4332" s="4" t="s">
        <v>11</v>
      </c>
    </row>
    <row r="4333" spans="1:10">
      <c r="A4333" t="n">
        <v>40366</v>
      </c>
      <c r="B4333" s="29" t="n">
        <v>16</v>
      </c>
      <c r="C4333" s="7" t="n">
        <v>50</v>
      </c>
    </row>
    <row r="4334" spans="1:10">
      <c r="A4334" t="s">
        <v>4</v>
      </c>
      <c r="B4334" s="4" t="s">
        <v>5</v>
      </c>
      <c r="C4334" s="4" t="s">
        <v>11</v>
      </c>
      <c r="D4334" s="4" t="s">
        <v>11</v>
      </c>
      <c r="E4334" s="4" t="s">
        <v>13</v>
      </c>
      <c r="F4334" s="4" t="s">
        <v>13</v>
      </c>
      <c r="G4334" s="4" t="s">
        <v>13</v>
      </c>
      <c r="H4334" s="4" t="s">
        <v>13</v>
      </c>
      <c r="I4334" s="4" t="s">
        <v>7</v>
      </c>
      <c r="J4334" s="4" t="s">
        <v>11</v>
      </c>
    </row>
    <row r="4335" spans="1:10">
      <c r="A4335" t="n">
        <v>40369</v>
      </c>
      <c r="B4335" s="57" t="n">
        <v>55</v>
      </c>
      <c r="C4335" s="7" t="n">
        <v>7</v>
      </c>
      <c r="D4335" s="7" t="n">
        <v>65533</v>
      </c>
      <c r="E4335" s="7" t="n">
        <v>-8.17000007629395</v>
      </c>
      <c r="F4335" s="7" t="n">
        <v>0</v>
      </c>
      <c r="G4335" s="7" t="n">
        <v>-2.35999989509583</v>
      </c>
      <c r="H4335" s="7" t="n">
        <v>1.20000004768372</v>
      </c>
      <c r="I4335" s="7" t="n">
        <v>1</v>
      </c>
      <c r="J4335" s="7" t="n">
        <v>0</v>
      </c>
    </row>
    <row r="4336" spans="1:10">
      <c r="A4336" t="s">
        <v>4</v>
      </c>
      <c r="B4336" s="4" t="s">
        <v>5</v>
      </c>
      <c r="C4336" s="4" t="s">
        <v>11</v>
      </c>
    </row>
    <row r="4337" spans="1:10">
      <c r="A4337" t="n">
        <v>40393</v>
      </c>
      <c r="B4337" s="29" t="n">
        <v>16</v>
      </c>
      <c r="C4337" s="7" t="n">
        <v>50</v>
      </c>
    </row>
    <row r="4338" spans="1:10">
      <c r="A4338" t="s">
        <v>4</v>
      </c>
      <c r="B4338" s="4" t="s">
        <v>5</v>
      </c>
      <c r="C4338" s="4" t="s">
        <v>11</v>
      </c>
      <c r="D4338" s="4" t="s">
        <v>11</v>
      </c>
      <c r="E4338" s="4" t="s">
        <v>13</v>
      </c>
      <c r="F4338" s="4" t="s">
        <v>13</v>
      </c>
      <c r="G4338" s="4" t="s">
        <v>13</v>
      </c>
      <c r="H4338" s="4" t="s">
        <v>13</v>
      </c>
      <c r="I4338" s="4" t="s">
        <v>7</v>
      </c>
      <c r="J4338" s="4" t="s">
        <v>11</v>
      </c>
    </row>
    <row r="4339" spans="1:10">
      <c r="A4339" t="n">
        <v>40396</v>
      </c>
      <c r="B4339" s="57" t="n">
        <v>55</v>
      </c>
      <c r="C4339" s="7" t="n">
        <v>9</v>
      </c>
      <c r="D4339" s="7" t="n">
        <v>65533</v>
      </c>
      <c r="E4339" s="7" t="n">
        <v>-6.26999998092651</v>
      </c>
      <c r="F4339" s="7" t="n">
        <v>0</v>
      </c>
      <c r="G4339" s="7" t="n">
        <v>-2.1800000667572</v>
      </c>
      <c r="H4339" s="7" t="n">
        <v>1.20000004768372</v>
      </c>
      <c r="I4339" s="7" t="n">
        <v>1</v>
      </c>
      <c r="J4339" s="7" t="n">
        <v>0</v>
      </c>
    </row>
    <row r="4340" spans="1:10">
      <c r="A4340" t="s">
        <v>4</v>
      </c>
      <c r="B4340" s="4" t="s">
        <v>5</v>
      </c>
      <c r="C4340" s="4" t="s">
        <v>11</v>
      </c>
    </row>
    <row r="4341" spans="1:10">
      <c r="A4341" t="n">
        <v>40420</v>
      </c>
      <c r="B4341" s="29" t="n">
        <v>16</v>
      </c>
      <c r="C4341" s="7" t="n">
        <v>50</v>
      </c>
    </row>
    <row r="4342" spans="1:10">
      <c r="A4342" t="s">
        <v>4</v>
      </c>
      <c r="B4342" s="4" t="s">
        <v>5</v>
      </c>
      <c r="C4342" s="4" t="s">
        <v>11</v>
      </c>
      <c r="D4342" s="4" t="s">
        <v>11</v>
      </c>
      <c r="E4342" s="4" t="s">
        <v>13</v>
      </c>
      <c r="F4342" s="4" t="s">
        <v>13</v>
      </c>
      <c r="G4342" s="4" t="s">
        <v>13</v>
      </c>
      <c r="H4342" s="4" t="s">
        <v>13</v>
      </c>
      <c r="I4342" s="4" t="s">
        <v>7</v>
      </c>
      <c r="J4342" s="4" t="s">
        <v>11</v>
      </c>
    </row>
    <row r="4343" spans="1:10">
      <c r="A4343" t="n">
        <v>40423</v>
      </c>
      <c r="B4343" s="57" t="n">
        <v>55</v>
      </c>
      <c r="C4343" s="7" t="n">
        <v>6</v>
      </c>
      <c r="D4343" s="7" t="n">
        <v>65533</v>
      </c>
      <c r="E4343" s="7" t="n">
        <v>-8.52999973297119</v>
      </c>
      <c r="F4343" s="7" t="n">
        <v>0</v>
      </c>
      <c r="G4343" s="7" t="n">
        <v>-3.04999995231628</v>
      </c>
      <c r="H4343" s="7" t="n">
        <v>1.20000004768372</v>
      </c>
      <c r="I4343" s="7" t="n">
        <v>1</v>
      </c>
      <c r="J4343" s="7" t="n">
        <v>0</v>
      </c>
    </row>
    <row r="4344" spans="1:10">
      <c r="A4344" t="s">
        <v>4</v>
      </c>
      <c r="B4344" s="4" t="s">
        <v>5</v>
      </c>
      <c r="C4344" s="4" t="s">
        <v>11</v>
      </c>
    </row>
    <row r="4345" spans="1:10">
      <c r="A4345" t="n">
        <v>40447</v>
      </c>
      <c r="B4345" s="29" t="n">
        <v>16</v>
      </c>
      <c r="C4345" s="7" t="n">
        <v>50</v>
      </c>
    </row>
    <row r="4346" spans="1:10">
      <c r="A4346" t="s">
        <v>4</v>
      </c>
      <c r="B4346" s="4" t="s">
        <v>5</v>
      </c>
      <c r="C4346" s="4" t="s">
        <v>11</v>
      </c>
      <c r="D4346" s="4" t="s">
        <v>11</v>
      </c>
      <c r="E4346" s="4" t="s">
        <v>13</v>
      </c>
      <c r="F4346" s="4" t="s">
        <v>13</v>
      </c>
      <c r="G4346" s="4" t="s">
        <v>13</v>
      </c>
      <c r="H4346" s="4" t="s">
        <v>13</v>
      </c>
      <c r="I4346" s="4" t="s">
        <v>7</v>
      </c>
      <c r="J4346" s="4" t="s">
        <v>11</v>
      </c>
    </row>
    <row r="4347" spans="1:10">
      <c r="A4347" t="n">
        <v>40450</v>
      </c>
      <c r="B4347" s="57" t="n">
        <v>55</v>
      </c>
      <c r="C4347" s="7" t="n">
        <v>2</v>
      </c>
      <c r="D4347" s="7" t="n">
        <v>65533</v>
      </c>
      <c r="E4347" s="7" t="n">
        <v>-9.3100004196167</v>
      </c>
      <c r="F4347" s="7" t="n">
        <v>0</v>
      </c>
      <c r="G4347" s="7" t="n">
        <v>-2.76999998092651</v>
      </c>
      <c r="H4347" s="7" t="n">
        <v>1.20000004768372</v>
      </c>
      <c r="I4347" s="7" t="n">
        <v>1</v>
      </c>
      <c r="J4347" s="7" t="n">
        <v>0</v>
      </c>
    </row>
    <row r="4348" spans="1:10">
      <c r="A4348" t="s">
        <v>4</v>
      </c>
      <c r="B4348" s="4" t="s">
        <v>5</v>
      </c>
      <c r="C4348" s="4" t="s">
        <v>11</v>
      </c>
    </row>
    <row r="4349" spans="1:10">
      <c r="A4349" t="n">
        <v>40474</v>
      </c>
      <c r="B4349" s="29" t="n">
        <v>16</v>
      </c>
      <c r="C4349" s="7" t="n">
        <v>50</v>
      </c>
    </row>
    <row r="4350" spans="1:10">
      <c r="A4350" t="s">
        <v>4</v>
      </c>
      <c r="B4350" s="4" t="s">
        <v>5</v>
      </c>
      <c r="C4350" s="4" t="s">
        <v>11</v>
      </c>
      <c r="D4350" s="4" t="s">
        <v>11</v>
      </c>
      <c r="E4350" s="4" t="s">
        <v>13</v>
      </c>
      <c r="F4350" s="4" t="s">
        <v>13</v>
      </c>
      <c r="G4350" s="4" t="s">
        <v>13</v>
      </c>
      <c r="H4350" s="4" t="s">
        <v>13</v>
      </c>
      <c r="I4350" s="4" t="s">
        <v>7</v>
      </c>
      <c r="J4350" s="4" t="s">
        <v>11</v>
      </c>
    </row>
    <row r="4351" spans="1:10">
      <c r="A4351" t="n">
        <v>40477</v>
      </c>
      <c r="B4351" s="57" t="n">
        <v>55</v>
      </c>
      <c r="C4351" s="7" t="n">
        <v>4</v>
      </c>
      <c r="D4351" s="7" t="n">
        <v>65533</v>
      </c>
      <c r="E4351" s="7" t="n">
        <v>-7.34000015258789</v>
      </c>
      <c r="F4351" s="7" t="n">
        <v>0.00999999977648258</v>
      </c>
      <c r="G4351" s="7" t="n">
        <v>-3.16000008583069</v>
      </c>
      <c r="H4351" s="7" t="n">
        <v>1.20000004768372</v>
      </c>
      <c r="I4351" s="7" t="n">
        <v>1</v>
      </c>
      <c r="J4351" s="7" t="n">
        <v>0</v>
      </c>
    </row>
    <row r="4352" spans="1:10">
      <c r="A4352" t="s">
        <v>4</v>
      </c>
      <c r="B4352" s="4" t="s">
        <v>5</v>
      </c>
      <c r="C4352" s="4" t="s">
        <v>11</v>
      </c>
    </row>
    <row r="4353" spans="1:10">
      <c r="A4353" t="n">
        <v>40501</v>
      </c>
      <c r="B4353" s="29" t="n">
        <v>16</v>
      </c>
      <c r="C4353" s="7" t="n">
        <v>50</v>
      </c>
    </row>
    <row r="4354" spans="1:10">
      <c r="A4354" t="s">
        <v>4</v>
      </c>
      <c r="B4354" s="4" t="s">
        <v>5</v>
      </c>
      <c r="C4354" s="4" t="s">
        <v>11</v>
      </c>
      <c r="D4354" s="4" t="s">
        <v>11</v>
      </c>
      <c r="E4354" s="4" t="s">
        <v>13</v>
      </c>
      <c r="F4354" s="4" t="s">
        <v>13</v>
      </c>
      <c r="G4354" s="4" t="s">
        <v>13</v>
      </c>
      <c r="H4354" s="4" t="s">
        <v>13</v>
      </c>
      <c r="I4354" s="4" t="s">
        <v>7</v>
      </c>
      <c r="J4354" s="4" t="s">
        <v>11</v>
      </c>
    </row>
    <row r="4355" spans="1:10">
      <c r="A4355" t="n">
        <v>40504</v>
      </c>
      <c r="B4355" s="57" t="n">
        <v>55</v>
      </c>
      <c r="C4355" s="7" t="n">
        <v>8</v>
      </c>
      <c r="D4355" s="7" t="n">
        <v>65533</v>
      </c>
      <c r="E4355" s="7" t="n">
        <v>-5.48000001907349</v>
      </c>
      <c r="F4355" s="7" t="n">
        <v>0</v>
      </c>
      <c r="G4355" s="7" t="n">
        <v>-3.07999992370605</v>
      </c>
      <c r="H4355" s="7" t="n">
        <v>1.20000004768372</v>
      </c>
      <c r="I4355" s="7" t="n">
        <v>1</v>
      </c>
      <c r="J4355" s="7" t="n">
        <v>0</v>
      </c>
    </row>
    <row r="4356" spans="1:10">
      <c r="A4356" t="s">
        <v>4</v>
      </c>
      <c r="B4356" s="4" t="s">
        <v>5</v>
      </c>
      <c r="C4356" s="4" t="s">
        <v>11</v>
      </c>
    </row>
    <row r="4357" spans="1:10">
      <c r="A4357" t="n">
        <v>40528</v>
      </c>
      <c r="B4357" s="29" t="n">
        <v>16</v>
      </c>
      <c r="C4357" s="7" t="n">
        <v>50</v>
      </c>
    </row>
    <row r="4358" spans="1:10">
      <c r="A4358" t="s">
        <v>4</v>
      </c>
      <c r="B4358" s="4" t="s">
        <v>5</v>
      </c>
      <c r="C4358" s="4" t="s">
        <v>11</v>
      </c>
      <c r="D4358" s="4" t="s">
        <v>11</v>
      </c>
      <c r="E4358" s="4" t="s">
        <v>13</v>
      </c>
      <c r="F4358" s="4" t="s">
        <v>13</v>
      </c>
      <c r="G4358" s="4" t="s">
        <v>13</v>
      </c>
      <c r="H4358" s="4" t="s">
        <v>13</v>
      </c>
      <c r="I4358" s="4" t="s">
        <v>7</v>
      </c>
      <c r="J4358" s="4" t="s">
        <v>11</v>
      </c>
    </row>
    <row r="4359" spans="1:10">
      <c r="A4359" t="n">
        <v>40531</v>
      </c>
      <c r="B4359" s="57" t="n">
        <v>55</v>
      </c>
      <c r="C4359" s="7" t="n">
        <v>13</v>
      </c>
      <c r="D4359" s="7" t="n">
        <v>65533</v>
      </c>
      <c r="E4359" s="7" t="n">
        <v>-6.46000003814697</v>
      </c>
      <c r="F4359" s="7" t="n">
        <v>0</v>
      </c>
      <c r="G4359" s="7" t="n">
        <v>-3</v>
      </c>
      <c r="H4359" s="7" t="n">
        <v>1.20000004768372</v>
      </c>
      <c r="I4359" s="7" t="n">
        <v>1</v>
      </c>
      <c r="J4359" s="7" t="n">
        <v>0</v>
      </c>
    </row>
    <row r="4360" spans="1:10">
      <c r="A4360" t="s">
        <v>4</v>
      </c>
      <c r="B4360" s="4" t="s">
        <v>5</v>
      </c>
      <c r="C4360" s="4" t="s">
        <v>11</v>
      </c>
    </row>
    <row r="4361" spans="1:10">
      <c r="A4361" t="n">
        <v>40555</v>
      </c>
      <c r="B4361" s="29" t="n">
        <v>16</v>
      </c>
      <c r="C4361" s="7" t="n">
        <v>50</v>
      </c>
    </row>
    <row r="4362" spans="1:10">
      <c r="A4362" t="s">
        <v>4</v>
      </c>
      <c r="B4362" s="4" t="s">
        <v>5</v>
      </c>
      <c r="C4362" s="4" t="s">
        <v>11</v>
      </c>
      <c r="D4362" s="4" t="s">
        <v>11</v>
      </c>
      <c r="E4362" s="4" t="s">
        <v>13</v>
      </c>
      <c r="F4362" s="4" t="s">
        <v>13</v>
      </c>
      <c r="G4362" s="4" t="s">
        <v>13</v>
      </c>
      <c r="H4362" s="4" t="s">
        <v>13</v>
      </c>
      <c r="I4362" s="4" t="s">
        <v>7</v>
      </c>
      <c r="J4362" s="4" t="s">
        <v>11</v>
      </c>
    </row>
    <row r="4363" spans="1:10">
      <c r="A4363" t="n">
        <v>40558</v>
      </c>
      <c r="B4363" s="57" t="n">
        <v>55</v>
      </c>
      <c r="C4363" s="7" t="n">
        <v>12</v>
      </c>
      <c r="D4363" s="7" t="n">
        <v>65533</v>
      </c>
      <c r="E4363" s="7" t="n">
        <v>-7.78999996185303</v>
      </c>
      <c r="F4363" s="7" t="n">
        <v>0</v>
      </c>
      <c r="G4363" s="7" t="n">
        <v>-3.79999995231628</v>
      </c>
      <c r="H4363" s="7" t="n">
        <v>1.20000004768372</v>
      </c>
      <c r="I4363" s="7" t="n">
        <v>1</v>
      </c>
      <c r="J4363" s="7" t="n">
        <v>0</v>
      </c>
    </row>
    <row r="4364" spans="1:10">
      <c r="A4364" t="s">
        <v>4</v>
      </c>
      <c r="B4364" s="4" t="s">
        <v>5</v>
      </c>
      <c r="C4364" s="4" t="s">
        <v>11</v>
      </c>
    </row>
    <row r="4365" spans="1:10">
      <c r="A4365" t="n">
        <v>40582</v>
      </c>
      <c r="B4365" s="29" t="n">
        <v>16</v>
      </c>
      <c r="C4365" s="7" t="n">
        <v>50</v>
      </c>
    </row>
    <row r="4366" spans="1:10">
      <c r="A4366" t="s">
        <v>4</v>
      </c>
      <c r="B4366" s="4" t="s">
        <v>5</v>
      </c>
      <c r="C4366" s="4" t="s">
        <v>11</v>
      </c>
      <c r="D4366" s="4" t="s">
        <v>11</v>
      </c>
      <c r="E4366" s="4" t="s">
        <v>13</v>
      </c>
      <c r="F4366" s="4" t="s">
        <v>13</v>
      </c>
      <c r="G4366" s="4" t="s">
        <v>13</v>
      </c>
      <c r="H4366" s="4" t="s">
        <v>13</v>
      </c>
      <c r="I4366" s="4" t="s">
        <v>7</v>
      </c>
      <c r="J4366" s="4" t="s">
        <v>11</v>
      </c>
    </row>
    <row r="4367" spans="1:10">
      <c r="A4367" t="n">
        <v>40585</v>
      </c>
      <c r="B4367" s="57" t="n">
        <v>55</v>
      </c>
      <c r="C4367" s="7" t="n">
        <v>80</v>
      </c>
      <c r="D4367" s="7" t="n">
        <v>65533</v>
      </c>
      <c r="E4367" s="7" t="n">
        <v>-6.38000011444092</v>
      </c>
      <c r="F4367" s="7" t="n">
        <v>0</v>
      </c>
      <c r="G4367" s="7" t="n">
        <v>-3.90000009536743</v>
      </c>
      <c r="H4367" s="7" t="n">
        <v>1.20000004768372</v>
      </c>
      <c r="I4367" s="7" t="n">
        <v>1</v>
      </c>
      <c r="J4367" s="7" t="n">
        <v>0</v>
      </c>
    </row>
    <row r="4368" spans="1:10">
      <c r="A4368" t="s">
        <v>4</v>
      </c>
      <c r="B4368" s="4" t="s">
        <v>5</v>
      </c>
      <c r="C4368" s="4" t="s">
        <v>11</v>
      </c>
    </row>
    <row r="4369" spans="1:10">
      <c r="A4369" t="n">
        <v>40609</v>
      </c>
      <c r="B4369" s="29" t="n">
        <v>16</v>
      </c>
      <c r="C4369" s="7" t="n">
        <v>50</v>
      </c>
    </row>
    <row r="4370" spans="1:10">
      <c r="A4370" t="s">
        <v>4</v>
      </c>
      <c r="B4370" s="4" t="s">
        <v>5</v>
      </c>
      <c r="C4370" s="4" t="s">
        <v>11</v>
      </c>
      <c r="D4370" s="4" t="s">
        <v>11</v>
      </c>
      <c r="E4370" s="4" t="s">
        <v>13</v>
      </c>
      <c r="F4370" s="4" t="s">
        <v>13</v>
      </c>
      <c r="G4370" s="4" t="s">
        <v>13</v>
      </c>
      <c r="H4370" s="4" t="s">
        <v>13</v>
      </c>
      <c r="I4370" s="4" t="s">
        <v>7</v>
      </c>
      <c r="J4370" s="4" t="s">
        <v>11</v>
      </c>
    </row>
    <row r="4371" spans="1:10">
      <c r="A4371" t="n">
        <v>40612</v>
      </c>
      <c r="B4371" s="57" t="n">
        <v>55</v>
      </c>
      <c r="C4371" s="7" t="n">
        <v>11</v>
      </c>
      <c r="D4371" s="7" t="n">
        <v>65533</v>
      </c>
      <c r="E4371" s="7" t="n">
        <v>-9.32999992370605</v>
      </c>
      <c r="F4371" s="7" t="n">
        <v>0</v>
      </c>
      <c r="G4371" s="7" t="n">
        <v>-3.66000008583069</v>
      </c>
      <c r="H4371" s="7" t="n">
        <v>1.20000004768372</v>
      </c>
      <c r="I4371" s="7" t="n">
        <v>1</v>
      </c>
      <c r="J4371" s="7" t="n">
        <v>0</v>
      </c>
    </row>
    <row r="4372" spans="1:10">
      <c r="A4372" t="s">
        <v>4</v>
      </c>
      <c r="B4372" s="4" t="s">
        <v>5</v>
      </c>
      <c r="C4372" s="4" t="s">
        <v>7</v>
      </c>
      <c r="D4372" s="4" t="s">
        <v>11</v>
      </c>
    </row>
    <row r="4373" spans="1:10">
      <c r="A4373" t="n">
        <v>40636</v>
      </c>
      <c r="B4373" s="35" t="n">
        <v>58</v>
      </c>
      <c r="C4373" s="7" t="n">
        <v>255</v>
      </c>
      <c r="D4373" s="7" t="n">
        <v>0</v>
      </c>
    </row>
    <row r="4374" spans="1:10">
      <c r="A4374" t="s">
        <v>4</v>
      </c>
      <c r="B4374" s="4" t="s">
        <v>5</v>
      </c>
      <c r="C4374" s="4" t="s">
        <v>11</v>
      </c>
      <c r="D4374" s="4" t="s">
        <v>7</v>
      </c>
    </row>
    <row r="4375" spans="1:10">
      <c r="A4375" t="n">
        <v>40640</v>
      </c>
      <c r="B4375" s="55" t="n">
        <v>56</v>
      </c>
      <c r="C4375" s="7" t="n">
        <v>1</v>
      </c>
      <c r="D4375" s="7" t="n">
        <v>0</v>
      </c>
    </row>
    <row r="4376" spans="1:10">
      <c r="A4376" t="s">
        <v>4</v>
      </c>
      <c r="B4376" s="4" t="s">
        <v>5</v>
      </c>
      <c r="C4376" s="4" t="s">
        <v>11</v>
      </c>
      <c r="D4376" s="4" t="s">
        <v>13</v>
      </c>
      <c r="E4376" s="4" t="s">
        <v>13</v>
      </c>
      <c r="F4376" s="4" t="s">
        <v>7</v>
      </c>
    </row>
    <row r="4377" spans="1:10">
      <c r="A4377" t="n">
        <v>40644</v>
      </c>
      <c r="B4377" s="70" t="n">
        <v>52</v>
      </c>
      <c r="C4377" s="7" t="n">
        <v>1</v>
      </c>
      <c r="D4377" s="7" t="n">
        <v>346.700012207031</v>
      </c>
      <c r="E4377" s="7" t="n">
        <v>5</v>
      </c>
      <c r="F4377" s="7" t="n">
        <v>0</v>
      </c>
    </row>
    <row r="4378" spans="1:10">
      <c r="A4378" t="s">
        <v>4</v>
      </c>
      <c r="B4378" s="4" t="s">
        <v>5</v>
      </c>
      <c r="C4378" s="4" t="s">
        <v>11</v>
      </c>
      <c r="D4378" s="4" t="s">
        <v>7</v>
      </c>
    </row>
    <row r="4379" spans="1:10">
      <c r="A4379" t="n">
        <v>40656</v>
      </c>
      <c r="B4379" s="55" t="n">
        <v>56</v>
      </c>
      <c r="C4379" s="7" t="n">
        <v>5</v>
      </c>
      <c r="D4379" s="7" t="n">
        <v>0</v>
      </c>
    </row>
    <row r="4380" spans="1:10">
      <c r="A4380" t="s">
        <v>4</v>
      </c>
      <c r="B4380" s="4" t="s">
        <v>5</v>
      </c>
      <c r="C4380" s="4" t="s">
        <v>11</v>
      </c>
      <c r="D4380" s="4" t="s">
        <v>13</v>
      </c>
      <c r="E4380" s="4" t="s">
        <v>13</v>
      </c>
      <c r="F4380" s="4" t="s">
        <v>7</v>
      </c>
    </row>
    <row r="4381" spans="1:10">
      <c r="A4381" t="n">
        <v>40660</v>
      </c>
      <c r="B4381" s="70" t="n">
        <v>52</v>
      </c>
      <c r="C4381" s="7" t="n">
        <v>5</v>
      </c>
      <c r="D4381" s="7" t="n">
        <v>39.4000015258789</v>
      </c>
      <c r="E4381" s="7" t="n">
        <v>5</v>
      </c>
      <c r="F4381" s="7" t="n">
        <v>0</v>
      </c>
    </row>
    <row r="4382" spans="1:10">
      <c r="A4382" t="s">
        <v>4</v>
      </c>
      <c r="B4382" s="4" t="s">
        <v>5</v>
      </c>
      <c r="C4382" s="4" t="s">
        <v>11</v>
      </c>
      <c r="D4382" s="4" t="s">
        <v>7</v>
      </c>
    </row>
    <row r="4383" spans="1:10">
      <c r="A4383" t="n">
        <v>40672</v>
      </c>
      <c r="B4383" s="55" t="n">
        <v>56</v>
      </c>
      <c r="C4383" s="7" t="n">
        <v>7032</v>
      </c>
      <c r="D4383" s="7" t="n">
        <v>0</v>
      </c>
    </row>
    <row r="4384" spans="1:10">
      <c r="A4384" t="s">
        <v>4</v>
      </c>
      <c r="B4384" s="4" t="s">
        <v>5</v>
      </c>
      <c r="C4384" s="4" t="s">
        <v>11</v>
      </c>
      <c r="D4384" s="4" t="s">
        <v>13</v>
      </c>
      <c r="E4384" s="4" t="s">
        <v>13</v>
      </c>
      <c r="F4384" s="4" t="s">
        <v>7</v>
      </c>
    </row>
    <row r="4385" spans="1:10">
      <c r="A4385" t="n">
        <v>40676</v>
      </c>
      <c r="B4385" s="70" t="n">
        <v>52</v>
      </c>
      <c r="C4385" s="7" t="n">
        <v>7032</v>
      </c>
      <c r="D4385" s="7" t="n">
        <v>52.0999984741211</v>
      </c>
      <c r="E4385" s="7" t="n">
        <v>5</v>
      </c>
      <c r="F4385" s="7" t="n">
        <v>0</v>
      </c>
    </row>
    <row r="4386" spans="1:10">
      <c r="A4386" t="s">
        <v>4</v>
      </c>
      <c r="B4386" s="4" t="s">
        <v>5</v>
      </c>
      <c r="C4386" s="4" t="s">
        <v>11</v>
      </c>
      <c r="D4386" s="4" t="s">
        <v>7</v>
      </c>
    </row>
    <row r="4387" spans="1:10">
      <c r="A4387" t="n">
        <v>40688</v>
      </c>
      <c r="B4387" s="55" t="n">
        <v>56</v>
      </c>
      <c r="C4387" s="7" t="n">
        <v>3</v>
      </c>
      <c r="D4387" s="7" t="n">
        <v>0</v>
      </c>
    </row>
    <row r="4388" spans="1:10">
      <c r="A4388" t="s">
        <v>4</v>
      </c>
      <c r="B4388" s="4" t="s">
        <v>5</v>
      </c>
      <c r="C4388" s="4" t="s">
        <v>11</v>
      </c>
      <c r="D4388" s="4" t="s">
        <v>13</v>
      </c>
      <c r="E4388" s="4" t="s">
        <v>13</v>
      </c>
      <c r="F4388" s="4" t="s">
        <v>7</v>
      </c>
    </row>
    <row r="4389" spans="1:10">
      <c r="A4389" t="n">
        <v>40692</v>
      </c>
      <c r="B4389" s="70" t="n">
        <v>52</v>
      </c>
      <c r="C4389" s="7" t="n">
        <v>3</v>
      </c>
      <c r="D4389" s="7" t="n">
        <v>309.200012207031</v>
      </c>
      <c r="E4389" s="7" t="n">
        <v>5</v>
      </c>
      <c r="F4389" s="7" t="n">
        <v>0</v>
      </c>
    </row>
    <row r="4390" spans="1:10">
      <c r="A4390" t="s">
        <v>4</v>
      </c>
      <c r="B4390" s="4" t="s">
        <v>5</v>
      </c>
      <c r="C4390" s="4" t="s">
        <v>11</v>
      </c>
      <c r="D4390" s="4" t="s">
        <v>7</v>
      </c>
    </row>
    <row r="4391" spans="1:10">
      <c r="A4391" t="n">
        <v>40704</v>
      </c>
      <c r="B4391" s="55" t="n">
        <v>56</v>
      </c>
      <c r="C4391" s="7" t="n">
        <v>7</v>
      </c>
      <c r="D4391" s="7" t="n">
        <v>0</v>
      </c>
    </row>
    <row r="4392" spans="1:10">
      <c r="A4392" t="s">
        <v>4</v>
      </c>
      <c r="B4392" s="4" t="s">
        <v>5</v>
      </c>
      <c r="C4392" s="4" t="s">
        <v>11</v>
      </c>
      <c r="D4392" s="4" t="s">
        <v>13</v>
      </c>
      <c r="E4392" s="4" t="s">
        <v>13</v>
      </c>
      <c r="F4392" s="4" t="s">
        <v>7</v>
      </c>
    </row>
    <row r="4393" spans="1:10">
      <c r="A4393" t="n">
        <v>40708</v>
      </c>
      <c r="B4393" s="70" t="n">
        <v>52</v>
      </c>
      <c r="C4393" s="7" t="n">
        <v>7</v>
      </c>
      <c r="D4393" s="7" t="n">
        <v>11.8000001907349</v>
      </c>
      <c r="E4393" s="7" t="n">
        <v>5</v>
      </c>
      <c r="F4393" s="7" t="n">
        <v>0</v>
      </c>
    </row>
    <row r="4394" spans="1:10">
      <c r="A4394" t="s">
        <v>4</v>
      </c>
      <c r="B4394" s="4" t="s">
        <v>5</v>
      </c>
      <c r="C4394" s="4" t="s">
        <v>11</v>
      </c>
      <c r="D4394" s="4" t="s">
        <v>7</v>
      </c>
    </row>
    <row r="4395" spans="1:10">
      <c r="A4395" t="n">
        <v>40720</v>
      </c>
      <c r="B4395" s="55" t="n">
        <v>56</v>
      </c>
      <c r="C4395" s="7" t="n">
        <v>9</v>
      </c>
      <c r="D4395" s="7" t="n">
        <v>0</v>
      </c>
    </row>
    <row r="4396" spans="1:10">
      <c r="A4396" t="s">
        <v>4</v>
      </c>
      <c r="B4396" s="4" t="s">
        <v>5</v>
      </c>
      <c r="C4396" s="4" t="s">
        <v>11</v>
      </c>
      <c r="D4396" s="4" t="s">
        <v>13</v>
      </c>
      <c r="E4396" s="4" t="s">
        <v>13</v>
      </c>
      <c r="F4396" s="4" t="s">
        <v>7</v>
      </c>
    </row>
    <row r="4397" spans="1:10">
      <c r="A4397" t="n">
        <v>40724</v>
      </c>
      <c r="B4397" s="70" t="n">
        <v>52</v>
      </c>
      <c r="C4397" s="7" t="n">
        <v>9</v>
      </c>
      <c r="D4397" s="7" t="n">
        <v>333.600006103516</v>
      </c>
      <c r="E4397" s="7" t="n">
        <v>5</v>
      </c>
      <c r="F4397" s="7" t="n">
        <v>0</v>
      </c>
    </row>
    <row r="4398" spans="1:10">
      <c r="A4398" t="s">
        <v>4</v>
      </c>
      <c r="B4398" s="4" t="s">
        <v>5</v>
      </c>
      <c r="C4398" s="4" t="s">
        <v>11</v>
      </c>
      <c r="D4398" s="4" t="s">
        <v>7</v>
      </c>
    </row>
    <row r="4399" spans="1:10">
      <c r="A4399" t="n">
        <v>40736</v>
      </c>
      <c r="B4399" s="55" t="n">
        <v>56</v>
      </c>
      <c r="C4399" s="7" t="n">
        <v>13</v>
      </c>
      <c r="D4399" s="7" t="n">
        <v>0</v>
      </c>
    </row>
    <row r="4400" spans="1:10">
      <c r="A4400" t="s">
        <v>4</v>
      </c>
      <c r="B4400" s="4" t="s">
        <v>5</v>
      </c>
      <c r="C4400" s="4" t="s">
        <v>11</v>
      </c>
      <c r="D4400" s="4" t="s">
        <v>13</v>
      </c>
      <c r="E4400" s="4" t="s">
        <v>13</v>
      </c>
      <c r="F4400" s="4" t="s">
        <v>7</v>
      </c>
    </row>
    <row r="4401" spans="1:6">
      <c r="A4401" t="n">
        <v>40740</v>
      </c>
      <c r="B4401" s="70" t="n">
        <v>52</v>
      </c>
      <c r="C4401" s="7" t="n">
        <v>13</v>
      </c>
      <c r="D4401" s="7" t="n">
        <v>336.899993896484</v>
      </c>
      <c r="E4401" s="7" t="n">
        <v>5</v>
      </c>
      <c r="F4401" s="7" t="n">
        <v>0</v>
      </c>
    </row>
    <row r="4402" spans="1:6">
      <c r="A4402" t="s">
        <v>4</v>
      </c>
      <c r="B4402" s="4" t="s">
        <v>5</v>
      </c>
      <c r="C4402" s="4" t="s">
        <v>11</v>
      </c>
      <c r="D4402" s="4" t="s">
        <v>7</v>
      </c>
    </row>
    <row r="4403" spans="1:6">
      <c r="A4403" t="n">
        <v>40752</v>
      </c>
      <c r="B4403" s="55" t="n">
        <v>56</v>
      </c>
      <c r="C4403" s="7" t="n">
        <v>6</v>
      </c>
      <c r="D4403" s="7" t="n">
        <v>0</v>
      </c>
    </row>
    <row r="4404" spans="1:6">
      <c r="A4404" t="s">
        <v>4</v>
      </c>
      <c r="B4404" s="4" t="s">
        <v>5</v>
      </c>
      <c r="C4404" s="4" t="s">
        <v>11</v>
      </c>
      <c r="D4404" s="4" t="s">
        <v>13</v>
      </c>
      <c r="E4404" s="4" t="s">
        <v>13</v>
      </c>
      <c r="F4404" s="4" t="s">
        <v>7</v>
      </c>
    </row>
    <row r="4405" spans="1:6">
      <c r="A4405" t="n">
        <v>40756</v>
      </c>
      <c r="B4405" s="70" t="n">
        <v>52</v>
      </c>
      <c r="C4405" s="7" t="n">
        <v>6</v>
      </c>
      <c r="D4405" s="7" t="n">
        <v>10.8000001907349</v>
      </c>
      <c r="E4405" s="7" t="n">
        <v>5</v>
      </c>
      <c r="F4405" s="7" t="n">
        <v>0</v>
      </c>
    </row>
    <row r="4406" spans="1:6">
      <c r="A4406" t="s">
        <v>4</v>
      </c>
      <c r="B4406" s="4" t="s">
        <v>5</v>
      </c>
      <c r="C4406" s="4" t="s">
        <v>11</v>
      </c>
      <c r="D4406" s="4" t="s">
        <v>7</v>
      </c>
    </row>
    <row r="4407" spans="1:6">
      <c r="A4407" t="n">
        <v>40768</v>
      </c>
      <c r="B4407" s="55" t="n">
        <v>56</v>
      </c>
      <c r="C4407" s="7" t="n">
        <v>2</v>
      </c>
      <c r="D4407" s="7" t="n">
        <v>0</v>
      </c>
    </row>
    <row r="4408" spans="1:6">
      <c r="A4408" t="s">
        <v>4</v>
      </c>
      <c r="B4408" s="4" t="s">
        <v>5</v>
      </c>
      <c r="C4408" s="4" t="s">
        <v>11</v>
      </c>
      <c r="D4408" s="4" t="s">
        <v>13</v>
      </c>
      <c r="E4408" s="4" t="s">
        <v>13</v>
      </c>
      <c r="F4408" s="4" t="s">
        <v>7</v>
      </c>
    </row>
    <row r="4409" spans="1:6">
      <c r="A4409" t="n">
        <v>40772</v>
      </c>
      <c r="B4409" s="70" t="n">
        <v>52</v>
      </c>
      <c r="C4409" s="7" t="n">
        <v>2</v>
      </c>
      <c r="D4409" s="7" t="n">
        <v>42.2999992370605</v>
      </c>
      <c r="E4409" s="7" t="n">
        <v>5</v>
      </c>
      <c r="F4409" s="7" t="n">
        <v>0</v>
      </c>
    </row>
    <row r="4410" spans="1:6">
      <c r="A4410" t="s">
        <v>4</v>
      </c>
      <c r="B4410" s="4" t="s">
        <v>5</v>
      </c>
      <c r="C4410" s="4" t="s">
        <v>11</v>
      </c>
      <c r="D4410" s="4" t="s">
        <v>7</v>
      </c>
    </row>
    <row r="4411" spans="1:6">
      <c r="A4411" t="n">
        <v>40784</v>
      </c>
      <c r="B4411" s="55" t="n">
        <v>56</v>
      </c>
      <c r="C4411" s="7" t="n">
        <v>4</v>
      </c>
      <c r="D4411" s="7" t="n">
        <v>0</v>
      </c>
    </row>
    <row r="4412" spans="1:6">
      <c r="A4412" t="s">
        <v>4</v>
      </c>
      <c r="B4412" s="4" t="s">
        <v>5</v>
      </c>
      <c r="C4412" s="4" t="s">
        <v>11</v>
      </c>
      <c r="D4412" s="4" t="s">
        <v>13</v>
      </c>
      <c r="E4412" s="4" t="s">
        <v>13</v>
      </c>
      <c r="F4412" s="4" t="s">
        <v>7</v>
      </c>
    </row>
    <row r="4413" spans="1:6">
      <c r="A4413" t="n">
        <v>40788</v>
      </c>
      <c r="B4413" s="70" t="n">
        <v>52</v>
      </c>
      <c r="C4413" s="7" t="n">
        <v>4</v>
      </c>
      <c r="D4413" s="7" t="n">
        <v>352</v>
      </c>
      <c r="E4413" s="7" t="n">
        <v>5</v>
      </c>
      <c r="F4413" s="7" t="n">
        <v>0</v>
      </c>
    </row>
    <row r="4414" spans="1:6">
      <c r="A4414" t="s">
        <v>4</v>
      </c>
      <c r="B4414" s="4" t="s">
        <v>5</v>
      </c>
      <c r="C4414" s="4" t="s">
        <v>11</v>
      </c>
      <c r="D4414" s="4" t="s">
        <v>7</v>
      </c>
    </row>
    <row r="4415" spans="1:6">
      <c r="A4415" t="n">
        <v>40800</v>
      </c>
      <c r="B4415" s="55" t="n">
        <v>56</v>
      </c>
      <c r="C4415" s="7" t="n">
        <v>8</v>
      </c>
      <c r="D4415" s="7" t="n">
        <v>0</v>
      </c>
    </row>
    <row r="4416" spans="1:6">
      <c r="A4416" t="s">
        <v>4</v>
      </c>
      <c r="B4416" s="4" t="s">
        <v>5</v>
      </c>
      <c r="C4416" s="4" t="s">
        <v>11</v>
      </c>
      <c r="D4416" s="4" t="s">
        <v>13</v>
      </c>
      <c r="E4416" s="4" t="s">
        <v>13</v>
      </c>
      <c r="F4416" s="4" t="s">
        <v>7</v>
      </c>
    </row>
    <row r="4417" spans="1:6">
      <c r="A4417" t="n">
        <v>40804</v>
      </c>
      <c r="B4417" s="70" t="n">
        <v>52</v>
      </c>
      <c r="C4417" s="7" t="n">
        <v>8</v>
      </c>
      <c r="D4417" s="7" t="n">
        <v>327.899993896484</v>
      </c>
      <c r="E4417" s="7" t="n">
        <v>5</v>
      </c>
      <c r="F4417" s="7" t="n">
        <v>0</v>
      </c>
    </row>
    <row r="4418" spans="1:6">
      <c r="A4418" t="s">
        <v>4</v>
      </c>
      <c r="B4418" s="4" t="s">
        <v>5</v>
      </c>
      <c r="C4418" s="4" t="s">
        <v>11</v>
      </c>
      <c r="D4418" s="4" t="s">
        <v>7</v>
      </c>
    </row>
    <row r="4419" spans="1:6">
      <c r="A4419" t="n">
        <v>40816</v>
      </c>
      <c r="B4419" s="55" t="n">
        <v>56</v>
      </c>
      <c r="C4419" s="7" t="n">
        <v>12</v>
      </c>
      <c r="D4419" s="7" t="n">
        <v>0</v>
      </c>
    </row>
    <row r="4420" spans="1:6">
      <c r="A4420" t="s">
        <v>4</v>
      </c>
      <c r="B4420" s="4" t="s">
        <v>5</v>
      </c>
      <c r="C4420" s="4" t="s">
        <v>11</v>
      </c>
      <c r="D4420" s="4" t="s">
        <v>13</v>
      </c>
      <c r="E4420" s="4" t="s">
        <v>13</v>
      </c>
      <c r="F4420" s="4" t="s">
        <v>7</v>
      </c>
    </row>
    <row r="4421" spans="1:6">
      <c r="A4421" t="n">
        <v>40820</v>
      </c>
      <c r="B4421" s="70" t="n">
        <v>52</v>
      </c>
      <c r="C4421" s="7" t="n">
        <v>12</v>
      </c>
      <c r="D4421" s="7" t="n">
        <v>0.800000011920929</v>
      </c>
      <c r="E4421" s="7" t="n">
        <v>5</v>
      </c>
      <c r="F4421" s="7" t="n">
        <v>0</v>
      </c>
    </row>
    <row r="4422" spans="1:6">
      <c r="A4422" t="s">
        <v>4</v>
      </c>
      <c r="B4422" s="4" t="s">
        <v>5</v>
      </c>
      <c r="C4422" s="4" t="s">
        <v>11</v>
      </c>
      <c r="D4422" s="4" t="s">
        <v>7</v>
      </c>
    </row>
    <row r="4423" spans="1:6">
      <c r="A4423" t="n">
        <v>40832</v>
      </c>
      <c r="B4423" s="55" t="n">
        <v>56</v>
      </c>
      <c r="C4423" s="7" t="n">
        <v>80</v>
      </c>
      <c r="D4423" s="7" t="n">
        <v>0</v>
      </c>
    </row>
    <row r="4424" spans="1:6">
      <c r="A4424" t="s">
        <v>4</v>
      </c>
      <c r="B4424" s="4" t="s">
        <v>5</v>
      </c>
      <c r="C4424" s="4" t="s">
        <v>11</v>
      </c>
      <c r="D4424" s="4" t="s">
        <v>13</v>
      </c>
      <c r="E4424" s="4" t="s">
        <v>13</v>
      </c>
      <c r="F4424" s="4" t="s">
        <v>7</v>
      </c>
    </row>
    <row r="4425" spans="1:6">
      <c r="A4425" t="n">
        <v>40836</v>
      </c>
      <c r="B4425" s="70" t="n">
        <v>52</v>
      </c>
      <c r="C4425" s="7" t="n">
        <v>80</v>
      </c>
      <c r="D4425" s="7" t="n">
        <v>332.299987792969</v>
      </c>
      <c r="E4425" s="7" t="n">
        <v>5</v>
      </c>
      <c r="F4425" s="7" t="n">
        <v>0</v>
      </c>
    </row>
    <row r="4426" spans="1:6">
      <c r="A4426" t="s">
        <v>4</v>
      </c>
      <c r="B4426" s="4" t="s">
        <v>5</v>
      </c>
      <c r="C4426" s="4" t="s">
        <v>11</v>
      </c>
      <c r="D4426" s="4" t="s">
        <v>7</v>
      </c>
    </row>
    <row r="4427" spans="1:6">
      <c r="A4427" t="n">
        <v>40848</v>
      </c>
      <c r="B4427" s="55" t="n">
        <v>56</v>
      </c>
      <c r="C4427" s="7" t="n">
        <v>11</v>
      </c>
      <c r="D4427" s="7" t="n">
        <v>0</v>
      </c>
    </row>
    <row r="4428" spans="1:6">
      <c r="A4428" t="s">
        <v>4</v>
      </c>
      <c r="B4428" s="4" t="s">
        <v>5</v>
      </c>
      <c r="C4428" s="4" t="s">
        <v>11</v>
      </c>
      <c r="D4428" s="4" t="s">
        <v>13</v>
      </c>
      <c r="E4428" s="4" t="s">
        <v>13</v>
      </c>
      <c r="F4428" s="4" t="s">
        <v>7</v>
      </c>
    </row>
    <row r="4429" spans="1:6">
      <c r="A4429" t="n">
        <v>40852</v>
      </c>
      <c r="B4429" s="70" t="n">
        <v>52</v>
      </c>
      <c r="C4429" s="7" t="n">
        <v>11</v>
      </c>
      <c r="D4429" s="7" t="n">
        <v>24.2999992370605</v>
      </c>
      <c r="E4429" s="7" t="n">
        <v>5</v>
      </c>
      <c r="F4429" s="7" t="n">
        <v>0</v>
      </c>
    </row>
    <row r="4430" spans="1:6">
      <c r="A4430" t="s">
        <v>4</v>
      </c>
      <c r="B4430" s="4" t="s">
        <v>5</v>
      </c>
      <c r="C4430" s="4" t="s">
        <v>11</v>
      </c>
    </row>
    <row r="4431" spans="1:6">
      <c r="A4431" t="n">
        <v>40864</v>
      </c>
      <c r="B4431" s="34" t="n">
        <v>54</v>
      </c>
      <c r="C4431" s="7" t="n">
        <v>1</v>
      </c>
    </row>
    <row r="4432" spans="1:6">
      <c r="A4432" t="s">
        <v>4</v>
      </c>
      <c r="B4432" s="4" t="s">
        <v>5</v>
      </c>
      <c r="C4432" s="4" t="s">
        <v>11</v>
      </c>
    </row>
    <row r="4433" spans="1:6">
      <c r="A4433" t="n">
        <v>40867</v>
      </c>
      <c r="B4433" s="34" t="n">
        <v>54</v>
      </c>
      <c r="C4433" s="7" t="n">
        <v>5</v>
      </c>
    </row>
    <row r="4434" spans="1:6">
      <c r="A4434" t="s">
        <v>4</v>
      </c>
      <c r="B4434" s="4" t="s">
        <v>5</v>
      </c>
      <c r="C4434" s="4" t="s">
        <v>11</v>
      </c>
    </row>
    <row r="4435" spans="1:6">
      <c r="A4435" t="n">
        <v>40870</v>
      </c>
      <c r="B4435" s="34" t="n">
        <v>54</v>
      </c>
      <c r="C4435" s="7" t="n">
        <v>7032</v>
      </c>
    </row>
    <row r="4436" spans="1:6">
      <c r="A4436" t="s">
        <v>4</v>
      </c>
      <c r="B4436" s="4" t="s">
        <v>5</v>
      </c>
      <c r="C4436" s="4" t="s">
        <v>11</v>
      </c>
    </row>
    <row r="4437" spans="1:6">
      <c r="A4437" t="n">
        <v>40873</v>
      </c>
      <c r="B4437" s="34" t="n">
        <v>54</v>
      </c>
      <c r="C4437" s="7" t="n">
        <v>3</v>
      </c>
    </row>
    <row r="4438" spans="1:6">
      <c r="A4438" t="s">
        <v>4</v>
      </c>
      <c r="B4438" s="4" t="s">
        <v>5</v>
      </c>
      <c r="C4438" s="4" t="s">
        <v>11</v>
      </c>
    </row>
    <row r="4439" spans="1:6">
      <c r="A4439" t="n">
        <v>40876</v>
      </c>
      <c r="B4439" s="34" t="n">
        <v>54</v>
      </c>
      <c r="C4439" s="7" t="n">
        <v>7</v>
      </c>
    </row>
    <row r="4440" spans="1:6">
      <c r="A4440" t="s">
        <v>4</v>
      </c>
      <c r="B4440" s="4" t="s">
        <v>5</v>
      </c>
      <c r="C4440" s="4" t="s">
        <v>11</v>
      </c>
    </row>
    <row r="4441" spans="1:6">
      <c r="A4441" t="n">
        <v>40879</v>
      </c>
      <c r="B4441" s="34" t="n">
        <v>54</v>
      </c>
      <c r="C4441" s="7" t="n">
        <v>9</v>
      </c>
    </row>
    <row r="4442" spans="1:6">
      <c r="A4442" t="s">
        <v>4</v>
      </c>
      <c r="B4442" s="4" t="s">
        <v>5</v>
      </c>
      <c r="C4442" s="4" t="s">
        <v>11</v>
      </c>
    </row>
    <row r="4443" spans="1:6">
      <c r="A4443" t="n">
        <v>40882</v>
      </c>
      <c r="B4443" s="34" t="n">
        <v>54</v>
      </c>
      <c r="C4443" s="7" t="n">
        <v>13</v>
      </c>
    </row>
    <row r="4444" spans="1:6">
      <c r="A4444" t="s">
        <v>4</v>
      </c>
      <c r="B4444" s="4" t="s">
        <v>5</v>
      </c>
      <c r="C4444" s="4" t="s">
        <v>11</v>
      </c>
    </row>
    <row r="4445" spans="1:6">
      <c r="A4445" t="n">
        <v>40885</v>
      </c>
      <c r="B4445" s="34" t="n">
        <v>54</v>
      </c>
      <c r="C4445" s="7" t="n">
        <v>6</v>
      </c>
    </row>
    <row r="4446" spans="1:6">
      <c r="A4446" t="s">
        <v>4</v>
      </c>
      <c r="B4446" s="4" t="s">
        <v>5</v>
      </c>
      <c r="C4446" s="4" t="s">
        <v>11</v>
      </c>
    </row>
    <row r="4447" spans="1:6">
      <c r="A4447" t="n">
        <v>40888</v>
      </c>
      <c r="B4447" s="34" t="n">
        <v>54</v>
      </c>
      <c r="C4447" s="7" t="n">
        <v>2</v>
      </c>
    </row>
    <row r="4448" spans="1:6">
      <c r="A4448" t="s">
        <v>4</v>
      </c>
      <c r="B4448" s="4" t="s">
        <v>5</v>
      </c>
      <c r="C4448" s="4" t="s">
        <v>11</v>
      </c>
    </row>
    <row r="4449" spans="1:3">
      <c r="A4449" t="n">
        <v>40891</v>
      </c>
      <c r="B4449" s="34" t="n">
        <v>54</v>
      </c>
      <c r="C4449" s="7" t="n">
        <v>4</v>
      </c>
    </row>
    <row r="4450" spans="1:3">
      <c r="A4450" t="s">
        <v>4</v>
      </c>
      <c r="B4450" s="4" t="s">
        <v>5</v>
      </c>
      <c r="C4450" s="4" t="s">
        <v>11</v>
      </c>
    </row>
    <row r="4451" spans="1:3">
      <c r="A4451" t="n">
        <v>40894</v>
      </c>
      <c r="B4451" s="34" t="n">
        <v>54</v>
      </c>
      <c r="C4451" s="7" t="n">
        <v>8</v>
      </c>
    </row>
    <row r="4452" spans="1:3">
      <c r="A4452" t="s">
        <v>4</v>
      </c>
      <c r="B4452" s="4" t="s">
        <v>5</v>
      </c>
      <c r="C4452" s="4" t="s">
        <v>11</v>
      </c>
    </row>
    <row r="4453" spans="1:3">
      <c r="A4453" t="n">
        <v>40897</v>
      </c>
      <c r="B4453" s="34" t="n">
        <v>54</v>
      </c>
      <c r="C4453" s="7" t="n">
        <v>12</v>
      </c>
    </row>
    <row r="4454" spans="1:3">
      <c r="A4454" t="s">
        <v>4</v>
      </c>
      <c r="B4454" s="4" t="s">
        <v>5</v>
      </c>
      <c r="C4454" s="4" t="s">
        <v>11</v>
      </c>
    </row>
    <row r="4455" spans="1:3">
      <c r="A4455" t="n">
        <v>40900</v>
      </c>
      <c r="B4455" s="34" t="n">
        <v>54</v>
      </c>
      <c r="C4455" s="7" t="n">
        <v>80</v>
      </c>
    </row>
    <row r="4456" spans="1:3">
      <c r="A4456" t="s">
        <v>4</v>
      </c>
      <c r="B4456" s="4" t="s">
        <v>5</v>
      </c>
      <c r="C4456" s="4" t="s">
        <v>11</v>
      </c>
    </row>
    <row r="4457" spans="1:3">
      <c r="A4457" t="n">
        <v>40903</v>
      </c>
      <c r="B4457" s="34" t="n">
        <v>54</v>
      </c>
      <c r="C4457" s="7" t="n">
        <v>11</v>
      </c>
    </row>
    <row r="4458" spans="1:3">
      <c r="A4458" t="s">
        <v>4</v>
      </c>
      <c r="B4458" s="4" t="s">
        <v>5</v>
      </c>
      <c r="C4458" s="4" t="s">
        <v>7</v>
      </c>
      <c r="D4458" s="4" t="s">
        <v>11</v>
      </c>
    </row>
    <row r="4459" spans="1:3">
      <c r="A4459" t="n">
        <v>40906</v>
      </c>
      <c r="B4459" s="36" t="n">
        <v>45</v>
      </c>
      <c r="C4459" s="7" t="n">
        <v>7</v>
      </c>
      <c r="D4459" s="7" t="n">
        <v>255</v>
      </c>
    </row>
    <row r="4460" spans="1:3">
      <c r="A4460" t="s">
        <v>4</v>
      </c>
      <c r="B4460" s="4" t="s">
        <v>5</v>
      </c>
      <c r="C4460" s="4" t="s">
        <v>7</v>
      </c>
      <c r="D4460" s="4" t="s">
        <v>13</v>
      </c>
      <c r="E4460" s="4" t="s">
        <v>11</v>
      </c>
      <c r="F4460" s="4" t="s">
        <v>7</v>
      </c>
    </row>
    <row r="4461" spans="1:3">
      <c r="A4461" t="n">
        <v>40910</v>
      </c>
      <c r="B4461" s="16" t="n">
        <v>49</v>
      </c>
      <c r="C4461" s="7" t="n">
        <v>3</v>
      </c>
      <c r="D4461" s="7" t="n">
        <v>0.699999988079071</v>
      </c>
      <c r="E4461" s="7" t="n">
        <v>500</v>
      </c>
      <c r="F4461" s="7" t="n">
        <v>0</v>
      </c>
    </row>
    <row r="4462" spans="1:3">
      <c r="A4462" t="s">
        <v>4</v>
      </c>
      <c r="B4462" s="4" t="s">
        <v>5</v>
      </c>
      <c r="C4462" s="4" t="s">
        <v>7</v>
      </c>
      <c r="D4462" s="4" t="s">
        <v>11</v>
      </c>
      <c r="E4462" s="4" t="s">
        <v>11</v>
      </c>
      <c r="F4462" s="4" t="s">
        <v>7</v>
      </c>
    </row>
    <row r="4463" spans="1:3">
      <c r="A4463" t="n">
        <v>40919</v>
      </c>
      <c r="B4463" s="25" t="n">
        <v>25</v>
      </c>
      <c r="C4463" s="7" t="n">
        <v>1</v>
      </c>
      <c r="D4463" s="7" t="n">
        <v>260</v>
      </c>
      <c r="E4463" s="7" t="n">
        <v>640</v>
      </c>
      <c r="F4463" s="7" t="n">
        <v>1</v>
      </c>
    </row>
    <row r="4464" spans="1:3">
      <c r="A4464" t="s">
        <v>4</v>
      </c>
      <c r="B4464" s="4" t="s">
        <v>5</v>
      </c>
      <c r="C4464" s="4" t="s">
        <v>7</v>
      </c>
      <c r="D4464" s="4" t="s">
        <v>11</v>
      </c>
      <c r="E4464" s="4" t="s">
        <v>8</v>
      </c>
    </row>
    <row r="4465" spans="1:6">
      <c r="A4465" t="n">
        <v>40926</v>
      </c>
      <c r="B4465" s="49" t="n">
        <v>51</v>
      </c>
      <c r="C4465" s="7" t="n">
        <v>4</v>
      </c>
      <c r="D4465" s="7" t="n">
        <v>0</v>
      </c>
      <c r="E4465" s="7" t="s">
        <v>440</v>
      </c>
    </row>
    <row r="4466" spans="1:6">
      <c r="A4466" t="s">
        <v>4</v>
      </c>
      <c r="B4466" s="4" t="s">
        <v>5</v>
      </c>
      <c r="C4466" s="4" t="s">
        <v>11</v>
      </c>
    </row>
    <row r="4467" spans="1:6">
      <c r="A4467" t="n">
        <v>40941</v>
      </c>
      <c r="B4467" s="29" t="n">
        <v>16</v>
      </c>
      <c r="C4467" s="7" t="n">
        <v>0</v>
      </c>
    </row>
    <row r="4468" spans="1:6">
      <c r="A4468" t="s">
        <v>4</v>
      </c>
      <c r="B4468" s="4" t="s">
        <v>5</v>
      </c>
      <c r="C4468" s="4" t="s">
        <v>11</v>
      </c>
      <c r="D4468" s="4" t="s">
        <v>7</v>
      </c>
      <c r="E4468" s="4" t="s">
        <v>14</v>
      </c>
      <c r="F4468" s="4" t="s">
        <v>34</v>
      </c>
      <c r="G4468" s="4" t="s">
        <v>7</v>
      </c>
      <c r="H4468" s="4" t="s">
        <v>7</v>
      </c>
    </row>
    <row r="4469" spans="1:6">
      <c r="A4469" t="n">
        <v>40944</v>
      </c>
      <c r="B4469" s="51" t="n">
        <v>26</v>
      </c>
      <c r="C4469" s="7" t="n">
        <v>0</v>
      </c>
      <c r="D4469" s="7" t="n">
        <v>17</v>
      </c>
      <c r="E4469" s="7" t="n">
        <v>53237</v>
      </c>
      <c r="F4469" s="7" t="s">
        <v>441</v>
      </c>
      <c r="G4469" s="7" t="n">
        <v>2</v>
      </c>
      <c r="H4469" s="7" t="n">
        <v>0</v>
      </c>
    </row>
    <row r="4470" spans="1:6">
      <c r="A4470" t="s">
        <v>4</v>
      </c>
      <c r="B4470" s="4" t="s">
        <v>5</v>
      </c>
    </row>
    <row r="4471" spans="1:6">
      <c r="A4471" t="n">
        <v>40965</v>
      </c>
      <c r="B4471" s="27" t="n">
        <v>28</v>
      </c>
    </row>
    <row r="4472" spans="1:6">
      <c r="A4472" t="s">
        <v>4</v>
      </c>
      <c r="B4472" s="4" t="s">
        <v>5</v>
      </c>
      <c r="C4472" s="4" t="s">
        <v>7</v>
      </c>
      <c r="D4472" s="4" t="s">
        <v>11</v>
      </c>
      <c r="E4472" s="4" t="s">
        <v>11</v>
      </c>
      <c r="F4472" s="4" t="s">
        <v>7</v>
      </c>
    </row>
    <row r="4473" spans="1:6">
      <c r="A4473" t="n">
        <v>40966</v>
      </c>
      <c r="B4473" s="25" t="n">
        <v>25</v>
      </c>
      <c r="C4473" s="7" t="n">
        <v>1</v>
      </c>
      <c r="D4473" s="7" t="n">
        <v>65535</v>
      </c>
      <c r="E4473" s="7" t="n">
        <v>65535</v>
      </c>
      <c r="F4473" s="7" t="n">
        <v>0</v>
      </c>
    </row>
    <row r="4474" spans="1:6">
      <c r="A4474" t="s">
        <v>4</v>
      </c>
      <c r="B4474" s="4" t="s">
        <v>5</v>
      </c>
      <c r="C4474" s="4" t="s">
        <v>11</v>
      </c>
      <c r="D4474" s="4" t="s">
        <v>7</v>
      </c>
    </row>
    <row r="4475" spans="1:6">
      <c r="A4475" t="n">
        <v>40973</v>
      </c>
      <c r="B4475" s="69" t="n">
        <v>89</v>
      </c>
      <c r="C4475" s="7" t="n">
        <v>65533</v>
      </c>
      <c r="D4475" s="7" t="n">
        <v>1</v>
      </c>
    </row>
    <row r="4476" spans="1:6">
      <c r="A4476" t="s">
        <v>4</v>
      </c>
      <c r="B4476" s="4" t="s">
        <v>5</v>
      </c>
      <c r="C4476" s="4" t="s">
        <v>7</v>
      </c>
      <c r="D4476" s="4" t="s">
        <v>11</v>
      </c>
      <c r="E4476" s="4" t="s">
        <v>13</v>
      </c>
    </row>
    <row r="4477" spans="1:6">
      <c r="A4477" t="n">
        <v>40977</v>
      </c>
      <c r="B4477" s="35" t="n">
        <v>58</v>
      </c>
      <c r="C4477" s="7" t="n">
        <v>101</v>
      </c>
      <c r="D4477" s="7" t="n">
        <v>500</v>
      </c>
      <c r="E4477" s="7" t="n">
        <v>1</v>
      </c>
    </row>
    <row r="4478" spans="1:6">
      <c r="A4478" t="s">
        <v>4</v>
      </c>
      <c r="B4478" s="4" t="s">
        <v>5</v>
      </c>
      <c r="C4478" s="4" t="s">
        <v>7</v>
      </c>
      <c r="D4478" s="4" t="s">
        <v>11</v>
      </c>
    </row>
    <row r="4479" spans="1:6">
      <c r="A4479" t="n">
        <v>40985</v>
      </c>
      <c r="B4479" s="35" t="n">
        <v>58</v>
      </c>
      <c r="C4479" s="7" t="n">
        <v>254</v>
      </c>
      <c r="D4479" s="7" t="n">
        <v>0</v>
      </c>
    </row>
    <row r="4480" spans="1:6">
      <c r="A4480" t="s">
        <v>4</v>
      </c>
      <c r="B4480" s="4" t="s">
        <v>5</v>
      </c>
      <c r="C4480" s="4" t="s">
        <v>7</v>
      </c>
      <c r="D4480" s="4" t="s">
        <v>7</v>
      </c>
      <c r="E4480" s="4" t="s">
        <v>13</v>
      </c>
      <c r="F4480" s="4" t="s">
        <v>13</v>
      </c>
      <c r="G4480" s="4" t="s">
        <v>13</v>
      </c>
      <c r="H4480" s="4" t="s">
        <v>11</v>
      </c>
    </row>
    <row r="4481" spans="1:8">
      <c r="A4481" t="n">
        <v>40989</v>
      </c>
      <c r="B4481" s="36" t="n">
        <v>45</v>
      </c>
      <c r="C4481" s="7" t="n">
        <v>2</v>
      </c>
      <c r="D4481" s="7" t="n">
        <v>3</v>
      </c>
      <c r="E4481" s="7" t="n">
        <v>-7.98999977111816</v>
      </c>
      <c r="F4481" s="7" t="n">
        <v>1.11000001430511</v>
      </c>
      <c r="G4481" s="7" t="n">
        <v>-1.97000002861023</v>
      </c>
      <c r="H4481" s="7" t="n">
        <v>0</v>
      </c>
    </row>
    <row r="4482" spans="1:8">
      <c r="A4482" t="s">
        <v>4</v>
      </c>
      <c r="B4482" s="4" t="s">
        <v>5</v>
      </c>
      <c r="C4482" s="4" t="s">
        <v>7</v>
      </c>
      <c r="D4482" s="4" t="s">
        <v>7</v>
      </c>
      <c r="E4482" s="4" t="s">
        <v>13</v>
      </c>
      <c r="F4482" s="4" t="s">
        <v>13</v>
      </c>
      <c r="G4482" s="4" t="s">
        <v>13</v>
      </c>
      <c r="H4482" s="4" t="s">
        <v>11</v>
      </c>
      <c r="I4482" s="4" t="s">
        <v>7</v>
      </c>
    </row>
    <row r="4483" spans="1:8">
      <c r="A4483" t="n">
        <v>41006</v>
      </c>
      <c r="B4483" s="36" t="n">
        <v>45</v>
      </c>
      <c r="C4483" s="7" t="n">
        <v>4</v>
      </c>
      <c r="D4483" s="7" t="n">
        <v>3</v>
      </c>
      <c r="E4483" s="7" t="n">
        <v>5.09000015258789</v>
      </c>
      <c r="F4483" s="7" t="n">
        <v>348.429992675781</v>
      </c>
      <c r="G4483" s="7" t="n">
        <v>360</v>
      </c>
      <c r="H4483" s="7" t="n">
        <v>0</v>
      </c>
      <c r="I4483" s="7" t="n">
        <v>0</v>
      </c>
    </row>
    <row r="4484" spans="1:8">
      <c r="A4484" t="s">
        <v>4</v>
      </c>
      <c r="B4484" s="4" t="s">
        <v>5</v>
      </c>
      <c r="C4484" s="4" t="s">
        <v>7</v>
      </c>
      <c r="D4484" s="4" t="s">
        <v>7</v>
      </c>
      <c r="E4484" s="4" t="s">
        <v>13</v>
      </c>
      <c r="F4484" s="4" t="s">
        <v>11</v>
      </c>
    </row>
    <row r="4485" spans="1:8">
      <c r="A4485" t="n">
        <v>41024</v>
      </c>
      <c r="B4485" s="36" t="n">
        <v>45</v>
      </c>
      <c r="C4485" s="7" t="n">
        <v>5</v>
      </c>
      <c r="D4485" s="7" t="n">
        <v>3</v>
      </c>
      <c r="E4485" s="7" t="n">
        <v>3.29999995231628</v>
      </c>
      <c r="F4485" s="7" t="n">
        <v>0</v>
      </c>
    </row>
    <row r="4486" spans="1:8">
      <c r="A4486" t="s">
        <v>4</v>
      </c>
      <c r="B4486" s="4" t="s">
        <v>5</v>
      </c>
      <c r="C4486" s="4" t="s">
        <v>7</v>
      </c>
      <c r="D4486" s="4" t="s">
        <v>7</v>
      </c>
      <c r="E4486" s="4" t="s">
        <v>13</v>
      </c>
      <c r="F4486" s="4" t="s">
        <v>11</v>
      </c>
    </row>
    <row r="4487" spans="1:8">
      <c r="A4487" t="n">
        <v>41033</v>
      </c>
      <c r="B4487" s="36" t="n">
        <v>45</v>
      </c>
      <c r="C4487" s="7" t="n">
        <v>11</v>
      </c>
      <c r="D4487" s="7" t="n">
        <v>3</v>
      </c>
      <c r="E4487" s="7" t="n">
        <v>38</v>
      </c>
      <c r="F4487" s="7" t="n">
        <v>0</v>
      </c>
    </row>
    <row r="4488" spans="1:8">
      <c r="A4488" t="s">
        <v>4</v>
      </c>
      <c r="B4488" s="4" t="s">
        <v>5</v>
      </c>
      <c r="C4488" s="4" t="s">
        <v>7</v>
      </c>
      <c r="D4488" s="4" t="s">
        <v>7</v>
      </c>
      <c r="E4488" s="4" t="s">
        <v>13</v>
      </c>
      <c r="F4488" s="4" t="s">
        <v>13</v>
      </c>
      <c r="G4488" s="4" t="s">
        <v>13</v>
      </c>
      <c r="H4488" s="4" t="s">
        <v>11</v>
      </c>
    </row>
    <row r="4489" spans="1:8">
      <c r="A4489" t="n">
        <v>41042</v>
      </c>
      <c r="B4489" s="36" t="n">
        <v>45</v>
      </c>
      <c r="C4489" s="7" t="n">
        <v>2</v>
      </c>
      <c r="D4489" s="7" t="n">
        <v>3</v>
      </c>
      <c r="E4489" s="7" t="n">
        <v>-7.75</v>
      </c>
      <c r="F4489" s="7" t="n">
        <v>1.30999994277954</v>
      </c>
      <c r="G4489" s="7" t="n">
        <v>-1.87000000476837</v>
      </c>
      <c r="H4489" s="7" t="n">
        <v>0</v>
      </c>
    </row>
    <row r="4490" spans="1:8">
      <c r="A4490" t="s">
        <v>4</v>
      </c>
      <c r="B4490" s="4" t="s">
        <v>5</v>
      </c>
      <c r="C4490" s="4" t="s">
        <v>7</v>
      </c>
      <c r="D4490" s="4" t="s">
        <v>7</v>
      </c>
      <c r="E4490" s="4" t="s">
        <v>13</v>
      </c>
      <c r="F4490" s="4" t="s">
        <v>13</v>
      </c>
      <c r="G4490" s="4" t="s">
        <v>13</v>
      </c>
      <c r="H4490" s="4" t="s">
        <v>11</v>
      </c>
      <c r="I4490" s="4" t="s">
        <v>7</v>
      </c>
    </row>
    <row r="4491" spans="1:8">
      <c r="A4491" t="n">
        <v>41059</v>
      </c>
      <c r="B4491" s="36" t="n">
        <v>45</v>
      </c>
      <c r="C4491" s="7" t="n">
        <v>4</v>
      </c>
      <c r="D4491" s="7" t="n">
        <v>3</v>
      </c>
      <c r="E4491" s="7" t="n">
        <v>3.15000009536743</v>
      </c>
      <c r="F4491" s="7" t="n">
        <v>348.170013427734</v>
      </c>
      <c r="G4491" s="7" t="n">
        <v>360</v>
      </c>
      <c r="H4491" s="7" t="n">
        <v>0</v>
      </c>
      <c r="I4491" s="7" t="n">
        <v>0</v>
      </c>
    </row>
    <row r="4492" spans="1:8">
      <c r="A4492" t="s">
        <v>4</v>
      </c>
      <c r="B4492" s="4" t="s">
        <v>5</v>
      </c>
      <c r="C4492" s="4" t="s">
        <v>7</v>
      </c>
      <c r="D4492" s="4" t="s">
        <v>7</v>
      </c>
      <c r="E4492" s="4" t="s">
        <v>13</v>
      </c>
      <c r="F4492" s="4" t="s">
        <v>11</v>
      </c>
    </row>
    <row r="4493" spans="1:8">
      <c r="A4493" t="n">
        <v>41077</v>
      </c>
      <c r="B4493" s="36" t="n">
        <v>45</v>
      </c>
      <c r="C4493" s="7" t="n">
        <v>5</v>
      </c>
      <c r="D4493" s="7" t="n">
        <v>3</v>
      </c>
      <c r="E4493" s="7" t="n">
        <v>3.29999995231628</v>
      </c>
      <c r="F4493" s="7" t="n">
        <v>0</v>
      </c>
    </row>
    <row r="4494" spans="1:8">
      <c r="A4494" t="s">
        <v>4</v>
      </c>
      <c r="B4494" s="4" t="s">
        <v>5</v>
      </c>
      <c r="C4494" s="4" t="s">
        <v>7</v>
      </c>
      <c r="D4494" s="4" t="s">
        <v>7</v>
      </c>
      <c r="E4494" s="4" t="s">
        <v>13</v>
      </c>
      <c r="F4494" s="4" t="s">
        <v>11</v>
      </c>
    </row>
    <row r="4495" spans="1:8">
      <c r="A4495" t="n">
        <v>41086</v>
      </c>
      <c r="B4495" s="36" t="n">
        <v>45</v>
      </c>
      <c r="C4495" s="7" t="n">
        <v>11</v>
      </c>
      <c r="D4495" s="7" t="n">
        <v>3</v>
      </c>
      <c r="E4495" s="7" t="n">
        <v>38</v>
      </c>
      <c r="F4495" s="7" t="n">
        <v>0</v>
      </c>
    </row>
    <row r="4496" spans="1:8">
      <c r="A4496" t="s">
        <v>4</v>
      </c>
      <c r="B4496" s="4" t="s">
        <v>5</v>
      </c>
      <c r="C4496" s="4" t="s">
        <v>7</v>
      </c>
      <c r="D4496" s="4" t="s">
        <v>7</v>
      </c>
      <c r="E4496" s="4" t="s">
        <v>13</v>
      </c>
      <c r="F4496" s="4" t="s">
        <v>13</v>
      </c>
      <c r="G4496" s="4" t="s">
        <v>13</v>
      </c>
      <c r="H4496" s="4" t="s">
        <v>11</v>
      </c>
    </row>
    <row r="4497" spans="1:9">
      <c r="A4497" t="n">
        <v>41095</v>
      </c>
      <c r="B4497" s="36" t="n">
        <v>45</v>
      </c>
      <c r="C4497" s="7" t="n">
        <v>2</v>
      </c>
      <c r="D4497" s="7" t="n">
        <v>3</v>
      </c>
      <c r="E4497" s="7" t="n">
        <v>-8.23999977111816</v>
      </c>
      <c r="F4497" s="7" t="n">
        <v>1.37999999523163</v>
      </c>
      <c r="G4497" s="7" t="n">
        <v>-4.15999984741211</v>
      </c>
      <c r="H4497" s="7" t="n">
        <v>0</v>
      </c>
    </row>
    <row r="4498" spans="1:9">
      <c r="A4498" t="s">
        <v>4</v>
      </c>
      <c r="B4498" s="4" t="s">
        <v>5</v>
      </c>
      <c r="C4498" s="4" t="s">
        <v>7</v>
      </c>
      <c r="D4498" s="4" t="s">
        <v>7</v>
      </c>
      <c r="E4498" s="4" t="s">
        <v>13</v>
      </c>
      <c r="F4498" s="4" t="s">
        <v>13</v>
      </c>
      <c r="G4498" s="4" t="s">
        <v>13</v>
      </c>
      <c r="H4498" s="4" t="s">
        <v>11</v>
      </c>
      <c r="I4498" s="4" t="s">
        <v>7</v>
      </c>
    </row>
    <row r="4499" spans="1:9">
      <c r="A4499" t="n">
        <v>41112</v>
      </c>
      <c r="B4499" s="36" t="n">
        <v>45</v>
      </c>
      <c r="C4499" s="7" t="n">
        <v>4</v>
      </c>
      <c r="D4499" s="7" t="n">
        <v>3</v>
      </c>
      <c r="E4499" s="7" t="n">
        <v>1.23000001907349</v>
      </c>
      <c r="F4499" s="7" t="n">
        <v>348.850006103516</v>
      </c>
      <c r="G4499" s="7" t="n">
        <v>360</v>
      </c>
      <c r="H4499" s="7" t="n">
        <v>0</v>
      </c>
      <c r="I4499" s="7" t="n">
        <v>0</v>
      </c>
    </row>
    <row r="4500" spans="1:9">
      <c r="A4500" t="s">
        <v>4</v>
      </c>
      <c r="B4500" s="4" t="s">
        <v>5</v>
      </c>
      <c r="C4500" s="4" t="s">
        <v>7</v>
      </c>
      <c r="D4500" s="4" t="s">
        <v>7</v>
      </c>
      <c r="E4500" s="4" t="s">
        <v>13</v>
      </c>
      <c r="F4500" s="4" t="s">
        <v>11</v>
      </c>
    </row>
    <row r="4501" spans="1:9">
      <c r="A4501" t="n">
        <v>41130</v>
      </c>
      <c r="B4501" s="36" t="n">
        <v>45</v>
      </c>
      <c r="C4501" s="7" t="n">
        <v>5</v>
      </c>
      <c r="D4501" s="7" t="n">
        <v>3</v>
      </c>
      <c r="E4501" s="7" t="n">
        <v>3.29999995231628</v>
      </c>
      <c r="F4501" s="7" t="n">
        <v>0</v>
      </c>
    </row>
    <row r="4502" spans="1:9">
      <c r="A4502" t="s">
        <v>4</v>
      </c>
      <c r="B4502" s="4" t="s">
        <v>5</v>
      </c>
      <c r="C4502" s="4" t="s">
        <v>7</v>
      </c>
      <c r="D4502" s="4" t="s">
        <v>7</v>
      </c>
      <c r="E4502" s="4" t="s">
        <v>13</v>
      </c>
      <c r="F4502" s="4" t="s">
        <v>11</v>
      </c>
    </row>
    <row r="4503" spans="1:9">
      <c r="A4503" t="n">
        <v>41139</v>
      </c>
      <c r="B4503" s="36" t="n">
        <v>45</v>
      </c>
      <c r="C4503" s="7" t="n">
        <v>11</v>
      </c>
      <c r="D4503" s="7" t="n">
        <v>3</v>
      </c>
      <c r="E4503" s="7" t="n">
        <v>38</v>
      </c>
      <c r="F4503" s="7" t="n">
        <v>0</v>
      </c>
    </row>
    <row r="4504" spans="1:9">
      <c r="A4504" t="s">
        <v>4</v>
      </c>
      <c r="B4504" s="4" t="s">
        <v>5</v>
      </c>
      <c r="C4504" s="4" t="s">
        <v>7</v>
      </c>
      <c r="D4504" s="4" t="s">
        <v>7</v>
      </c>
      <c r="E4504" s="4" t="s">
        <v>13</v>
      </c>
      <c r="F4504" s="4" t="s">
        <v>13</v>
      </c>
      <c r="G4504" s="4" t="s">
        <v>13</v>
      </c>
      <c r="H4504" s="4" t="s">
        <v>11</v>
      </c>
    </row>
    <row r="4505" spans="1:9">
      <c r="A4505" t="n">
        <v>41148</v>
      </c>
      <c r="B4505" s="36" t="n">
        <v>45</v>
      </c>
      <c r="C4505" s="7" t="n">
        <v>2</v>
      </c>
      <c r="D4505" s="7" t="n">
        <v>3</v>
      </c>
      <c r="E4505" s="7" t="n">
        <v>-8.14999961853027</v>
      </c>
      <c r="F4505" s="7" t="n">
        <v>1.30999994277954</v>
      </c>
      <c r="G4505" s="7" t="n">
        <v>-4.09999990463257</v>
      </c>
      <c r="H4505" s="7" t="n">
        <v>0</v>
      </c>
    </row>
    <row r="4506" spans="1:9">
      <c r="A4506" t="s">
        <v>4</v>
      </c>
      <c r="B4506" s="4" t="s">
        <v>5</v>
      </c>
      <c r="C4506" s="4" t="s">
        <v>7</v>
      </c>
      <c r="D4506" s="4" t="s">
        <v>7</v>
      </c>
      <c r="E4506" s="4" t="s">
        <v>13</v>
      </c>
      <c r="F4506" s="4" t="s">
        <v>13</v>
      </c>
      <c r="G4506" s="4" t="s">
        <v>13</v>
      </c>
      <c r="H4506" s="4" t="s">
        <v>11</v>
      </c>
      <c r="I4506" s="4" t="s">
        <v>7</v>
      </c>
    </row>
    <row r="4507" spans="1:9">
      <c r="A4507" t="n">
        <v>41165</v>
      </c>
      <c r="B4507" s="36" t="n">
        <v>45</v>
      </c>
      <c r="C4507" s="7" t="n">
        <v>4</v>
      </c>
      <c r="D4507" s="7" t="n">
        <v>3</v>
      </c>
      <c r="E4507" s="7" t="n">
        <v>3.15000009536743</v>
      </c>
      <c r="F4507" s="7" t="n">
        <v>346.730010986328</v>
      </c>
      <c r="G4507" s="7" t="n">
        <v>360</v>
      </c>
      <c r="H4507" s="7" t="n">
        <v>0</v>
      </c>
      <c r="I4507" s="7" t="n">
        <v>0</v>
      </c>
    </row>
    <row r="4508" spans="1:9">
      <c r="A4508" t="s">
        <v>4</v>
      </c>
      <c r="B4508" s="4" t="s">
        <v>5</v>
      </c>
      <c r="C4508" s="4" t="s">
        <v>7</v>
      </c>
      <c r="D4508" s="4" t="s">
        <v>7</v>
      </c>
      <c r="E4508" s="4" t="s">
        <v>13</v>
      </c>
      <c r="F4508" s="4" t="s">
        <v>11</v>
      </c>
    </row>
    <row r="4509" spans="1:9">
      <c r="A4509" t="n">
        <v>41183</v>
      </c>
      <c r="B4509" s="36" t="n">
        <v>45</v>
      </c>
      <c r="C4509" s="7" t="n">
        <v>5</v>
      </c>
      <c r="D4509" s="7" t="n">
        <v>3</v>
      </c>
      <c r="E4509" s="7" t="n">
        <v>3.29999995231628</v>
      </c>
      <c r="F4509" s="7" t="n">
        <v>0</v>
      </c>
    </row>
    <row r="4510" spans="1:9">
      <c r="A4510" t="s">
        <v>4</v>
      </c>
      <c r="B4510" s="4" t="s">
        <v>5</v>
      </c>
      <c r="C4510" s="4" t="s">
        <v>7</v>
      </c>
      <c r="D4510" s="4" t="s">
        <v>7</v>
      </c>
      <c r="E4510" s="4" t="s">
        <v>13</v>
      </c>
      <c r="F4510" s="4" t="s">
        <v>11</v>
      </c>
    </row>
    <row r="4511" spans="1:9">
      <c r="A4511" t="n">
        <v>41192</v>
      </c>
      <c r="B4511" s="36" t="n">
        <v>45</v>
      </c>
      <c r="C4511" s="7" t="n">
        <v>11</v>
      </c>
      <c r="D4511" s="7" t="n">
        <v>3</v>
      </c>
      <c r="E4511" s="7" t="n">
        <v>38</v>
      </c>
      <c r="F4511" s="7" t="n">
        <v>0</v>
      </c>
    </row>
    <row r="4512" spans="1:9">
      <c r="A4512" t="s">
        <v>4</v>
      </c>
      <c r="B4512" s="4" t="s">
        <v>5</v>
      </c>
      <c r="C4512" s="4" t="s">
        <v>11</v>
      </c>
      <c r="D4512" s="4" t="s">
        <v>13</v>
      </c>
      <c r="E4512" s="4" t="s">
        <v>13</v>
      </c>
      <c r="F4512" s="4" t="s">
        <v>13</v>
      </c>
      <c r="G4512" s="4" t="s">
        <v>13</v>
      </c>
    </row>
    <row r="4513" spans="1:9">
      <c r="A4513" t="n">
        <v>41201</v>
      </c>
      <c r="B4513" s="40" t="n">
        <v>46</v>
      </c>
      <c r="C4513" s="7" t="n">
        <v>11</v>
      </c>
      <c r="D4513" s="7" t="n">
        <v>-9.14000034332275</v>
      </c>
      <c r="E4513" s="7" t="n">
        <v>0</v>
      </c>
      <c r="F4513" s="7" t="n">
        <v>-3.75</v>
      </c>
      <c r="G4513" s="7" t="n">
        <v>24.2999992370605</v>
      </c>
    </row>
    <row r="4514" spans="1:9">
      <c r="A4514" t="s">
        <v>4</v>
      </c>
      <c r="B4514" s="4" t="s">
        <v>5</v>
      </c>
      <c r="C4514" s="4" t="s">
        <v>7</v>
      </c>
      <c r="D4514" s="4" t="s">
        <v>11</v>
      </c>
    </row>
    <row r="4515" spans="1:9">
      <c r="A4515" t="n">
        <v>41220</v>
      </c>
      <c r="B4515" s="35" t="n">
        <v>58</v>
      </c>
      <c r="C4515" s="7" t="n">
        <v>255</v>
      </c>
      <c r="D4515" s="7" t="n">
        <v>0</v>
      </c>
    </row>
    <row r="4516" spans="1:9">
      <c r="A4516" t="s">
        <v>4</v>
      </c>
      <c r="B4516" s="4" t="s">
        <v>5</v>
      </c>
      <c r="C4516" s="4" t="s">
        <v>11</v>
      </c>
      <c r="D4516" s="4" t="s">
        <v>7</v>
      </c>
      <c r="E4516" s="4" t="s">
        <v>8</v>
      </c>
      <c r="F4516" s="4" t="s">
        <v>13</v>
      </c>
      <c r="G4516" s="4" t="s">
        <v>13</v>
      </c>
      <c r="H4516" s="4" t="s">
        <v>13</v>
      </c>
    </row>
    <row r="4517" spans="1:9">
      <c r="A4517" t="n">
        <v>41224</v>
      </c>
      <c r="B4517" s="47" t="n">
        <v>48</v>
      </c>
      <c r="C4517" s="7" t="n">
        <v>2</v>
      </c>
      <c r="D4517" s="7" t="n">
        <v>0</v>
      </c>
      <c r="E4517" s="7" t="s">
        <v>405</v>
      </c>
      <c r="F4517" s="7" t="n">
        <v>-1</v>
      </c>
      <c r="G4517" s="7" t="n">
        <v>1</v>
      </c>
      <c r="H4517" s="7" t="n">
        <v>0</v>
      </c>
    </row>
    <row r="4518" spans="1:9">
      <c r="A4518" t="s">
        <v>4</v>
      </c>
      <c r="B4518" s="4" t="s">
        <v>5</v>
      </c>
      <c r="C4518" s="4" t="s">
        <v>7</v>
      </c>
      <c r="D4518" s="4" t="s">
        <v>11</v>
      </c>
      <c r="E4518" s="4" t="s">
        <v>8</v>
      </c>
    </row>
    <row r="4519" spans="1:9">
      <c r="A4519" t="n">
        <v>41255</v>
      </c>
      <c r="B4519" s="49" t="n">
        <v>51</v>
      </c>
      <c r="C4519" s="7" t="n">
        <v>4</v>
      </c>
      <c r="D4519" s="7" t="n">
        <v>2</v>
      </c>
      <c r="E4519" s="7" t="s">
        <v>442</v>
      </c>
    </row>
    <row r="4520" spans="1:9">
      <c r="A4520" t="s">
        <v>4</v>
      </c>
      <c r="B4520" s="4" t="s">
        <v>5</v>
      </c>
      <c r="C4520" s="4" t="s">
        <v>11</v>
      </c>
    </row>
    <row r="4521" spans="1:9">
      <c r="A4521" t="n">
        <v>41269</v>
      </c>
      <c r="B4521" s="29" t="n">
        <v>16</v>
      </c>
      <c r="C4521" s="7" t="n">
        <v>0</v>
      </c>
    </row>
    <row r="4522" spans="1:9">
      <c r="A4522" t="s">
        <v>4</v>
      </c>
      <c r="B4522" s="4" t="s">
        <v>5</v>
      </c>
      <c r="C4522" s="4" t="s">
        <v>11</v>
      </c>
      <c r="D4522" s="4" t="s">
        <v>7</v>
      </c>
      <c r="E4522" s="4" t="s">
        <v>14</v>
      </c>
      <c r="F4522" s="4" t="s">
        <v>34</v>
      </c>
      <c r="G4522" s="4" t="s">
        <v>7</v>
      </c>
      <c r="H4522" s="4" t="s">
        <v>7</v>
      </c>
    </row>
    <row r="4523" spans="1:9">
      <c r="A4523" t="n">
        <v>41272</v>
      </c>
      <c r="B4523" s="51" t="n">
        <v>26</v>
      </c>
      <c r="C4523" s="7" t="n">
        <v>2</v>
      </c>
      <c r="D4523" s="7" t="n">
        <v>17</v>
      </c>
      <c r="E4523" s="7" t="n">
        <v>6487</v>
      </c>
      <c r="F4523" s="7" t="s">
        <v>443</v>
      </c>
      <c r="G4523" s="7" t="n">
        <v>2</v>
      </c>
      <c r="H4523" s="7" t="n">
        <v>0</v>
      </c>
    </row>
    <row r="4524" spans="1:9">
      <c r="A4524" t="s">
        <v>4</v>
      </c>
      <c r="B4524" s="4" t="s">
        <v>5</v>
      </c>
    </row>
    <row r="4525" spans="1:9">
      <c r="A4525" t="n">
        <v>41298</v>
      </c>
      <c r="B4525" s="27" t="n">
        <v>28</v>
      </c>
    </row>
    <row r="4526" spans="1:9">
      <c r="A4526" t="s">
        <v>4</v>
      </c>
      <c r="B4526" s="4" t="s">
        <v>5</v>
      </c>
      <c r="C4526" s="4" t="s">
        <v>7</v>
      </c>
      <c r="D4526" s="4" t="s">
        <v>11</v>
      </c>
      <c r="E4526" s="4" t="s">
        <v>8</v>
      </c>
    </row>
    <row r="4527" spans="1:9">
      <c r="A4527" t="n">
        <v>41299</v>
      </c>
      <c r="B4527" s="49" t="n">
        <v>51</v>
      </c>
      <c r="C4527" s="7" t="n">
        <v>4</v>
      </c>
      <c r="D4527" s="7" t="n">
        <v>4</v>
      </c>
      <c r="E4527" s="7" t="s">
        <v>346</v>
      </c>
    </row>
    <row r="4528" spans="1:9">
      <c r="A4528" t="s">
        <v>4</v>
      </c>
      <c r="B4528" s="4" t="s">
        <v>5</v>
      </c>
      <c r="C4528" s="4" t="s">
        <v>11</v>
      </c>
    </row>
    <row r="4529" spans="1:8">
      <c r="A4529" t="n">
        <v>41313</v>
      </c>
      <c r="B4529" s="29" t="n">
        <v>16</v>
      </c>
      <c r="C4529" s="7" t="n">
        <v>0</v>
      </c>
    </row>
    <row r="4530" spans="1:8">
      <c r="A4530" t="s">
        <v>4</v>
      </c>
      <c r="B4530" s="4" t="s">
        <v>5</v>
      </c>
      <c r="C4530" s="4" t="s">
        <v>11</v>
      </c>
      <c r="D4530" s="4" t="s">
        <v>7</v>
      </c>
      <c r="E4530" s="4" t="s">
        <v>14</v>
      </c>
      <c r="F4530" s="4" t="s">
        <v>34</v>
      </c>
      <c r="G4530" s="4" t="s">
        <v>7</v>
      </c>
      <c r="H4530" s="4" t="s">
        <v>7</v>
      </c>
    </row>
    <row r="4531" spans="1:8">
      <c r="A4531" t="n">
        <v>41316</v>
      </c>
      <c r="B4531" s="51" t="n">
        <v>26</v>
      </c>
      <c r="C4531" s="7" t="n">
        <v>4</v>
      </c>
      <c r="D4531" s="7" t="n">
        <v>17</v>
      </c>
      <c r="E4531" s="7" t="n">
        <v>7474</v>
      </c>
      <c r="F4531" s="7" t="s">
        <v>444</v>
      </c>
      <c r="G4531" s="7" t="n">
        <v>2</v>
      </c>
      <c r="H4531" s="7" t="n">
        <v>0</v>
      </c>
    </row>
    <row r="4532" spans="1:8">
      <c r="A4532" t="s">
        <v>4</v>
      </c>
      <c r="B4532" s="4" t="s">
        <v>5</v>
      </c>
      <c r="C4532" s="4" t="s">
        <v>11</v>
      </c>
    </row>
    <row r="4533" spans="1:8">
      <c r="A4533" t="n">
        <v>41369</v>
      </c>
      <c r="B4533" s="29" t="n">
        <v>16</v>
      </c>
      <c r="C4533" s="7" t="n">
        <v>2000</v>
      </c>
    </row>
    <row r="4534" spans="1:8">
      <c r="A4534" t="s">
        <v>4</v>
      </c>
      <c r="B4534" s="4" t="s">
        <v>5</v>
      </c>
      <c r="C4534" s="4" t="s">
        <v>7</v>
      </c>
      <c r="D4534" s="4" t="s">
        <v>11</v>
      </c>
      <c r="E4534" s="4" t="s">
        <v>8</v>
      </c>
      <c r="F4534" s="4" t="s">
        <v>8</v>
      </c>
      <c r="G4534" s="4" t="s">
        <v>8</v>
      </c>
      <c r="H4534" s="4" t="s">
        <v>8</v>
      </c>
    </row>
    <row r="4535" spans="1:8">
      <c r="A4535" t="n">
        <v>41372</v>
      </c>
      <c r="B4535" s="49" t="n">
        <v>51</v>
      </c>
      <c r="C4535" s="7" t="n">
        <v>3</v>
      </c>
      <c r="D4535" s="7" t="n">
        <v>4</v>
      </c>
      <c r="E4535" s="7" t="s">
        <v>67</v>
      </c>
      <c r="F4535" s="7" t="s">
        <v>18</v>
      </c>
      <c r="G4535" s="7" t="s">
        <v>66</v>
      </c>
      <c r="H4535" s="7" t="s">
        <v>67</v>
      </c>
    </row>
    <row r="4536" spans="1:8">
      <c r="A4536" t="s">
        <v>4</v>
      </c>
      <c r="B4536" s="4" t="s">
        <v>5</v>
      </c>
    </row>
    <row r="4537" spans="1:8">
      <c r="A4537" t="n">
        <v>41384</v>
      </c>
      <c r="B4537" s="27" t="n">
        <v>28</v>
      </c>
    </row>
    <row r="4538" spans="1:8">
      <c r="A4538" t="s">
        <v>4</v>
      </c>
      <c r="B4538" s="4" t="s">
        <v>5</v>
      </c>
      <c r="C4538" s="4" t="s">
        <v>11</v>
      </c>
      <c r="D4538" s="4" t="s">
        <v>7</v>
      </c>
      <c r="E4538" s="4" t="s">
        <v>8</v>
      </c>
      <c r="F4538" s="4" t="s">
        <v>13</v>
      </c>
      <c r="G4538" s="4" t="s">
        <v>13</v>
      </c>
      <c r="H4538" s="4" t="s">
        <v>13</v>
      </c>
    </row>
    <row r="4539" spans="1:8">
      <c r="A4539" t="n">
        <v>41385</v>
      </c>
      <c r="B4539" s="47" t="n">
        <v>48</v>
      </c>
      <c r="C4539" s="7" t="n">
        <v>6</v>
      </c>
      <c r="D4539" s="7" t="n">
        <v>0</v>
      </c>
      <c r="E4539" s="7" t="s">
        <v>70</v>
      </c>
      <c r="F4539" s="7" t="n">
        <v>-1</v>
      </c>
      <c r="G4539" s="7" t="n">
        <v>1</v>
      </c>
      <c r="H4539" s="7" t="n">
        <v>0</v>
      </c>
    </row>
    <row r="4540" spans="1:8">
      <c r="A4540" t="s">
        <v>4</v>
      </c>
      <c r="B4540" s="4" t="s">
        <v>5</v>
      </c>
      <c r="C4540" s="4" t="s">
        <v>7</v>
      </c>
      <c r="D4540" s="4" t="s">
        <v>11</v>
      </c>
      <c r="E4540" s="4" t="s">
        <v>8</v>
      </c>
    </row>
    <row r="4541" spans="1:8">
      <c r="A4541" t="n">
        <v>41414</v>
      </c>
      <c r="B4541" s="49" t="n">
        <v>51</v>
      </c>
      <c r="C4541" s="7" t="n">
        <v>4</v>
      </c>
      <c r="D4541" s="7" t="n">
        <v>6</v>
      </c>
      <c r="E4541" s="7" t="s">
        <v>96</v>
      </c>
    </row>
    <row r="4542" spans="1:8">
      <c r="A4542" t="s">
        <v>4</v>
      </c>
      <c r="B4542" s="4" t="s">
        <v>5</v>
      </c>
      <c r="C4542" s="4" t="s">
        <v>11</v>
      </c>
    </row>
    <row r="4543" spans="1:8">
      <c r="A4543" t="n">
        <v>41428</v>
      </c>
      <c r="B4543" s="29" t="n">
        <v>16</v>
      </c>
      <c r="C4543" s="7" t="n">
        <v>0</v>
      </c>
    </row>
    <row r="4544" spans="1:8">
      <c r="A4544" t="s">
        <v>4</v>
      </c>
      <c r="B4544" s="4" t="s">
        <v>5</v>
      </c>
      <c r="C4544" s="4" t="s">
        <v>11</v>
      </c>
      <c r="D4544" s="4" t="s">
        <v>7</v>
      </c>
      <c r="E4544" s="4" t="s">
        <v>14</v>
      </c>
      <c r="F4544" s="4" t="s">
        <v>34</v>
      </c>
      <c r="G4544" s="4" t="s">
        <v>7</v>
      </c>
      <c r="H4544" s="4" t="s">
        <v>7</v>
      </c>
    </row>
    <row r="4545" spans="1:8">
      <c r="A4545" t="n">
        <v>41431</v>
      </c>
      <c r="B4545" s="51" t="n">
        <v>26</v>
      </c>
      <c r="C4545" s="7" t="n">
        <v>6</v>
      </c>
      <c r="D4545" s="7" t="n">
        <v>17</v>
      </c>
      <c r="E4545" s="7" t="n">
        <v>8507</v>
      </c>
      <c r="F4545" s="7" t="s">
        <v>445</v>
      </c>
      <c r="G4545" s="7" t="n">
        <v>2</v>
      </c>
      <c r="H4545" s="7" t="n">
        <v>0</v>
      </c>
    </row>
    <row r="4546" spans="1:8">
      <c r="A4546" t="s">
        <v>4</v>
      </c>
      <c r="B4546" s="4" t="s">
        <v>5</v>
      </c>
      <c r="C4546" s="4" t="s">
        <v>11</v>
      </c>
    </row>
    <row r="4547" spans="1:8">
      <c r="A4547" t="n">
        <v>41518</v>
      </c>
      <c r="B4547" s="29" t="n">
        <v>16</v>
      </c>
      <c r="C4547" s="7" t="n">
        <v>3000</v>
      </c>
    </row>
    <row r="4548" spans="1:8">
      <c r="A4548" t="s">
        <v>4</v>
      </c>
      <c r="B4548" s="4" t="s">
        <v>5</v>
      </c>
      <c r="C4548" s="4" t="s">
        <v>7</v>
      </c>
      <c r="D4548" s="4" t="s">
        <v>11</v>
      </c>
      <c r="E4548" s="4" t="s">
        <v>8</v>
      </c>
      <c r="F4548" s="4" t="s">
        <v>8</v>
      </c>
      <c r="G4548" s="4" t="s">
        <v>8</v>
      </c>
      <c r="H4548" s="4" t="s">
        <v>8</v>
      </c>
    </row>
    <row r="4549" spans="1:8">
      <c r="A4549" t="n">
        <v>41521</v>
      </c>
      <c r="B4549" s="49" t="n">
        <v>51</v>
      </c>
      <c r="C4549" s="7" t="n">
        <v>3</v>
      </c>
      <c r="D4549" s="7" t="n">
        <v>6</v>
      </c>
      <c r="E4549" s="7" t="s">
        <v>67</v>
      </c>
      <c r="F4549" s="7" t="s">
        <v>18</v>
      </c>
      <c r="G4549" s="7" t="s">
        <v>66</v>
      </c>
      <c r="H4549" s="7" t="s">
        <v>67</v>
      </c>
    </row>
    <row r="4550" spans="1:8">
      <c r="A4550" t="s">
        <v>4</v>
      </c>
      <c r="B4550" s="4" t="s">
        <v>5</v>
      </c>
    </row>
    <row r="4551" spans="1:8">
      <c r="A4551" t="n">
        <v>41533</v>
      </c>
      <c r="B4551" s="27" t="n">
        <v>28</v>
      </c>
    </row>
    <row r="4552" spans="1:8">
      <c r="A4552" t="s">
        <v>4</v>
      </c>
      <c r="B4552" s="4" t="s">
        <v>5</v>
      </c>
      <c r="C4552" s="4" t="s">
        <v>11</v>
      </c>
      <c r="D4552" s="4" t="s">
        <v>7</v>
      </c>
    </row>
    <row r="4553" spans="1:8">
      <c r="A4553" t="n">
        <v>41534</v>
      </c>
      <c r="B4553" s="69" t="n">
        <v>89</v>
      </c>
      <c r="C4553" s="7" t="n">
        <v>65533</v>
      </c>
      <c r="D4553" s="7" t="n">
        <v>1</v>
      </c>
    </row>
    <row r="4554" spans="1:8">
      <c r="A4554" t="s">
        <v>4</v>
      </c>
      <c r="B4554" s="4" t="s">
        <v>5</v>
      </c>
      <c r="C4554" s="4" t="s">
        <v>7</v>
      </c>
      <c r="D4554" s="4" t="s">
        <v>11</v>
      </c>
      <c r="E4554" s="4" t="s">
        <v>13</v>
      </c>
    </row>
    <row r="4555" spans="1:8">
      <c r="A4555" t="n">
        <v>41538</v>
      </c>
      <c r="B4555" s="35" t="n">
        <v>58</v>
      </c>
      <c r="C4555" s="7" t="n">
        <v>101</v>
      </c>
      <c r="D4555" s="7" t="n">
        <v>500</v>
      </c>
      <c r="E4555" s="7" t="n">
        <v>1</v>
      </c>
    </row>
    <row r="4556" spans="1:8">
      <c r="A4556" t="s">
        <v>4</v>
      </c>
      <c r="B4556" s="4" t="s">
        <v>5</v>
      </c>
      <c r="C4556" s="4" t="s">
        <v>7</v>
      </c>
      <c r="D4556" s="4" t="s">
        <v>11</v>
      </c>
    </row>
    <row r="4557" spans="1:8">
      <c r="A4557" t="n">
        <v>41546</v>
      </c>
      <c r="B4557" s="35" t="n">
        <v>58</v>
      </c>
      <c r="C4557" s="7" t="n">
        <v>254</v>
      </c>
      <c r="D4557" s="7" t="n">
        <v>0</v>
      </c>
    </row>
    <row r="4558" spans="1:8">
      <c r="A4558" t="s">
        <v>4</v>
      </c>
      <c r="B4558" s="4" t="s">
        <v>5</v>
      </c>
      <c r="C4558" s="4" t="s">
        <v>7</v>
      </c>
      <c r="D4558" s="4" t="s">
        <v>7</v>
      </c>
      <c r="E4558" s="4" t="s">
        <v>13</v>
      </c>
      <c r="F4558" s="4" t="s">
        <v>13</v>
      </c>
      <c r="G4558" s="4" t="s">
        <v>13</v>
      </c>
      <c r="H4558" s="4" t="s">
        <v>11</v>
      </c>
    </row>
    <row r="4559" spans="1:8">
      <c r="A4559" t="n">
        <v>41550</v>
      </c>
      <c r="B4559" s="36" t="n">
        <v>45</v>
      </c>
      <c r="C4559" s="7" t="n">
        <v>2</v>
      </c>
      <c r="D4559" s="7" t="n">
        <v>3</v>
      </c>
      <c r="E4559" s="7" t="n">
        <v>-7.82000017166138</v>
      </c>
      <c r="F4559" s="7" t="n">
        <v>1.45000004768372</v>
      </c>
      <c r="G4559" s="7" t="n">
        <v>-0.620000004768372</v>
      </c>
      <c r="H4559" s="7" t="n">
        <v>0</v>
      </c>
    </row>
    <row r="4560" spans="1:8">
      <c r="A4560" t="s">
        <v>4</v>
      </c>
      <c r="B4560" s="4" t="s">
        <v>5</v>
      </c>
      <c r="C4560" s="4" t="s">
        <v>7</v>
      </c>
      <c r="D4560" s="4" t="s">
        <v>7</v>
      </c>
      <c r="E4560" s="4" t="s">
        <v>13</v>
      </c>
      <c r="F4560" s="4" t="s">
        <v>13</v>
      </c>
      <c r="G4560" s="4" t="s">
        <v>13</v>
      </c>
      <c r="H4560" s="4" t="s">
        <v>11</v>
      </c>
      <c r="I4560" s="4" t="s">
        <v>7</v>
      </c>
    </row>
    <row r="4561" spans="1:9">
      <c r="A4561" t="n">
        <v>41567</v>
      </c>
      <c r="B4561" s="36" t="n">
        <v>45</v>
      </c>
      <c r="C4561" s="7" t="n">
        <v>4</v>
      </c>
      <c r="D4561" s="7" t="n">
        <v>3</v>
      </c>
      <c r="E4561" s="7" t="n">
        <v>359.269989013672</v>
      </c>
      <c r="F4561" s="7" t="n">
        <v>154.419998168945</v>
      </c>
      <c r="G4561" s="7" t="n">
        <v>360</v>
      </c>
      <c r="H4561" s="7" t="n">
        <v>0</v>
      </c>
      <c r="I4561" s="7" t="n">
        <v>0</v>
      </c>
    </row>
    <row r="4562" spans="1:9">
      <c r="A4562" t="s">
        <v>4</v>
      </c>
      <c r="B4562" s="4" t="s">
        <v>5</v>
      </c>
      <c r="C4562" s="4" t="s">
        <v>7</v>
      </c>
      <c r="D4562" s="4" t="s">
        <v>7</v>
      </c>
      <c r="E4562" s="4" t="s">
        <v>13</v>
      </c>
      <c r="F4562" s="4" t="s">
        <v>11</v>
      </c>
    </row>
    <row r="4563" spans="1:9">
      <c r="A4563" t="n">
        <v>41585</v>
      </c>
      <c r="B4563" s="36" t="n">
        <v>45</v>
      </c>
      <c r="C4563" s="7" t="n">
        <v>5</v>
      </c>
      <c r="D4563" s="7" t="n">
        <v>3</v>
      </c>
      <c r="E4563" s="7" t="n">
        <v>1.20000004768372</v>
      </c>
      <c r="F4563" s="7" t="n">
        <v>0</v>
      </c>
    </row>
    <row r="4564" spans="1:9">
      <c r="A4564" t="s">
        <v>4</v>
      </c>
      <c r="B4564" s="4" t="s">
        <v>5</v>
      </c>
      <c r="C4564" s="4" t="s">
        <v>7</v>
      </c>
      <c r="D4564" s="4" t="s">
        <v>7</v>
      </c>
      <c r="E4564" s="4" t="s">
        <v>13</v>
      </c>
      <c r="F4564" s="4" t="s">
        <v>11</v>
      </c>
    </row>
    <row r="4565" spans="1:9">
      <c r="A4565" t="n">
        <v>41594</v>
      </c>
      <c r="B4565" s="36" t="n">
        <v>45</v>
      </c>
      <c r="C4565" s="7" t="n">
        <v>11</v>
      </c>
      <c r="D4565" s="7" t="n">
        <v>3</v>
      </c>
      <c r="E4565" s="7" t="n">
        <v>38</v>
      </c>
      <c r="F4565" s="7" t="n">
        <v>0</v>
      </c>
    </row>
    <row r="4566" spans="1:9">
      <c r="A4566" t="s">
        <v>4</v>
      </c>
      <c r="B4566" s="4" t="s">
        <v>5</v>
      </c>
      <c r="C4566" s="4" t="s">
        <v>11</v>
      </c>
      <c r="D4566" s="4" t="s">
        <v>13</v>
      </c>
      <c r="E4566" s="4" t="s">
        <v>13</v>
      </c>
      <c r="F4566" s="4" t="s">
        <v>13</v>
      </c>
      <c r="G4566" s="4" t="s">
        <v>13</v>
      </c>
    </row>
    <row r="4567" spans="1:9">
      <c r="A4567" t="n">
        <v>41603</v>
      </c>
      <c r="B4567" s="40" t="n">
        <v>46</v>
      </c>
      <c r="C4567" s="7" t="n">
        <v>11</v>
      </c>
      <c r="D4567" s="7" t="n">
        <v>-9.32999992370605</v>
      </c>
      <c r="E4567" s="7" t="n">
        <v>0</v>
      </c>
      <c r="F4567" s="7" t="n">
        <v>-8.65999984741211</v>
      </c>
      <c r="G4567" s="7" t="n">
        <v>0</v>
      </c>
    </row>
    <row r="4568" spans="1:9">
      <c r="A4568" t="s">
        <v>4</v>
      </c>
      <c r="B4568" s="4" t="s">
        <v>5</v>
      </c>
      <c r="C4568" s="4" t="s">
        <v>11</v>
      </c>
      <c r="D4568" s="4" t="s">
        <v>13</v>
      </c>
      <c r="E4568" s="4" t="s">
        <v>13</v>
      </c>
      <c r="F4568" s="4" t="s">
        <v>13</v>
      </c>
      <c r="G4568" s="4" t="s">
        <v>13</v>
      </c>
    </row>
    <row r="4569" spans="1:9">
      <c r="A4569" t="n">
        <v>41622</v>
      </c>
      <c r="B4569" s="40" t="n">
        <v>46</v>
      </c>
      <c r="C4569" s="7" t="n">
        <v>0</v>
      </c>
      <c r="D4569" s="7" t="n">
        <v>-7.78000020980835</v>
      </c>
      <c r="E4569" s="7" t="n">
        <v>0</v>
      </c>
      <c r="F4569" s="7" t="n">
        <v>-0.569999992847443</v>
      </c>
      <c r="G4569" s="7" t="n">
        <v>180</v>
      </c>
    </row>
    <row r="4570" spans="1:9">
      <c r="A4570" t="s">
        <v>4</v>
      </c>
      <c r="B4570" s="4" t="s">
        <v>5</v>
      </c>
      <c r="C4570" s="4" t="s">
        <v>11</v>
      </c>
      <c r="D4570" s="4" t="s">
        <v>14</v>
      </c>
    </row>
    <row r="4571" spans="1:9">
      <c r="A4571" t="n">
        <v>41641</v>
      </c>
      <c r="B4571" s="41" t="n">
        <v>44</v>
      </c>
      <c r="C4571" s="7" t="n">
        <v>0</v>
      </c>
      <c r="D4571" s="7" t="n">
        <v>128</v>
      </c>
    </row>
    <row r="4572" spans="1:9">
      <c r="A4572" t="s">
        <v>4</v>
      </c>
      <c r="B4572" s="4" t="s">
        <v>5</v>
      </c>
      <c r="C4572" s="4" t="s">
        <v>11</v>
      </c>
      <c r="D4572" s="4" t="s">
        <v>14</v>
      </c>
    </row>
    <row r="4573" spans="1:9">
      <c r="A4573" t="n">
        <v>41648</v>
      </c>
      <c r="B4573" s="41" t="n">
        <v>44</v>
      </c>
      <c r="C4573" s="7" t="n">
        <v>0</v>
      </c>
      <c r="D4573" s="7" t="n">
        <v>32</v>
      </c>
    </row>
    <row r="4574" spans="1:9">
      <c r="A4574" t="s">
        <v>4</v>
      </c>
      <c r="B4574" s="4" t="s">
        <v>5</v>
      </c>
      <c r="C4574" s="4" t="s">
        <v>7</v>
      </c>
      <c r="D4574" s="4" t="s">
        <v>11</v>
      </c>
      <c r="E4574" s="4" t="s">
        <v>8</v>
      </c>
      <c r="F4574" s="4" t="s">
        <v>8</v>
      </c>
      <c r="G4574" s="4" t="s">
        <v>8</v>
      </c>
      <c r="H4574" s="4" t="s">
        <v>8</v>
      </c>
    </row>
    <row r="4575" spans="1:9">
      <c r="A4575" t="n">
        <v>41655</v>
      </c>
      <c r="B4575" s="49" t="n">
        <v>51</v>
      </c>
      <c r="C4575" s="7" t="n">
        <v>3</v>
      </c>
      <c r="D4575" s="7" t="n">
        <v>0</v>
      </c>
      <c r="E4575" s="7" t="s">
        <v>422</v>
      </c>
      <c r="F4575" s="7" t="s">
        <v>418</v>
      </c>
      <c r="G4575" s="7" t="s">
        <v>66</v>
      </c>
      <c r="H4575" s="7" t="s">
        <v>67</v>
      </c>
    </row>
    <row r="4576" spans="1:9">
      <c r="A4576" t="s">
        <v>4</v>
      </c>
      <c r="B4576" s="4" t="s">
        <v>5</v>
      </c>
      <c r="C4576" s="4" t="s">
        <v>7</v>
      </c>
      <c r="D4576" s="4" t="s">
        <v>11</v>
      </c>
    </row>
    <row r="4577" spans="1:9">
      <c r="A4577" t="n">
        <v>41668</v>
      </c>
      <c r="B4577" s="35" t="n">
        <v>58</v>
      </c>
      <c r="C4577" s="7" t="n">
        <v>255</v>
      </c>
      <c r="D4577" s="7" t="n">
        <v>0</v>
      </c>
    </row>
    <row r="4578" spans="1:9">
      <c r="A4578" t="s">
        <v>4</v>
      </c>
      <c r="B4578" s="4" t="s">
        <v>5</v>
      </c>
      <c r="C4578" s="4" t="s">
        <v>11</v>
      </c>
    </row>
    <row r="4579" spans="1:9">
      <c r="A4579" t="n">
        <v>41672</v>
      </c>
      <c r="B4579" s="29" t="n">
        <v>16</v>
      </c>
      <c r="C4579" s="7" t="n">
        <v>300</v>
      </c>
    </row>
    <row r="4580" spans="1:9">
      <c r="A4580" t="s">
        <v>4</v>
      </c>
      <c r="B4580" s="4" t="s">
        <v>5</v>
      </c>
      <c r="C4580" s="4" t="s">
        <v>7</v>
      </c>
      <c r="D4580" s="4" t="s">
        <v>11</v>
      </c>
      <c r="E4580" s="4" t="s">
        <v>8</v>
      </c>
    </row>
    <row r="4581" spans="1:9">
      <c r="A4581" t="n">
        <v>41675</v>
      </c>
      <c r="B4581" s="49" t="n">
        <v>51</v>
      </c>
      <c r="C4581" s="7" t="n">
        <v>4</v>
      </c>
      <c r="D4581" s="7" t="n">
        <v>0</v>
      </c>
      <c r="E4581" s="7" t="s">
        <v>446</v>
      </c>
    </row>
    <row r="4582" spans="1:9">
      <c r="A4582" t="s">
        <v>4</v>
      </c>
      <c r="B4582" s="4" t="s">
        <v>5</v>
      </c>
      <c r="C4582" s="4" t="s">
        <v>11</v>
      </c>
    </row>
    <row r="4583" spans="1:9">
      <c r="A4583" t="n">
        <v>41688</v>
      </c>
      <c r="B4583" s="29" t="n">
        <v>16</v>
      </c>
      <c r="C4583" s="7" t="n">
        <v>0</v>
      </c>
    </row>
    <row r="4584" spans="1:9">
      <c r="A4584" t="s">
        <v>4</v>
      </c>
      <c r="B4584" s="4" t="s">
        <v>5</v>
      </c>
      <c r="C4584" s="4" t="s">
        <v>11</v>
      </c>
      <c r="D4584" s="4" t="s">
        <v>7</v>
      </c>
      <c r="E4584" s="4" t="s">
        <v>14</v>
      </c>
      <c r="F4584" s="4" t="s">
        <v>34</v>
      </c>
      <c r="G4584" s="4" t="s">
        <v>7</v>
      </c>
      <c r="H4584" s="4" t="s">
        <v>7</v>
      </c>
    </row>
    <row r="4585" spans="1:9">
      <c r="A4585" t="n">
        <v>41691</v>
      </c>
      <c r="B4585" s="51" t="n">
        <v>26</v>
      </c>
      <c r="C4585" s="7" t="n">
        <v>0</v>
      </c>
      <c r="D4585" s="7" t="n">
        <v>17</v>
      </c>
      <c r="E4585" s="7" t="n">
        <v>53238</v>
      </c>
      <c r="F4585" s="7" t="s">
        <v>447</v>
      </c>
      <c r="G4585" s="7" t="n">
        <v>2</v>
      </c>
      <c r="H4585" s="7" t="n">
        <v>0</v>
      </c>
    </row>
    <row r="4586" spans="1:9">
      <c r="A4586" t="s">
        <v>4</v>
      </c>
      <c r="B4586" s="4" t="s">
        <v>5</v>
      </c>
    </row>
    <row r="4587" spans="1:9">
      <c r="A4587" t="n">
        <v>41729</v>
      </c>
      <c r="B4587" s="27" t="n">
        <v>28</v>
      </c>
    </row>
    <row r="4588" spans="1:9">
      <c r="A4588" t="s">
        <v>4</v>
      </c>
      <c r="B4588" s="4" t="s">
        <v>5</v>
      </c>
      <c r="C4588" s="4" t="s">
        <v>7</v>
      </c>
      <c r="D4588" s="4" t="s">
        <v>11</v>
      </c>
      <c r="E4588" s="4" t="s">
        <v>11</v>
      </c>
      <c r="F4588" s="4" t="s">
        <v>7</v>
      </c>
    </row>
    <row r="4589" spans="1:9">
      <c r="A4589" t="n">
        <v>41730</v>
      </c>
      <c r="B4589" s="25" t="n">
        <v>25</v>
      </c>
      <c r="C4589" s="7" t="n">
        <v>1</v>
      </c>
      <c r="D4589" s="7" t="n">
        <v>60</v>
      </c>
      <c r="E4589" s="7" t="n">
        <v>640</v>
      </c>
      <c r="F4589" s="7" t="n">
        <v>2</v>
      </c>
    </row>
    <row r="4590" spans="1:9">
      <c r="A4590" t="s">
        <v>4</v>
      </c>
      <c r="B4590" s="4" t="s">
        <v>5</v>
      </c>
      <c r="C4590" s="4" t="s">
        <v>7</v>
      </c>
      <c r="D4590" s="4" t="s">
        <v>11</v>
      </c>
      <c r="E4590" s="4" t="s">
        <v>8</v>
      </c>
    </row>
    <row r="4591" spans="1:9">
      <c r="A4591" t="n">
        <v>41737</v>
      </c>
      <c r="B4591" s="49" t="n">
        <v>51</v>
      </c>
      <c r="C4591" s="7" t="n">
        <v>4</v>
      </c>
      <c r="D4591" s="7" t="n">
        <v>5</v>
      </c>
      <c r="E4591" s="7" t="s">
        <v>448</v>
      </c>
    </row>
    <row r="4592" spans="1:9">
      <c r="A4592" t="s">
        <v>4</v>
      </c>
      <c r="B4592" s="4" t="s">
        <v>5</v>
      </c>
      <c r="C4592" s="4" t="s">
        <v>11</v>
      </c>
    </row>
    <row r="4593" spans="1:8">
      <c r="A4593" t="n">
        <v>41750</v>
      </c>
      <c r="B4593" s="29" t="n">
        <v>16</v>
      </c>
      <c r="C4593" s="7" t="n">
        <v>0</v>
      </c>
    </row>
    <row r="4594" spans="1:8">
      <c r="A4594" t="s">
        <v>4</v>
      </c>
      <c r="B4594" s="4" t="s">
        <v>5</v>
      </c>
      <c r="C4594" s="4" t="s">
        <v>11</v>
      </c>
      <c r="D4594" s="4" t="s">
        <v>7</v>
      </c>
      <c r="E4594" s="4" t="s">
        <v>14</v>
      </c>
      <c r="F4594" s="4" t="s">
        <v>34</v>
      </c>
      <c r="G4594" s="4" t="s">
        <v>7</v>
      </c>
      <c r="H4594" s="4" t="s">
        <v>7</v>
      </c>
    </row>
    <row r="4595" spans="1:8">
      <c r="A4595" t="n">
        <v>41753</v>
      </c>
      <c r="B4595" s="51" t="n">
        <v>26</v>
      </c>
      <c r="C4595" s="7" t="n">
        <v>5</v>
      </c>
      <c r="D4595" s="7" t="n">
        <v>17</v>
      </c>
      <c r="E4595" s="7" t="n">
        <v>3485</v>
      </c>
      <c r="F4595" s="7" t="s">
        <v>449</v>
      </c>
      <c r="G4595" s="7" t="n">
        <v>2</v>
      </c>
      <c r="H4595" s="7" t="n">
        <v>0</v>
      </c>
    </row>
    <row r="4596" spans="1:8">
      <c r="A4596" t="s">
        <v>4</v>
      </c>
      <c r="B4596" s="4" t="s">
        <v>5</v>
      </c>
    </row>
    <row r="4597" spans="1:8">
      <c r="A4597" t="n">
        <v>41810</v>
      </c>
      <c r="B4597" s="27" t="n">
        <v>28</v>
      </c>
    </row>
    <row r="4598" spans="1:8">
      <c r="A4598" t="s">
        <v>4</v>
      </c>
      <c r="B4598" s="4" t="s">
        <v>5</v>
      </c>
      <c r="C4598" s="4" t="s">
        <v>7</v>
      </c>
      <c r="D4598" s="4" t="s">
        <v>11</v>
      </c>
      <c r="E4598" s="4" t="s">
        <v>11</v>
      </c>
      <c r="F4598" s="4" t="s">
        <v>7</v>
      </c>
    </row>
    <row r="4599" spans="1:8">
      <c r="A4599" t="n">
        <v>41811</v>
      </c>
      <c r="B4599" s="25" t="n">
        <v>25</v>
      </c>
      <c r="C4599" s="7" t="n">
        <v>1</v>
      </c>
      <c r="D4599" s="7" t="n">
        <v>65535</v>
      </c>
      <c r="E4599" s="7" t="n">
        <v>65535</v>
      </c>
      <c r="F4599" s="7" t="n">
        <v>0</v>
      </c>
    </row>
    <row r="4600" spans="1:8">
      <c r="A4600" t="s">
        <v>4</v>
      </c>
      <c r="B4600" s="4" t="s">
        <v>5</v>
      </c>
      <c r="C4600" s="4" t="s">
        <v>11</v>
      </c>
      <c r="D4600" s="4" t="s">
        <v>7</v>
      </c>
    </row>
    <row r="4601" spans="1:8">
      <c r="A4601" t="n">
        <v>41818</v>
      </c>
      <c r="B4601" s="69" t="n">
        <v>89</v>
      </c>
      <c r="C4601" s="7" t="n">
        <v>65533</v>
      </c>
      <c r="D4601" s="7" t="n">
        <v>1</v>
      </c>
    </row>
    <row r="4602" spans="1:8">
      <c r="A4602" t="s">
        <v>4</v>
      </c>
      <c r="B4602" s="4" t="s">
        <v>5</v>
      </c>
      <c r="C4602" s="4" t="s">
        <v>7</v>
      </c>
      <c r="D4602" s="4" t="s">
        <v>11</v>
      </c>
      <c r="E4602" s="4" t="s">
        <v>13</v>
      </c>
    </row>
    <row r="4603" spans="1:8">
      <c r="A4603" t="n">
        <v>41822</v>
      </c>
      <c r="B4603" s="35" t="n">
        <v>58</v>
      </c>
      <c r="C4603" s="7" t="n">
        <v>101</v>
      </c>
      <c r="D4603" s="7" t="n">
        <v>500</v>
      </c>
      <c r="E4603" s="7" t="n">
        <v>1</v>
      </c>
    </row>
    <row r="4604" spans="1:8">
      <c r="A4604" t="s">
        <v>4</v>
      </c>
      <c r="B4604" s="4" t="s">
        <v>5</v>
      </c>
      <c r="C4604" s="4" t="s">
        <v>7</v>
      </c>
      <c r="D4604" s="4" t="s">
        <v>11</v>
      </c>
    </row>
    <row r="4605" spans="1:8">
      <c r="A4605" t="n">
        <v>41830</v>
      </c>
      <c r="B4605" s="35" t="n">
        <v>58</v>
      </c>
      <c r="C4605" s="7" t="n">
        <v>254</v>
      </c>
      <c r="D4605" s="7" t="n">
        <v>0</v>
      </c>
    </row>
    <row r="4606" spans="1:8">
      <c r="A4606" t="s">
        <v>4</v>
      </c>
      <c r="B4606" s="4" t="s">
        <v>5</v>
      </c>
      <c r="C4606" s="4" t="s">
        <v>7</v>
      </c>
      <c r="D4606" s="4" t="s">
        <v>7</v>
      </c>
      <c r="E4606" s="4" t="s">
        <v>13</v>
      </c>
      <c r="F4606" s="4" t="s">
        <v>13</v>
      </c>
      <c r="G4606" s="4" t="s">
        <v>13</v>
      </c>
      <c r="H4606" s="4" t="s">
        <v>11</v>
      </c>
    </row>
    <row r="4607" spans="1:8">
      <c r="A4607" t="n">
        <v>41834</v>
      </c>
      <c r="B4607" s="36" t="n">
        <v>45</v>
      </c>
      <c r="C4607" s="7" t="n">
        <v>2</v>
      </c>
      <c r="D4607" s="7" t="n">
        <v>3</v>
      </c>
      <c r="E4607" s="7" t="n">
        <v>-7.96000003814697</v>
      </c>
      <c r="F4607" s="7" t="n">
        <v>1.25</v>
      </c>
      <c r="G4607" s="7" t="n">
        <v>-1.86000001430511</v>
      </c>
      <c r="H4607" s="7" t="n">
        <v>0</v>
      </c>
    </row>
    <row r="4608" spans="1:8">
      <c r="A4608" t="s">
        <v>4</v>
      </c>
      <c r="B4608" s="4" t="s">
        <v>5</v>
      </c>
      <c r="C4608" s="4" t="s">
        <v>7</v>
      </c>
      <c r="D4608" s="4" t="s">
        <v>7</v>
      </c>
      <c r="E4608" s="4" t="s">
        <v>13</v>
      </c>
      <c r="F4608" s="4" t="s">
        <v>13</v>
      </c>
      <c r="G4608" s="4" t="s">
        <v>13</v>
      </c>
      <c r="H4608" s="4" t="s">
        <v>11</v>
      </c>
      <c r="I4608" s="4" t="s">
        <v>7</v>
      </c>
    </row>
    <row r="4609" spans="1:9">
      <c r="A4609" t="n">
        <v>41851</v>
      </c>
      <c r="B4609" s="36" t="n">
        <v>45</v>
      </c>
      <c r="C4609" s="7" t="n">
        <v>4</v>
      </c>
      <c r="D4609" s="7" t="n">
        <v>3</v>
      </c>
      <c r="E4609" s="7" t="n">
        <v>357.980010986328</v>
      </c>
      <c r="F4609" s="7" t="n">
        <v>320.420013427734</v>
      </c>
      <c r="G4609" s="7" t="n">
        <v>360</v>
      </c>
      <c r="H4609" s="7" t="n">
        <v>0</v>
      </c>
      <c r="I4609" s="7" t="n">
        <v>0</v>
      </c>
    </row>
    <row r="4610" spans="1:9">
      <c r="A4610" t="s">
        <v>4</v>
      </c>
      <c r="B4610" s="4" t="s">
        <v>5</v>
      </c>
      <c r="C4610" s="4" t="s">
        <v>7</v>
      </c>
      <c r="D4610" s="4" t="s">
        <v>7</v>
      </c>
      <c r="E4610" s="4" t="s">
        <v>13</v>
      </c>
      <c r="F4610" s="4" t="s">
        <v>11</v>
      </c>
    </row>
    <row r="4611" spans="1:9">
      <c r="A4611" t="n">
        <v>41869</v>
      </c>
      <c r="B4611" s="36" t="n">
        <v>45</v>
      </c>
      <c r="C4611" s="7" t="n">
        <v>5</v>
      </c>
      <c r="D4611" s="7" t="n">
        <v>3</v>
      </c>
      <c r="E4611" s="7" t="n">
        <v>1</v>
      </c>
      <c r="F4611" s="7" t="n">
        <v>0</v>
      </c>
    </row>
    <row r="4612" spans="1:9">
      <c r="A4612" t="s">
        <v>4</v>
      </c>
      <c r="B4612" s="4" t="s">
        <v>5</v>
      </c>
      <c r="C4612" s="4" t="s">
        <v>7</v>
      </c>
      <c r="D4612" s="4" t="s">
        <v>7</v>
      </c>
      <c r="E4612" s="4" t="s">
        <v>13</v>
      </c>
      <c r="F4612" s="4" t="s">
        <v>11</v>
      </c>
    </row>
    <row r="4613" spans="1:9">
      <c r="A4613" t="n">
        <v>41878</v>
      </c>
      <c r="B4613" s="36" t="n">
        <v>45</v>
      </c>
      <c r="C4613" s="7" t="n">
        <v>11</v>
      </c>
      <c r="D4613" s="7" t="n">
        <v>3</v>
      </c>
      <c r="E4613" s="7" t="n">
        <v>38</v>
      </c>
      <c r="F4613" s="7" t="n">
        <v>0</v>
      </c>
    </row>
    <row r="4614" spans="1:9">
      <c r="A4614" t="s">
        <v>4</v>
      </c>
      <c r="B4614" s="4" t="s">
        <v>5</v>
      </c>
      <c r="C4614" s="4" t="s">
        <v>7</v>
      </c>
      <c r="D4614" s="4" t="s">
        <v>11</v>
      </c>
    </row>
    <row r="4615" spans="1:9">
      <c r="A4615" t="n">
        <v>41887</v>
      </c>
      <c r="B4615" s="35" t="n">
        <v>58</v>
      </c>
      <c r="C4615" s="7" t="n">
        <v>255</v>
      </c>
      <c r="D4615" s="7" t="n">
        <v>0</v>
      </c>
    </row>
    <row r="4616" spans="1:9">
      <c r="A4616" t="s">
        <v>4</v>
      </c>
      <c r="B4616" s="4" t="s">
        <v>5</v>
      </c>
      <c r="C4616" s="4" t="s">
        <v>7</v>
      </c>
      <c r="D4616" s="4" t="s">
        <v>11</v>
      </c>
      <c r="E4616" s="4" t="s">
        <v>8</v>
      </c>
    </row>
    <row r="4617" spans="1:9">
      <c r="A4617" t="n">
        <v>41891</v>
      </c>
      <c r="B4617" s="49" t="n">
        <v>51</v>
      </c>
      <c r="C4617" s="7" t="n">
        <v>4</v>
      </c>
      <c r="D4617" s="7" t="n">
        <v>7</v>
      </c>
      <c r="E4617" s="7" t="s">
        <v>436</v>
      </c>
    </row>
    <row r="4618" spans="1:9">
      <c r="A4618" t="s">
        <v>4</v>
      </c>
      <c r="B4618" s="4" t="s">
        <v>5</v>
      </c>
      <c r="C4618" s="4" t="s">
        <v>11</v>
      </c>
    </row>
    <row r="4619" spans="1:9">
      <c r="A4619" t="n">
        <v>41904</v>
      </c>
      <c r="B4619" s="29" t="n">
        <v>16</v>
      </c>
      <c r="C4619" s="7" t="n">
        <v>0</v>
      </c>
    </row>
    <row r="4620" spans="1:9">
      <c r="A4620" t="s">
        <v>4</v>
      </c>
      <c r="B4620" s="4" t="s">
        <v>5</v>
      </c>
      <c r="C4620" s="4" t="s">
        <v>11</v>
      </c>
      <c r="D4620" s="4" t="s">
        <v>7</v>
      </c>
      <c r="E4620" s="4" t="s">
        <v>14</v>
      </c>
      <c r="F4620" s="4" t="s">
        <v>34</v>
      </c>
      <c r="G4620" s="4" t="s">
        <v>7</v>
      </c>
      <c r="H4620" s="4" t="s">
        <v>7</v>
      </c>
    </row>
    <row r="4621" spans="1:9">
      <c r="A4621" t="n">
        <v>41907</v>
      </c>
      <c r="B4621" s="51" t="n">
        <v>26</v>
      </c>
      <c r="C4621" s="7" t="n">
        <v>7</v>
      </c>
      <c r="D4621" s="7" t="n">
        <v>17</v>
      </c>
      <c r="E4621" s="7" t="n">
        <v>4493</v>
      </c>
      <c r="F4621" s="7" t="s">
        <v>450</v>
      </c>
      <c r="G4621" s="7" t="n">
        <v>2</v>
      </c>
      <c r="H4621" s="7" t="n">
        <v>0</v>
      </c>
    </row>
    <row r="4622" spans="1:9">
      <c r="A4622" t="s">
        <v>4</v>
      </c>
      <c r="B4622" s="4" t="s">
        <v>5</v>
      </c>
    </row>
    <row r="4623" spans="1:9">
      <c r="A4623" t="n">
        <v>41957</v>
      </c>
      <c r="B4623" s="27" t="n">
        <v>28</v>
      </c>
    </row>
    <row r="4624" spans="1:9">
      <c r="A4624" t="s">
        <v>4</v>
      </c>
      <c r="B4624" s="4" t="s">
        <v>5</v>
      </c>
      <c r="C4624" s="4" t="s">
        <v>11</v>
      </c>
      <c r="D4624" s="4" t="s">
        <v>7</v>
      </c>
      <c r="E4624" s="4" t="s">
        <v>8</v>
      </c>
      <c r="F4624" s="4" t="s">
        <v>13</v>
      </c>
      <c r="G4624" s="4" t="s">
        <v>13</v>
      </c>
      <c r="H4624" s="4" t="s">
        <v>13</v>
      </c>
    </row>
    <row r="4625" spans="1:9">
      <c r="A4625" t="n">
        <v>41958</v>
      </c>
      <c r="B4625" s="47" t="n">
        <v>48</v>
      </c>
      <c r="C4625" s="7" t="n">
        <v>9</v>
      </c>
      <c r="D4625" s="7" t="n">
        <v>0</v>
      </c>
      <c r="E4625" s="7" t="s">
        <v>47</v>
      </c>
      <c r="F4625" s="7" t="n">
        <v>1</v>
      </c>
      <c r="G4625" s="7" t="n">
        <v>1</v>
      </c>
      <c r="H4625" s="7" t="n">
        <v>0</v>
      </c>
    </row>
    <row r="4626" spans="1:9">
      <c r="A4626" t="s">
        <v>4</v>
      </c>
      <c r="B4626" s="4" t="s">
        <v>5</v>
      </c>
      <c r="C4626" s="4" t="s">
        <v>11</v>
      </c>
    </row>
    <row r="4627" spans="1:9">
      <c r="A4627" t="n">
        <v>41990</v>
      </c>
      <c r="B4627" s="29" t="n">
        <v>16</v>
      </c>
      <c r="C4627" s="7" t="n">
        <v>800</v>
      </c>
    </row>
    <row r="4628" spans="1:9">
      <c r="A4628" t="s">
        <v>4</v>
      </c>
      <c r="B4628" s="4" t="s">
        <v>5</v>
      </c>
      <c r="C4628" s="4" t="s">
        <v>7</v>
      </c>
      <c r="D4628" s="4" t="s">
        <v>11</v>
      </c>
      <c r="E4628" s="4" t="s">
        <v>8</v>
      </c>
    </row>
    <row r="4629" spans="1:9">
      <c r="A4629" t="n">
        <v>41993</v>
      </c>
      <c r="B4629" s="49" t="n">
        <v>51</v>
      </c>
      <c r="C4629" s="7" t="n">
        <v>4</v>
      </c>
      <c r="D4629" s="7" t="n">
        <v>9</v>
      </c>
      <c r="E4629" s="7" t="s">
        <v>451</v>
      </c>
    </row>
    <row r="4630" spans="1:9">
      <c r="A4630" t="s">
        <v>4</v>
      </c>
      <c r="B4630" s="4" t="s">
        <v>5</v>
      </c>
      <c r="C4630" s="4" t="s">
        <v>11</v>
      </c>
    </row>
    <row r="4631" spans="1:9">
      <c r="A4631" t="n">
        <v>42006</v>
      </c>
      <c r="B4631" s="29" t="n">
        <v>16</v>
      </c>
      <c r="C4631" s="7" t="n">
        <v>0</v>
      </c>
    </row>
    <row r="4632" spans="1:9">
      <c r="A4632" t="s">
        <v>4</v>
      </c>
      <c r="B4632" s="4" t="s">
        <v>5</v>
      </c>
      <c r="C4632" s="4" t="s">
        <v>11</v>
      </c>
      <c r="D4632" s="4" t="s">
        <v>7</v>
      </c>
      <c r="E4632" s="4" t="s">
        <v>14</v>
      </c>
      <c r="F4632" s="4" t="s">
        <v>34</v>
      </c>
      <c r="G4632" s="4" t="s">
        <v>7</v>
      </c>
      <c r="H4632" s="4" t="s">
        <v>7</v>
      </c>
    </row>
    <row r="4633" spans="1:9">
      <c r="A4633" t="n">
        <v>42009</v>
      </c>
      <c r="B4633" s="51" t="n">
        <v>26</v>
      </c>
      <c r="C4633" s="7" t="n">
        <v>9</v>
      </c>
      <c r="D4633" s="7" t="n">
        <v>17</v>
      </c>
      <c r="E4633" s="7" t="n">
        <v>5433</v>
      </c>
      <c r="F4633" s="7" t="s">
        <v>452</v>
      </c>
      <c r="G4633" s="7" t="n">
        <v>2</v>
      </c>
      <c r="H4633" s="7" t="n">
        <v>0</v>
      </c>
    </row>
    <row r="4634" spans="1:9">
      <c r="A4634" t="s">
        <v>4</v>
      </c>
      <c r="B4634" s="4" t="s">
        <v>5</v>
      </c>
    </row>
    <row r="4635" spans="1:9">
      <c r="A4635" t="n">
        <v>42061</v>
      </c>
      <c r="B4635" s="27" t="n">
        <v>28</v>
      </c>
    </row>
    <row r="4636" spans="1:9">
      <c r="A4636" t="s">
        <v>4</v>
      </c>
      <c r="B4636" s="4" t="s">
        <v>5</v>
      </c>
      <c r="C4636" s="4" t="s">
        <v>7</v>
      </c>
      <c r="D4636" s="4" t="s">
        <v>11</v>
      </c>
      <c r="E4636" s="4" t="s">
        <v>11</v>
      </c>
      <c r="F4636" s="4" t="s">
        <v>7</v>
      </c>
    </row>
    <row r="4637" spans="1:9">
      <c r="A4637" t="n">
        <v>42062</v>
      </c>
      <c r="B4637" s="25" t="n">
        <v>25</v>
      </c>
      <c r="C4637" s="7" t="n">
        <v>1</v>
      </c>
      <c r="D4637" s="7" t="n">
        <v>60</v>
      </c>
      <c r="E4637" s="7" t="n">
        <v>640</v>
      </c>
      <c r="F4637" s="7" t="n">
        <v>2</v>
      </c>
    </row>
    <row r="4638" spans="1:9">
      <c r="A4638" t="s">
        <v>4</v>
      </c>
      <c r="B4638" s="4" t="s">
        <v>5</v>
      </c>
      <c r="C4638" s="4" t="s">
        <v>7</v>
      </c>
      <c r="D4638" s="4" t="s">
        <v>11</v>
      </c>
      <c r="E4638" s="4" t="s">
        <v>8</v>
      </c>
    </row>
    <row r="4639" spans="1:9">
      <c r="A4639" t="n">
        <v>42069</v>
      </c>
      <c r="B4639" s="49" t="n">
        <v>51</v>
      </c>
      <c r="C4639" s="7" t="n">
        <v>4</v>
      </c>
      <c r="D4639" s="7" t="n">
        <v>0</v>
      </c>
      <c r="E4639" s="7" t="s">
        <v>453</v>
      </c>
    </row>
    <row r="4640" spans="1:9">
      <c r="A4640" t="s">
        <v>4</v>
      </c>
      <c r="B4640" s="4" t="s">
        <v>5</v>
      </c>
      <c r="C4640" s="4" t="s">
        <v>11</v>
      </c>
    </row>
    <row r="4641" spans="1:8">
      <c r="A4641" t="n">
        <v>42083</v>
      </c>
      <c r="B4641" s="29" t="n">
        <v>16</v>
      </c>
      <c r="C4641" s="7" t="n">
        <v>0</v>
      </c>
    </row>
    <row r="4642" spans="1:8">
      <c r="A4642" t="s">
        <v>4</v>
      </c>
      <c r="B4642" s="4" t="s">
        <v>5</v>
      </c>
      <c r="C4642" s="4" t="s">
        <v>11</v>
      </c>
      <c r="D4642" s="4" t="s">
        <v>7</v>
      </c>
      <c r="E4642" s="4" t="s">
        <v>14</v>
      </c>
      <c r="F4642" s="4" t="s">
        <v>34</v>
      </c>
      <c r="G4642" s="4" t="s">
        <v>7</v>
      </c>
      <c r="H4642" s="4" t="s">
        <v>7</v>
      </c>
    </row>
    <row r="4643" spans="1:8">
      <c r="A4643" t="n">
        <v>42086</v>
      </c>
      <c r="B4643" s="51" t="n">
        <v>26</v>
      </c>
      <c r="C4643" s="7" t="n">
        <v>0</v>
      </c>
      <c r="D4643" s="7" t="n">
        <v>17</v>
      </c>
      <c r="E4643" s="7" t="n">
        <v>53239</v>
      </c>
      <c r="F4643" s="7" t="s">
        <v>454</v>
      </c>
      <c r="G4643" s="7" t="n">
        <v>2</v>
      </c>
      <c r="H4643" s="7" t="n">
        <v>0</v>
      </c>
    </row>
    <row r="4644" spans="1:8">
      <c r="A4644" t="s">
        <v>4</v>
      </c>
      <c r="B4644" s="4" t="s">
        <v>5</v>
      </c>
    </row>
    <row r="4645" spans="1:8">
      <c r="A4645" t="n">
        <v>42115</v>
      </c>
      <c r="B4645" s="27" t="n">
        <v>28</v>
      </c>
    </row>
    <row r="4646" spans="1:8">
      <c r="A4646" t="s">
        <v>4</v>
      </c>
      <c r="B4646" s="4" t="s">
        <v>5</v>
      </c>
      <c r="C4646" s="4" t="s">
        <v>7</v>
      </c>
      <c r="D4646" s="4" t="s">
        <v>11</v>
      </c>
      <c r="E4646" s="4" t="s">
        <v>11</v>
      </c>
      <c r="F4646" s="4" t="s">
        <v>7</v>
      </c>
    </row>
    <row r="4647" spans="1:8">
      <c r="A4647" t="n">
        <v>42116</v>
      </c>
      <c r="B4647" s="25" t="n">
        <v>25</v>
      </c>
      <c r="C4647" s="7" t="n">
        <v>1</v>
      </c>
      <c r="D4647" s="7" t="n">
        <v>65535</v>
      </c>
      <c r="E4647" s="7" t="n">
        <v>65535</v>
      </c>
      <c r="F4647" s="7" t="n">
        <v>0</v>
      </c>
    </row>
    <row r="4648" spans="1:8">
      <c r="A4648" t="s">
        <v>4</v>
      </c>
      <c r="B4648" s="4" t="s">
        <v>5</v>
      </c>
      <c r="C4648" s="4" t="s">
        <v>11</v>
      </c>
      <c r="D4648" s="4" t="s">
        <v>7</v>
      </c>
    </row>
    <row r="4649" spans="1:8">
      <c r="A4649" t="n">
        <v>42123</v>
      </c>
      <c r="B4649" s="69" t="n">
        <v>89</v>
      </c>
      <c r="C4649" s="7" t="n">
        <v>65533</v>
      </c>
      <c r="D4649" s="7" t="n">
        <v>1</v>
      </c>
    </row>
    <row r="4650" spans="1:8">
      <c r="A4650" t="s">
        <v>4</v>
      </c>
      <c r="B4650" s="4" t="s">
        <v>5</v>
      </c>
      <c r="C4650" s="4" t="s">
        <v>7</v>
      </c>
      <c r="D4650" s="4" t="s">
        <v>11</v>
      </c>
      <c r="E4650" s="4" t="s">
        <v>13</v>
      </c>
    </row>
    <row r="4651" spans="1:8">
      <c r="A4651" t="n">
        <v>42127</v>
      </c>
      <c r="B4651" s="35" t="n">
        <v>58</v>
      </c>
      <c r="C4651" s="7" t="n">
        <v>101</v>
      </c>
      <c r="D4651" s="7" t="n">
        <v>500</v>
      </c>
      <c r="E4651" s="7" t="n">
        <v>1</v>
      </c>
    </row>
    <row r="4652" spans="1:8">
      <c r="A4652" t="s">
        <v>4</v>
      </c>
      <c r="B4652" s="4" t="s">
        <v>5</v>
      </c>
      <c r="C4652" s="4" t="s">
        <v>7</v>
      </c>
      <c r="D4652" s="4" t="s">
        <v>11</v>
      </c>
    </row>
    <row r="4653" spans="1:8">
      <c r="A4653" t="n">
        <v>42135</v>
      </c>
      <c r="B4653" s="35" t="n">
        <v>58</v>
      </c>
      <c r="C4653" s="7" t="n">
        <v>254</v>
      </c>
      <c r="D4653" s="7" t="n">
        <v>0</v>
      </c>
    </row>
    <row r="4654" spans="1:8">
      <c r="A4654" t="s">
        <v>4</v>
      </c>
      <c r="B4654" s="4" t="s">
        <v>5</v>
      </c>
      <c r="C4654" s="4" t="s">
        <v>7</v>
      </c>
      <c r="D4654" s="4" t="s">
        <v>7</v>
      </c>
      <c r="E4654" s="4" t="s">
        <v>13</v>
      </c>
      <c r="F4654" s="4" t="s">
        <v>13</v>
      </c>
      <c r="G4654" s="4" t="s">
        <v>13</v>
      </c>
      <c r="H4654" s="4" t="s">
        <v>11</v>
      </c>
    </row>
    <row r="4655" spans="1:8">
      <c r="A4655" t="n">
        <v>42139</v>
      </c>
      <c r="B4655" s="36" t="n">
        <v>45</v>
      </c>
      <c r="C4655" s="7" t="n">
        <v>2</v>
      </c>
      <c r="D4655" s="7" t="n">
        <v>3</v>
      </c>
      <c r="E4655" s="7" t="n">
        <v>-7.80000019073486</v>
      </c>
      <c r="F4655" s="7" t="n">
        <v>1.48000001907349</v>
      </c>
      <c r="G4655" s="7" t="n">
        <v>-0.610000014305115</v>
      </c>
      <c r="H4655" s="7" t="n">
        <v>0</v>
      </c>
    </row>
    <row r="4656" spans="1:8">
      <c r="A4656" t="s">
        <v>4</v>
      </c>
      <c r="B4656" s="4" t="s">
        <v>5</v>
      </c>
      <c r="C4656" s="4" t="s">
        <v>7</v>
      </c>
      <c r="D4656" s="4" t="s">
        <v>7</v>
      </c>
      <c r="E4656" s="4" t="s">
        <v>13</v>
      </c>
      <c r="F4656" s="4" t="s">
        <v>13</v>
      </c>
      <c r="G4656" s="4" t="s">
        <v>13</v>
      </c>
      <c r="H4656" s="4" t="s">
        <v>11</v>
      </c>
      <c r="I4656" s="4" t="s">
        <v>7</v>
      </c>
    </row>
    <row r="4657" spans="1:9">
      <c r="A4657" t="n">
        <v>42156</v>
      </c>
      <c r="B4657" s="36" t="n">
        <v>45</v>
      </c>
      <c r="C4657" s="7" t="n">
        <v>4</v>
      </c>
      <c r="D4657" s="7" t="n">
        <v>3</v>
      </c>
      <c r="E4657" s="7" t="n">
        <v>0.639999985694885</v>
      </c>
      <c r="F4657" s="7" t="n">
        <v>151.889999389648</v>
      </c>
      <c r="G4657" s="7" t="n">
        <v>2</v>
      </c>
      <c r="H4657" s="7" t="n">
        <v>0</v>
      </c>
      <c r="I4657" s="7" t="n">
        <v>0</v>
      </c>
    </row>
    <row r="4658" spans="1:9">
      <c r="A4658" t="s">
        <v>4</v>
      </c>
      <c r="B4658" s="4" t="s">
        <v>5</v>
      </c>
      <c r="C4658" s="4" t="s">
        <v>7</v>
      </c>
      <c r="D4658" s="4" t="s">
        <v>7</v>
      </c>
      <c r="E4658" s="4" t="s">
        <v>13</v>
      </c>
      <c r="F4658" s="4" t="s">
        <v>11</v>
      </c>
    </row>
    <row r="4659" spans="1:9">
      <c r="A4659" t="n">
        <v>42174</v>
      </c>
      <c r="B4659" s="36" t="n">
        <v>45</v>
      </c>
      <c r="C4659" s="7" t="n">
        <v>5</v>
      </c>
      <c r="D4659" s="7" t="n">
        <v>3</v>
      </c>
      <c r="E4659" s="7" t="n">
        <v>1.39999997615814</v>
      </c>
      <c r="F4659" s="7" t="n">
        <v>0</v>
      </c>
    </row>
    <row r="4660" spans="1:9">
      <c r="A4660" t="s">
        <v>4</v>
      </c>
      <c r="B4660" s="4" t="s">
        <v>5</v>
      </c>
      <c r="C4660" s="4" t="s">
        <v>7</v>
      </c>
      <c r="D4660" s="4" t="s">
        <v>7</v>
      </c>
      <c r="E4660" s="4" t="s">
        <v>13</v>
      </c>
      <c r="F4660" s="4" t="s">
        <v>11</v>
      </c>
    </row>
    <row r="4661" spans="1:9">
      <c r="A4661" t="n">
        <v>42183</v>
      </c>
      <c r="B4661" s="36" t="n">
        <v>45</v>
      </c>
      <c r="C4661" s="7" t="n">
        <v>11</v>
      </c>
      <c r="D4661" s="7" t="n">
        <v>3</v>
      </c>
      <c r="E4661" s="7" t="n">
        <v>38</v>
      </c>
      <c r="F4661" s="7" t="n">
        <v>0</v>
      </c>
    </row>
    <row r="4662" spans="1:9">
      <c r="A4662" t="s">
        <v>4</v>
      </c>
      <c r="B4662" s="4" t="s">
        <v>5</v>
      </c>
      <c r="C4662" s="4" t="s">
        <v>7</v>
      </c>
      <c r="D4662" s="4" t="s">
        <v>7</v>
      </c>
      <c r="E4662" s="4" t="s">
        <v>13</v>
      </c>
      <c r="F4662" s="4" t="s">
        <v>11</v>
      </c>
    </row>
    <row r="4663" spans="1:9">
      <c r="A4663" t="n">
        <v>42192</v>
      </c>
      <c r="B4663" s="36" t="n">
        <v>45</v>
      </c>
      <c r="C4663" s="7" t="n">
        <v>5</v>
      </c>
      <c r="D4663" s="7" t="n">
        <v>3</v>
      </c>
      <c r="E4663" s="7" t="n">
        <v>1</v>
      </c>
      <c r="F4663" s="7" t="n">
        <v>5000</v>
      </c>
    </row>
    <row r="4664" spans="1:9">
      <c r="A4664" t="s">
        <v>4</v>
      </c>
      <c r="B4664" s="4" t="s">
        <v>5</v>
      </c>
      <c r="C4664" s="4" t="s">
        <v>7</v>
      </c>
      <c r="D4664" s="4" t="s">
        <v>11</v>
      </c>
      <c r="E4664" s="4" t="s">
        <v>8</v>
      </c>
      <c r="F4664" s="4" t="s">
        <v>8</v>
      </c>
      <c r="G4664" s="4" t="s">
        <v>8</v>
      </c>
      <c r="H4664" s="4" t="s">
        <v>8</v>
      </c>
    </row>
    <row r="4665" spans="1:9">
      <c r="A4665" t="n">
        <v>42201</v>
      </c>
      <c r="B4665" s="49" t="n">
        <v>51</v>
      </c>
      <c r="C4665" s="7" t="n">
        <v>3</v>
      </c>
      <c r="D4665" s="7" t="n">
        <v>9</v>
      </c>
      <c r="E4665" s="7" t="s">
        <v>438</v>
      </c>
      <c r="F4665" s="7" t="s">
        <v>67</v>
      </c>
      <c r="G4665" s="7" t="s">
        <v>66</v>
      </c>
      <c r="H4665" s="7" t="s">
        <v>67</v>
      </c>
    </row>
    <row r="4666" spans="1:9">
      <c r="A4666" t="s">
        <v>4</v>
      </c>
      <c r="B4666" s="4" t="s">
        <v>5</v>
      </c>
      <c r="C4666" s="4" t="s">
        <v>11</v>
      </c>
      <c r="D4666" s="4" t="s">
        <v>7</v>
      </c>
      <c r="E4666" s="4" t="s">
        <v>8</v>
      </c>
      <c r="F4666" s="4" t="s">
        <v>13</v>
      </c>
      <c r="G4666" s="4" t="s">
        <v>13</v>
      </c>
      <c r="H4666" s="4" t="s">
        <v>13</v>
      </c>
    </row>
    <row r="4667" spans="1:9">
      <c r="A4667" t="n">
        <v>42214</v>
      </c>
      <c r="B4667" s="47" t="n">
        <v>48</v>
      </c>
      <c r="C4667" s="7" t="n">
        <v>9</v>
      </c>
      <c r="D4667" s="7" t="n">
        <v>0</v>
      </c>
      <c r="E4667" s="7" t="s">
        <v>250</v>
      </c>
      <c r="F4667" s="7" t="n">
        <v>0</v>
      </c>
      <c r="G4667" s="7" t="n">
        <v>1</v>
      </c>
      <c r="H4667" s="7" t="n">
        <v>0</v>
      </c>
    </row>
    <row r="4668" spans="1:9">
      <c r="A4668" t="s">
        <v>4</v>
      </c>
      <c r="B4668" s="4" t="s">
        <v>5</v>
      </c>
      <c r="C4668" s="4" t="s">
        <v>7</v>
      </c>
      <c r="D4668" s="4" t="s">
        <v>11</v>
      </c>
      <c r="E4668" s="4" t="s">
        <v>8</v>
      </c>
      <c r="F4668" s="4" t="s">
        <v>8</v>
      </c>
      <c r="G4668" s="4" t="s">
        <v>8</v>
      </c>
      <c r="H4668" s="4" t="s">
        <v>8</v>
      </c>
    </row>
    <row r="4669" spans="1:9">
      <c r="A4669" t="n">
        <v>42238</v>
      </c>
      <c r="B4669" s="49" t="n">
        <v>51</v>
      </c>
      <c r="C4669" s="7" t="n">
        <v>3</v>
      </c>
      <c r="D4669" s="7" t="n">
        <v>0</v>
      </c>
      <c r="E4669" s="7" t="s">
        <v>455</v>
      </c>
      <c r="F4669" s="7" t="s">
        <v>413</v>
      </c>
      <c r="G4669" s="7" t="s">
        <v>66</v>
      </c>
      <c r="H4669" s="7" t="s">
        <v>67</v>
      </c>
    </row>
    <row r="4670" spans="1:9">
      <c r="A4670" t="s">
        <v>4</v>
      </c>
      <c r="B4670" s="4" t="s">
        <v>5</v>
      </c>
      <c r="C4670" s="4" t="s">
        <v>11</v>
      </c>
    </row>
    <row r="4671" spans="1:9">
      <c r="A4671" t="n">
        <v>42251</v>
      </c>
      <c r="B4671" s="29" t="n">
        <v>16</v>
      </c>
      <c r="C4671" s="7" t="n">
        <v>1500</v>
      </c>
    </row>
    <row r="4672" spans="1:9">
      <c r="A4672" t="s">
        <v>4</v>
      </c>
      <c r="B4672" s="4" t="s">
        <v>5</v>
      </c>
      <c r="C4672" s="4" t="s">
        <v>7</v>
      </c>
      <c r="D4672" s="4" t="s">
        <v>11</v>
      </c>
      <c r="E4672" s="4" t="s">
        <v>8</v>
      </c>
      <c r="F4672" s="4" t="s">
        <v>8</v>
      </c>
      <c r="G4672" s="4" t="s">
        <v>8</v>
      </c>
      <c r="H4672" s="4" t="s">
        <v>8</v>
      </c>
    </row>
    <row r="4673" spans="1:9">
      <c r="A4673" t="n">
        <v>42254</v>
      </c>
      <c r="B4673" s="49" t="n">
        <v>51</v>
      </c>
      <c r="C4673" s="7" t="n">
        <v>3</v>
      </c>
      <c r="D4673" s="7" t="n">
        <v>0</v>
      </c>
      <c r="E4673" s="7" t="s">
        <v>456</v>
      </c>
      <c r="F4673" s="7" t="s">
        <v>413</v>
      </c>
      <c r="G4673" s="7" t="s">
        <v>66</v>
      </c>
      <c r="H4673" s="7" t="s">
        <v>67</v>
      </c>
    </row>
    <row r="4674" spans="1:9">
      <c r="A4674" t="s">
        <v>4</v>
      </c>
      <c r="B4674" s="4" t="s">
        <v>5</v>
      </c>
      <c r="C4674" s="4" t="s">
        <v>11</v>
      </c>
      <c r="D4674" s="4" t="s">
        <v>13</v>
      </c>
      <c r="E4674" s="4" t="s">
        <v>13</v>
      </c>
      <c r="F4674" s="4" t="s">
        <v>13</v>
      </c>
      <c r="G4674" s="4" t="s">
        <v>11</v>
      </c>
      <c r="H4674" s="4" t="s">
        <v>11</v>
      </c>
    </row>
    <row r="4675" spans="1:9">
      <c r="A4675" t="n">
        <v>42267</v>
      </c>
      <c r="B4675" s="31" t="n">
        <v>60</v>
      </c>
      <c r="C4675" s="7" t="n">
        <v>0</v>
      </c>
      <c r="D4675" s="7" t="n">
        <v>0</v>
      </c>
      <c r="E4675" s="7" t="n">
        <v>-10</v>
      </c>
      <c r="F4675" s="7" t="n">
        <v>0</v>
      </c>
      <c r="G4675" s="7" t="n">
        <v>800</v>
      </c>
      <c r="H4675" s="7" t="n">
        <v>0</v>
      </c>
    </row>
    <row r="4676" spans="1:9">
      <c r="A4676" t="s">
        <v>4</v>
      </c>
      <c r="B4676" s="4" t="s">
        <v>5</v>
      </c>
      <c r="C4676" s="4" t="s">
        <v>11</v>
      </c>
    </row>
    <row r="4677" spans="1:9">
      <c r="A4677" t="n">
        <v>42286</v>
      </c>
      <c r="B4677" s="29" t="n">
        <v>16</v>
      </c>
      <c r="C4677" s="7" t="n">
        <v>1500</v>
      </c>
    </row>
    <row r="4678" spans="1:9">
      <c r="A4678" t="s">
        <v>4</v>
      </c>
      <c r="B4678" s="4" t="s">
        <v>5</v>
      </c>
      <c r="C4678" s="4" t="s">
        <v>7</v>
      </c>
      <c r="D4678" s="4" t="s">
        <v>11</v>
      </c>
      <c r="E4678" s="4" t="s">
        <v>8</v>
      </c>
      <c r="F4678" s="4" t="s">
        <v>8</v>
      </c>
      <c r="G4678" s="4" t="s">
        <v>8</v>
      </c>
      <c r="H4678" s="4" t="s">
        <v>8</v>
      </c>
    </row>
    <row r="4679" spans="1:9">
      <c r="A4679" t="n">
        <v>42289</v>
      </c>
      <c r="B4679" s="49" t="n">
        <v>51</v>
      </c>
      <c r="C4679" s="7" t="n">
        <v>3</v>
      </c>
      <c r="D4679" s="7" t="n">
        <v>0</v>
      </c>
      <c r="E4679" s="7" t="s">
        <v>64</v>
      </c>
      <c r="F4679" s="7" t="s">
        <v>413</v>
      </c>
      <c r="G4679" s="7" t="s">
        <v>66</v>
      </c>
      <c r="H4679" s="7" t="s">
        <v>67</v>
      </c>
    </row>
    <row r="4680" spans="1:9">
      <c r="A4680" t="s">
        <v>4</v>
      </c>
      <c r="B4680" s="4" t="s">
        <v>5</v>
      </c>
      <c r="C4680" s="4" t="s">
        <v>11</v>
      </c>
    </row>
    <row r="4681" spans="1:9">
      <c r="A4681" t="n">
        <v>42302</v>
      </c>
      <c r="B4681" s="29" t="n">
        <v>16</v>
      </c>
      <c r="C4681" s="7" t="n">
        <v>1000</v>
      </c>
    </row>
    <row r="4682" spans="1:9">
      <c r="A4682" t="s">
        <v>4</v>
      </c>
      <c r="B4682" s="4" t="s">
        <v>5</v>
      </c>
      <c r="C4682" s="4" t="s">
        <v>11</v>
      </c>
      <c r="D4682" s="4" t="s">
        <v>13</v>
      </c>
      <c r="E4682" s="4" t="s">
        <v>13</v>
      </c>
      <c r="F4682" s="4" t="s">
        <v>13</v>
      </c>
      <c r="G4682" s="4" t="s">
        <v>11</v>
      </c>
      <c r="H4682" s="4" t="s">
        <v>11</v>
      </c>
    </row>
    <row r="4683" spans="1:9">
      <c r="A4683" t="n">
        <v>42305</v>
      </c>
      <c r="B4683" s="31" t="n">
        <v>60</v>
      </c>
      <c r="C4683" s="7" t="n">
        <v>0</v>
      </c>
      <c r="D4683" s="7" t="n">
        <v>0</v>
      </c>
      <c r="E4683" s="7" t="n">
        <v>0</v>
      </c>
      <c r="F4683" s="7" t="n">
        <v>0</v>
      </c>
      <c r="G4683" s="7" t="n">
        <v>500</v>
      </c>
      <c r="H4683" s="7" t="n">
        <v>0</v>
      </c>
    </row>
    <row r="4684" spans="1:9">
      <c r="A4684" t="s">
        <v>4</v>
      </c>
      <c r="B4684" s="4" t="s">
        <v>5</v>
      </c>
      <c r="C4684" s="4" t="s">
        <v>11</v>
      </c>
    </row>
    <row r="4685" spans="1:9">
      <c r="A4685" t="n">
        <v>42324</v>
      </c>
      <c r="B4685" s="29" t="n">
        <v>16</v>
      </c>
      <c r="C4685" s="7" t="n">
        <v>1200</v>
      </c>
    </row>
    <row r="4686" spans="1:9">
      <c r="A4686" t="s">
        <v>4</v>
      </c>
      <c r="B4686" s="4" t="s">
        <v>5</v>
      </c>
      <c r="C4686" s="4" t="s">
        <v>7</v>
      </c>
      <c r="D4686" s="4" t="s">
        <v>11</v>
      </c>
      <c r="E4686" s="4" t="s">
        <v>8</v>
      </c>
    </row>
    <row r="4687" spans="1:9">
      <c r="A4687" t="n">
        <v>42327</v>
      </c>
      <c r="B4687" s="49" t="n">
        <v>51</v>
      </c>
      <c r="C4687" s="7" t="n">
        <v>4</v>
      </c>
      <c r="D4687" s="7" t="n">
        <v>0</v>
      </c>
      <c r="E4687" s="7" t="s">
        <v>457</v>
      </c>
    </row>
    <row r="4688" spans="1:9">
      <c r="A4688" t="s">
        <v>4</v>
      </c>
      <c r="B4688" s="4" t="s">
        <v>5</v>
      </c>
      <c r="C4688" s="4" t="s">
        <v>11</v>
      </c>
    </row>
    <row r="4689" spans="1:8">
      <c r="A4689" t="n">
        <v>42340</v>
      </c>
      <c r="B4689" s="29" t="n">
        <v>16</v>
      </c>
      <c r="C4689" s="7" t="n">
        <v>0</v>
      </c>
    </row>
    <row r="4690" spans="1:8">
      <c r="A4690" t="s">
        <v>4</v>
      </c>
      <c r="B4690" s="4" t="s">
        <v>5</v>
      </c>
      <c r="C4690" s="4" t="s">
        <v>11</v>
      </c>
      <c r="D4690" s="4" t="s">
        <v>7</v>
      </c>
      <c r="E4690" s="4" t="s">
        <v>14</v>
      </c>
      <c r="F4690" s="4" t="s">
        <v>34</v>
      </c>
      <c r="G4690" s="4" t="s">
        <v>7</v>
      </c>
      <c r="H4690" s="4" t="s">
        <v>7</v>
      </c>
    </row>
    <row r="4691" spans="1:8">
      <c r="A4691" t="n">
        <v>42343</v>
      </c>
      <c r="B4691" s="51" t="n">
        <v>26</v>
      </c>
      <c r="C4691" s="7" t="n">
        <v>0</v>
      </c>
      <c r="D4691" s="7" t="n">
        <v>17</v>
      </c>
      <c r="E4691" s="7" t="n">
        <v>53240</v>
      </c>
      <c r="F4691" s="7" t="s">
        <v>458</v>
      </c>
      <c r="G4691" s="7" t="n">
        <v>2</v>
      </c>
      <c r="H4691" s="7" t="n">
        <v>0</v>
      </c>
    </row>
    <row r="4692" spans="1:8">
      <c r="A4692" t="s">
        <v>4</v>
      </c>
      <c r="B4692" s="4" t="s">
        <v>5</v>
      </c>
    </row>
    <row r="4693" spans="1:8">
      <c r="A4693" t="n">
        <v>42387</v>
      </c>
      <c r="B4693" s="27" t="n">
        <v>28</v>
      </c>
    </row>
    <row r="4694" spans="1:8">
      <c r="A4694" t="s">
        <v>4</v>
      </c>
      <c r="B4694" s="4" t="s">
        <v>5</v>
      </c>
      <c r="C4694" s="4" t="s">
        <v>11</v>
      </c>
      <c r="D4694" s="4" t="s">
        <v>7</v>
      </c>
    </row>
    <row r="4695" spans="1:8">
      <c r="A4695" t="n">
        <v>42388</v>
      </c>
      <c r="B4695" s="69" t="n">
        <v>89</v>
      </c>
      <c r="C4695" s="7" t="n">
        <v>0</v>
      </c>
      <c r="D4695" s="7" t="n">
        <v>1</v>
      </c>
    </row>
    <row r="4696" spans="1:8">
      <c r="A4696" t="s">
        <v>4</v>
      </c>
      <c r="B4696" s="4" t="s">
        <v>5</v>
      </c>
      <c r="C4696" s="4" t="s">
        <v>7</v>
      </c>
      <c r="D4696" s="4" t="s">
        <v>11</v>
      </c>
      <c r="E4696" s="4" t="s">
        <v>13</v>
      </c>
    </row>
    <row r="4697" spans="1:8">
      <c r="A4697" t="n">
        <v>42392</v>
      </c>
      <c r="B4697" s="35" t="n">
        <v>58</v>
      </c>
      <c r="C4697" s="7" t="n">
        <v>101</v>
      </c>
      <c r="D4697" s="7" t="n">
        <v>500</v>
      </c>
      <c r="E4697" s="7" t="n">
        <v>1</v>
      </c>
    </row>
    <row r="4698" spans="1:8">
      <c r="A4698" t="s">
        <v>4</v>
      </c>
      <c r="B4698" s="4" t="s">
        <v>5</v>
      </c>
      <c r="C4698" s="4" t="s">
        <v>7</v>
      </c>
      <c r="D4698" s="4" t="s">
        <v>11</v>
      </c>
    </row>
    <row r="4699" spans="1:8">
      <c r="A4699" t="n">
        <v>42400</v>
      </c>
      <c r="B4699" s="35" t="n">
        <v>58</v>
      </c>
      <c r="C4699" s="7" t="n">
        <v>254</v>
      </c>
      <c r="D4699" s="7" t="n">
        <v>0</v>
      </c>
    </row>
    <row r="4700" spans="1:8">
      <c r="A4700" t="s">
        <v>4</v>
      </c>
      <c r="B4700" s="4" t="s">
        <v>5</v>
      </c>
      <c r="C4700" s="4" t="s">
        <v>7</v>
      </c>
    </row>
    <row r="4701" spans="1:8">
      <c r="A4701" t="n">
        <v>42404</v>
      </c>
      <c r="B4701" s="36" t="n">
        <v>45</v>
      </c>
      <c r="C4701" s="7" t="n">
        <v>0</v>
      </c>
    </row>
    <row r="4702" spans="1:8">
      <c r="A4702" t="s">
        <v>4</v>
      </c>
      <c r="B4702" s="4" t="s">
        <v>5</v>
      </c>
      <c r="C4702" s="4" t="s">
        <v>7</v>
      </c>
      <c r="D4702" s="4" t="s">
        <v>7</v>
      </c>
      <c r="E4702" s="4" t="s">
        <v>13</v>
      </c>
      <c r="F4702" s="4" t="s">
        <v>13</v>
      </c>
      <c r="G4702" s="4" t="s">
        <v>13</v>
      </c>
      <c r="H4702" s="4" t="s">
        <v>11</v>
      </c>
    </row>
    <row r="4703" spans="1:8">
      <c r="A4703" t="n">
        <v>42406</v>
      </c>
      <c r="B4703" s="36" t="n">
        <v>45</v>
      </c>
      <c r="C4703" s="7" t="n">
        <v>2</v>
      </c>
      <c r="D4703" s="7" t="n">
        <v>3</v>
      </c>
      <c r="E4703" s="7" t="n">
        <v>-5.98000001907349</v>
      </c>
      <c r="F4703" s="7" t="n">
        <v>1.36000001430511</v>
      </c>
      <c r="G4703" s="7" t="n">
        <v>-1.79999995231628</v>
      </c>
      <c r="H4703" s="7" t="n">
        <v>0</v>
      </c>
    </row>
    <row r="4704" spans="1:8">
      <c r="A4704" t="s">
        <v>4</v>
      </c>
      <c r="B4704" s="4" t="s">
        <v>5</v>
      </c>
      <c r="C4704" s="4" t="s">
        <v>7</v>
      </c>
      <c r="D4704" s="4" t="s">
        <v>7</v>
      </c>
      <c r="E4704" s="4" t="s">
        <v>13</v>
      </c>
      <c r="F4704" s="4" t="s">
        <v>13</v>
      </c>
      <c r="G4704" s="4" t="s">
        <v>13</v>
      </c>
      <c r="H4704" s="4" t="s">
        <v>11</v>
      </c>
      <c r="I4704" s="4" t="s">
        <v>7</v>
      </c>
    </row>
    <row r="4705" spans="1:9">
      <c r="A4705" t="n">
        <v>42423</v>
      </c>
      <c r="B4705" s="36" t="n">
        <v>45</v>
      </c>
      <c r="C4705" s="7" t="n">
        <v>4</v>
      </c>
      <c r="D4705" s="7" t="n">
        <v>3</v>
      </c>
      <c r="E4705" s="7" t="n">
        <v>358.880004882813</v>
      </c>
      <c r="F4705" s="7" t="n">
        <v>333.760009765625</v>
      </c>
      <c r="G4705" s="7" t="n">
        <v>0</v>
      </c>
      <c r="H4705" s="7" t="n">
        <v>0</v>
      </c>
      <c r="I4705" s="7" t="n">
        <v>0</v>
      </c>
    </row>
    <row r="4706" spans="1:9">
      <c r="A4706" t="s">
        <v>4</v>
      </c>
      <c r="B4706" s="4" t="s">
        <v>5</v>
      </c>
      <c r="C4706" s="4" t="s">
        <v>7</v>
      </c>
      <c r="D4706" s="4" t="s">
        <v>7</v>
      </c>
      <c r="E4706" s="4" t="s">
        <v>13</v>
      </c>
      <c r="F4706" s="4" t="s">
        <v>11</v>
      </c>
    </row>
    <row r="4707" spans="1:9">
      <c r="A4707" t="n">
        <v>42441</v>
      </c>
      <c r="B4707" s="36" t="n">
        <v>45</v>
      </c>
      <c r="C4707" s="7" t="n">
        <v>5</v>
      </c>
      <c r="D4707" s="7" t="n">
        <v>3</v>
      </c>
      <c r="E4707" s="7" t="n">
        <v>1.10000002384186</v>
      </c>
      <c r="F4707" s="7" t="n">
        <v>0</v>
      </c>
    </row>
    <row r="4708" spans="1:9">
      <c r="A4708" t="s">
        <v>4</v>
      </c>
      <c r="B4708" s="4" t="s">
        <v>5</v>
      </c>
      <c r="C4708" s="4" t="s">
        <v>7</v>
      </c>
      <c r="D4708" s="4" t="s">
        <v>7</v>
      </c>
      <c r="E4708" s="4" t="s">
        <v>13</v>
      </c>
      <c r="F4708" s="4" t="s">
        <v>11</v>
      </c>
    </row>
    <row r="4709" spans="1:9">
      <c r="A4709" t="n">
        <v>42450</v>
      </c>
      <c r="B4709" s="36" t="n">
        <v>45</v>
      </c>
      <c r="C4709" s="7" t="n">
        <v>11</v>
      </c>
      <c r="D4709" s="7" t="n">
        <v>3</v>
      </c>
      <c r="E4709" s="7" t="n">
        <v>38</v>
      </c>
      <c r="F4709" s="7" t="n">
        <v>0</v>
      </c>
    </row>
    <row r="4710" spans="1:9">
      <c r="A4710" t="s">
        <v>4</v>
      </c>
      <c r="B4710" s="4" t="s">
        <v>5</v>
      </c>
      <c r="C4710" s="4" t="s">
        <v>7</v>
      </c>
      <c r="D4710" s="4" t="s">
        <v>7</v>
      </c>
      <c r="E4710" s="4" t="s">
        <v>13</v>
      </c>
      <c r="F4710" s="4" t="s">
        <v>13</v>
      </c>
      <c r="G4710" s="4" t="s">
        <v>13</v>
      </c>
      <c r="H4710" s="4" t="s">
        <v>11</v>
      </c>
    </row>
    <row r="4711" spans="1:9">
      <c r="A4711" t="n">
        <v>42459</v>
      </c>
      <c r="B4711" s="36" t="n">
        <v>45</v>
      </c>
      <c r="C4711" s="7" t="n">
        <v>2</v>
      </c>
      <c r="D4711" s="7" t="n">
        <v>3</v>
      </c>
      <c r="E4711" s="7" t="n">
        <v>-6.1100001335144</v>
      </c>
      <c r="F4711" s="7" t="n">
        <v>1.36000001430511</v>
      </c>
      <c r="G4711" s="7" t="n">
        <v>-1.86000001430511</v>
      </c>
      <c r="H4711" s="7" t="n">
        <v>0</v>
      </c>
    </row>
    <row r="4712" spans="1:9">
      <c r="A4712" t="s">
        <v>4</v>
      </c>
      <c r="B4712" s="4" t="s">
        <v>5</v>
      </c>
      <c r="C4712" s="4" t="s">
        <v>7</v>
      </c>
      <c r="D4712" s="4" t="s">
        <v>7</v>
      </c>
      <c r="E4712" s="4" t="s">
        <v>13</v>
      </c>
      <c r="F4712" s="4" t="s">
        <v>13</v>
      </c>
      <c r="G4712" s="4" t="s">
        <v>13</v>
      </c>
      <c r="H4712" s="4" t="s">
        <v>11</v>
      </c>
      <c r="I4712" s="4" t="s">
        <v>7</v>
      </c>
    </row>
    <row r="4713" spans="1:9">
      <c r="A4713" t="n">
        <v>42476</v>
      </c>
      <c r="B4713" s="36" t="n">
        <v>45</v>
      </c>
      <c r="C4713" s="7" t="n">
        <v>4</v>
      </c>
      <c r="D4713" s="7" t="n">
        <v>3</v>
      </c>
      <c r="E4713" s="7" t="n">
        <v>358.880004882813</v>
      </c>
      <c r="F4713" s="7" t="n">
        <v>333.760009765625</v>
      </c>
      <c r="G4713" s="7" t="n">
        <v>0</v>
      </c>
      <c r="H4713" s="7" t="n">
        <v>0</v>
      </c>
      <c r="I4713" s="7" t="n">
        <v>0</v>
      </c>
    </row>
    <row r="4714" spans="1:9">
      <c r="A4714" t="s">
        <v>4</v>
      </c>
      <c r="B4714" s="4" t="s">
        <v>5</v>
      </c>
      <c r="C4714" s="4" t="s">
        <v>7</v>
      </c>
      <c r="D4714" s="4" t="s">
        <v>7</v>
      </c>
      <c r="E4714" s="4" t="s">
        <v>13</v>
      </c>
      <c r="F4714" s="4" t="s">
        <v>11</v>
      </c>
    </row>
    <row r="4715" spans="1:9">
      <c r="A4715" t="n">
        <v>42494</v>
      </c>
      <c r="B4715" s="36" t="n">
        <v>45</v>
      </c>
      <c r="C4715" s="7" t="n">
        <v>5</v>
      </c>
      <c r="D4715" s="7" t="n">
        <v>3</v>
      </c>
      <c r="E4715" s="7" t="n">
        <v>1.10000002384186</v>
      </c>
      <c r="F4715" s="7" t="n">
        <v>0</v>
      </c>
    </row>
    <row r="4716" spans="1:9">
      <c r="A4716" t="s">
        <v>4</v>
      </c>
      <c r="B4716" s="4" t="s">
        <v>5</v>
      </c>
      <c r="C4716" s="4" t="s">
        <v>7</v>
      </c>
      <c r="D4716" s="4" t="s">
        <v>7</v>
      </c>
      <c r="E4716" s="4" t="s">
        <v>13</v>
      </c>
      <c r="F4716" s="4" t="s">
        <v>11</v>
      </c>
    </row>
    <row r="4717" spans="1:9">
      <c r="A4717" t="n">
        <v>42503</v>
      </c>
      <c r="B4717" s="36" t="n">
        <v>45</v>
      </c>
      <c r="C4717" s="7" t="n">
        <v>11</v>
      </c>
      <c r="D4717" s="7" t="n">
        <v>3</v>
      </c>
      <c r="E4717" s="7" t="n">
        <v>38</v>
      </c>
      <c r="F4717" s="7" t="n">
        <v>0</v>
      </c>
    </row>
    <row r="4718" spans="1:9">
      <c r="A4718" t="s">
        <v>4</v>
      </c>
      <c r="B4718" s="4" t="s">
        <v>5</v>
      </c>
      <c r="C4718" s="4" t="s">
        <v>11</v>
      </c>
      <c r="D4718" s="4" t="s">
        <v>13</v>
      </c>
      <c r="E4718" s="4" t="s">
        <v>13</v>
      </c>
      <c r="F4718" s="4" t="s">
        <v>13</v>
      </c>
      <c r="G4718" s="4" t="s">
        <v>13</v>
      </c>
    </row>
    <row r="4719" spans="1:9">
      <c r="A4719" t="n">
        <v>42512</v>
      </c>
      <c r="B4719" s="40" t="n">
        <v>46</v>
      </c>
      <c r="C4719" s="7" t="n">
        <v>80</v>
      </c>
      <c r="D4719" s="7" t="n">
        <v>-6.65999984741211</v>
      </c>
      <c r="E4719" s="7" t="n">
        <v>0</v>
      </c>
      <c r="F4719" s="7" t="n">
        <v>-4.05000019073486</v>
      </c>
      <c r="G4719" s="7" t="n">
        <v>332.299987792969</v>
      </c>
    </row>
    <row r="4720" spans="1:9">
      <c r="A4720" t="s">
        <v>4</v>
      </c>
      <c r="B4720" s="4" t="s">
        <v>5</v>
      </c>
      <c r="C4720" s="4" t="s">
        <v>7</v>
      </c>
      <c r="D4720" s="4" t="s">
        <v>11</v>
      </c>
    </row>
    <row r="4721" spans="1:9">
      <c r="A4721" t="n">
        <v>42531</v>
      </c>
      <c r="B4721" s="35" t="n">
        <v>58</v>
      </c>
      <c r="C4721" s="7" t="n">
        <v>255</v>
      </c>
      <c r="D4721" s="7" t="n">
        <v>0</v>
      </c>
    </row>
    <row r="4722" spans="1:9">
      <c r="A4722" t="s">
        <v>4</v>
      </c>
      <c r="B4722" s="4" t="s">
        <v>5</v>
      </c>
      <c r="C4722" s="4" t="s">
        <v>7</v>
      </c>
      <c r="D4722" s="4" t="s">
        <v>11</v>
      </c>
      <c r="E4722" s="4" t="s">
        <v>8</v>
      </c>
      <c r="F4722" s="4" t="s">
        <v>8</v>
      </c>
      <c r="G4722" s="4" t="s">
        <v>8</v>
      </c>
      <c r="H4722" s="4" t="s">
        <v>8</v>
      </c>
    </row>
    <row r="4723" spans="1:9">
      <c r="A4723" t="n">
        <v>42535</v>
      </c>
      <c r="B4723" s="49" t="n">
        <v>51</v>
      </c>
      <c r="C4723" s="7" t="n">
        <v>3</v>
      </c>
      <c r="D4723" s="7" t="n">
        <v>3</v>
      </c>
      <c r="E4723" s="7" t="s">
        <v>412</v>
      </c>
      <c r="F4723" s="7" t="s">
        <v>413</v>
      </c>
      <c r="G4723" s="7" t="s">
        <v>66</v>
      </c>
      <c r="H4723" s="7" t="s">
        <v>67</v>
      </c>
    </row>
    <row r="4724" spans="1:9">
      <c r="A4724" t="s">
        <v>4</v>
      </c>
      <c r="B4724" s="4" t="s">
        <v>5</v>
      </c>
      <c r="C4724" s="4" t="s">
        <v>11</v>
      </c>
      <c r="D4724" s="4" t="s">
        <v>7</v>
      </c>
      <c r="E4724" s="4" t="s">
        <v>7</v>
      </c>
      <c r="F4724" s="4" t="s">
        <v>8</v>
      </c>
    </row>
    <row r="4725" spans="1:9">
      <c r="A4725" t="n">
        <v>42548</v>
      </c>
      <c r="B4725" s="50" t="n">
        <v>20</v>
      </c>
      <c r="C4725" s="7" t="n">
        <v>3</v>
      </c>
      <c r="D4725" s="7" t="n">
        <v>2</v>
      </c>
      <c r="E4725" s="7" t="n">
        <v>10</v>
      </c>
      <c r="F4725" s="7" t="s">
        <v>459</v>
      </c>
    </row>
    <row r="4726" spans="1:9">
      <c r="A4726" t="s">
        <v>4</v>
      </c>
      <c r="B4726" s="4" t="s">
        <v>5</v>
      </c>
      <c r="C4726" s="4" t="s">
        <v>11</v>
      </c>
    </row>
    <row r="4727" spans="1:9">
      <c r="A4727" t="n">
        <v>42569</v>
      </c>
      <c r="B4727" s="29" t="n">
        <v>16</v>
      </c>
      <c r="C4727" s="7" t="n">
        <v>1000</v>
      </c>
    </row>
    <row r="4728" spans="1:9">
      <c r="A4728" t="s">
        <v>4</v>
      </c>
      <c r="B4728" s="4" t="s">
        <v>5</v>
      </c>
      <c r="C4728" s="4" t="s">
        <v>7</v>
      </c>
      <c r="D4728" s="4" t="s">
        <v>11</v>
      </c>
      <c r="E4728" s="4" t="s">
        <v>8</v>
      </c>
    </row>
    <row r="4729" spans="1:9">
      <c r="A4729" t="n">
        <v>42572</v>
      </c>
      <c r="B4729" s="49" t="n">
        <v>51</v>
      </c>
      <c r="C4729" s="7" t="n">
        <v>4</v>
      </c>
      <c r="D4729" s="7" t="n">
        <v>3</v>
      </c>
      <c r="E4729" s="7" t="s">
        <v>436</v>
      </c>
    </row>
    <row r="4730" spans="1:9">
      <c r="A4730" t="s">
        <v>4</v>
      </c>
      <c r="B4730" s="4" t="s">
        <v>5</v>
      </c>
      <c r="C4730" s="4" t="s">
        <v>11</v>
      </c>
    </row>
    <row r="4731" spans="1:9">
      <c r="A4731" t="n">
        <v>42585</v>
      </c>
      <c r="B4731" s="29" t="n">
        <v>16</v>
      </c>
      <c r="C4731" s="7" t="n">
        <v>0</v>
      </c>
    </row>
    <row r="4732" spans="1:9">
      <c r="A4732" t="s">
        <v>4</v>
      </c>
      <c r="B4732" s="4" t="s">
        <v>5</v>
      </c>
      <c r="C4732" s="4" t="s">
        <v>11</v>
      </c>
      <c r="D4732" s="4" t="s">
        <v>7</v>
      </c>
      <c r="E4732" s="4" t="s">
        <v>14</v>
      </c>
      <c r="F4732" s="4" t="s">
        <v>34</v>
      </c>
      <c r="G4732" s="4" t="s">
        <v>7</v>
      </c>
      <c r="H4732" s="4" t="s">
        <v>7</v>
      </c>
    </row>
    <row r="4733" spans="1:9">
      <c r="A4733" t="n">
        <v>42588</v>
      </c>
      <c r="B4733" s="51" t="n">
        <v>26</v>
      </c>
      <c r="C4733" s="7" t="n">
        <v>3</v>
      </c>
      <c r="D4733" s="7" t="n">
        <v>17</v>
      </c>
      <c r="E4733" s="7" t="n">
        <v>2460</v>
      </c>
      <c r="F4733" s="7" t="s">
        <v>460</v>
      </c>
      <c r="G4733" s="7" t="n">
        <v>2</v>
      </c>
      <c r="H4733" s="7" t="n">
        <v>0</v>
      </c>
    </row>
    <row r="4734" spans="1:9">
      <c r="A4734" t="s">
        <v>4</v>
      </c>
      <c r="B4734" s="4" t="s">
        <v>5</v>
      </c>
    </row>
    <row r="4735" spans="1:9">
      <c r="A4735" t="n">
        <v>42645</v>
      </c>
      <c r="B4735" s="27" t="n">
        <v>28</v>
      </c>
    </row>
    <row r="4736" spans="1:9">
      <c r="A4736" t="s">
        <v>4</v>
      </c>
      <c r="B4736" s="4" t="s">
        <v>5</v>
      </c>
      <c r="C4736" s="4" t="s">
        <v>7</v>
      </c>
      <c r="D4736" s="4" t="s">
        <v>11</v>
      </c>
      <c r="E4736" s="4" t="s">
        <v>8</v>
      </c>
      <c r="F4736" s="4" t="s">
        <v>8</v>
      </c>
      <c r="G4736" s="4" t="s">
        <v>8</v>
      </c>
      <c r="H4736" s="4" t="s">
        <v>8</v>
      </c>
    </row>
    <row r="4737" spans="1:8">
      <c r="A4737" t="n">
        <v>42646</v>
      </c>
      <c r="B4737" s="49" t="n">
        <v>51</v>
      </c>
      <c r="C4737" s="7" t="n">
        <v>3</v>
      </c>
      <c r="D4737" s="7" t="n">
        <v>8</v>
      </c>
      <c r="E4737" s="7" t="s">
        <v>456</v>
      </c>
      <c r="F4737" s="7" t="s">
        <v>438</v>
      </c>
      <c r="G4737" s="7" t="s">
        <v>66</v>
      </c>
      <c r="H4737" s="7" t="s">
        <v>67</v>
      </c>
    </row>
    <row r="4738" spans="1:8">
      <c r="A4738" t="s">
        <v>4</v>
      </c>
      <c r="B4738" s="4" t="s">
        <v>5</v>
      </c>
      <c r="C4738" s="4" t="s">
        <v>11</v>
      </c>
      <c r="D4738" s="4" t="s">
        <v>7</v>
      </c>
      <c r="E4738" s="4" t="s">
        <v>8</v>
      </c>
      <c r="F4738" s="4" t="s">
        <v>13</v>
      </c>
      <c r="G4738" s="4" t="s">
        <v>13</v>
      </c>
      <c r="H4738" s="4" t="s">
        <v>13</v>
      </c>
    </row>
    <row r="4739" spans="1:8">
      <c r="A4739" t="n">
        <v>42659</v>
      </c>
      <c r="B4739" s="47" t="n">
        <v>48</v>
      </c>
      <c r="C4739" s="7" t="n">
        <v>8</v>
      </c>
      <c r="D4739" s="7" t="n">
        <v>0</v>
      </c>
      <c r="E4739" s="7" t="s">
        <v>70</v>
      </c>
      <c r="F4739" s="7" t="n">
        <v>-1</v>
      </c>
      <c r="G4739" s="7" t="n">
        <v>1</v>
      </c>
      <c r="H4739" s="7" t="n">
        <v>0</v>
      </c>
    </row>
    <row r="4740" spans="1:8">
      <c r="A4740" t="s">
        <v>4</v>
      </c>
      <c r="B4740" s="4" t="s">
        <v>5</v>
      </c>
      <c r="C4740" s="4" t="s">
        <v>11</v>
      </c>
    </row>
    <row r="4741" spans="1:8">
      <c r="A4741" t="n">
        <v>42688</v>
      </c>
      <c r="B4741" s="29" t="n">
        <v>16</v>
      </c>
      <c r="C4741" s="7" t="n">
        <v>600</v>
      </c>
    </row>
    <row r="4742" spans="1:8">
      <c r="A4742" t="s">
        <v>4</v>
      </c>
      <c r="B4742" s="4" t="s">
        <v>5</v>
      </c>
      <c r="C4742" s="4" t="s">
        <v>7</v>
      </c>
      <c r="D4742" s="4" t="s">
        <v>11</v>
      </c>
      <c r="E4742" s="4" t="s">
        <v>8</v>
      </c>
    </row>
    <row r="4743" spans="1:8">
      <c r="A4743" t="n">
        <v>42691</v>
      </c>
      <c r="B4743" s="49" t="n">
        <v>51</v>
      </c>
      <c r="C4743" s="7" t="n">
        <v>4</v>
      </c>
      <c r="D4743" s="7" t="n">
        <v>8</v>
      </c>
      <c r="E4743" s="7" t="s">
        <v>461</v>
      </c>
    </row>
    <row r="4744" spans="1:8">
      <c r="A4744" t="s">
        <v>4</v>
      </c>
      <c r="B4744" s="4" t="s">
        <v>5</v>
      </c>
      <c r="C4744" s="4" t="s">
        <v>11</v>
      </c>
    </row>
    <row r="4745" spans="1:8">
      <c r="A4745" t="n">
        <v>42704</v>
      </c>
      <c r="B4745" s="29" t="n">
        <v>16</v>
      </c>
      <c r="C4745" s="7" t="n">
        <v>0</v>
      </c>
    </row>
    <row r="4746" spans="1:8">
      <c r="A4746" t="s">
        <v>4</v>
      </c>
      <c r="B4746" s="4" t="s">
        <v>5</v>
      </c>
      <c r="C4746" s="4" t="s">
        <v>11</v>
      </c>
      <c r="D4746" s="4" t="s">
        <v>7</v>
      </c>
      <c r="E4746" s="4" t="s">
        <v>14</v>
      </c>
      <c r="F4746" s="4" t="s">
        <v>34</v>
      </c>
      <c r="G4746" s="4" t="s">
        <v>7</v>
      </c>
      <c r="H4746" s="4" t="s">
        <v>7</v>
      </c>
    </row>
    <row r="4747" spans="1:8">
      <c r="A4747" t="n">
        <v>42707</v>
      </c>
      <c r="B4747" s="51" t="n">
        <v>26</v>
      </c>
      <c r="C4747" s="7" t="n">
        <v>8</v>
      </c>
      <c r="D4747" s="7" t="n">
        <v>17</v>
      </c>
      <c r="E4747" s="7" t="n">
        <v>9421</v>
      </c>
      <c r="F4747" s="7" t="s">
        <v>462</v>
      </c>
      <c r="G4747" s="7" t="n">
        <v>2</v>
      </c>
      <c r="H4747" s="7" t="n">
        <v>0</v>
      </c>
    </row>
    <row r="4748" spans="1:8">
      <c r="A4748" t="s">
        <v>4</v>
      </c>
      <c r="B4748" s="4" t="s">
        <v>5</v>
      </c>
      <c r="C4748" s="4" t="s">
        <v>11</v>
      </c>
    </row>
    <row r="4749" spans="1:8">
      <c r="A4749" t="n">
        <v>42768</v>
      </c>
      <c r="B4749" s="29" t="n">
        <v>16</v>
      </c>
      <c r="C4749" s="7" t="n">
        <v>1500</v>
      </c>
    </row>
    <row r="4750" spans="1:8">
      <c r="A4750" t="s">
        <v>4</v>
      </c>
      <c r="B4750" s="4" t="s">
        <v>5</v>
      </c>
      <c r="C4750" s="4" t="s">
        <v>7</v>
      </c>
      <c r="D4750" s="4" t="s">
        <v>11</v>
      </c>
      <c r="E4750" s="4" t="s">
        <v>8</v>
      </c>
      <c r="F4750" s="4" t="s">
        <v>8</v>
      </c>
      <c r="G4750" s="4" t="s">
        <v>8</v>
      </c>
      <c r="H4750" s="4" t="s">
        <v>8</v>
      </c>
    </row>
    <row r="4751" spans="1:8">
      <c r="A4751" t="n">
        <v>42771</v>
      </c>
      <c r="B4751" s="49" t="n">
        <v>51</v>
      </c>
      <c r="C4751" s="7" t="n">
        <v>3</v>
      </c>
      <c r="D4751" s="7" t="n">
        <v>8</v>
      </c>
      <c r="E4751" s="7" t="s">
        <v>438</v>
      </c>
      <c r="F4751" s="7" t="s">
        <v>18</v>
      </c>
      <c r="G4751" s="7" t="s">
        <v>66</v>
      </c>
      <c r="H4751" s="7" t="s">
        <v>67</v>
      </c>
    </row>
    <row r="4752" spans="1:8">
      <c r="A4752" t="s">
        <v>4</v>
      </c>
      <c r="B4752" s="4" t="s">
        <v>5</v>
      </c>
    </row>
    <row r="4753" spans="1:8">
      <c r="A4753" t="n">
        <v>42783</v>
      </c>
      <c r="B4753" s="27" t="n">
        <v>28</v>
      </c>
    </row>
    <row r="4754" spans="1:8">
      <c r="A4754" t="s">
        <v>4</v>
      </c>
      <c r="B4754" s="4" t="s">
        <v>5</v>
      </c>
      <c r="C4754" s="4" t="s">
        <v>7</v>
      </c>
      <c r="D4754" s="4" t="s">
        <v>11</v>
      </c>
      <c r="E4754" s="4" t="s">
        <v>11</v>
      </c>
      <c r="F4754" s="4" t="s">
        <v>7</v>
      </c>
    </row>
    <row r="4755" spans="1:8">
      <c r="A4755" t="n">
        <v>42784</v>
      </c>
      <c r="B4755" s="25" t="n">
        <v>25</v>
      </c>
      <c r="C4755" s="7" t="n">
        <v>1</v>
      </c>
      <c r="D4755" s="7" t="n">
        <v>60</v>
      </c>
      <c r="E4755" s="7" t="n">
        <v>640</v>
      </c>
      <c r="F4755" s="7" t="n">
        <v>1</v>
      </c>
    </row>
    <row r="4756" spans="1:8">
      <c r="A4756" t="s">
        <v>4</v>
      </c>
      <c r="B4756" s="4" t="s">
        <v>5</v>
      </c>
      <c r="C4756" s="4" t="s">
        <v>7</v>
      </c>
      <c r="D4756" s="4" t="s">
        <v>11</v>
      </c>
      <c r="E4756" s="4" t="s">
        <v>8</v>
      </c>
    </row>
    <row r="4757" spans="1:8">
      <c r="A4757" t="n">
        <v>42791</v>
      </c>
      <c r="B4757" s="49" t="n">
        <v>51</v>
      </c>
      <c r="C4757" s="7" t="n">
        <v>4</v>
      </c>
      <c r="D4757" s="7" t="n">
        <v>0</v>
      </c>
      <c r="E4757" s="7" t="s">
        <v>446</v>
      </c>
    </row>
    <row r="4758" spans="1:8">
      <c r="A4758" t="s">
        <v>4</v>
      </c>
      <c r="B4758" s="4" t="s">
        <v>5</v>
      </c>
      <c r="C4758" s="4" t="s">
        <v>11</v>
      </c>
    </row>
    <row r="4759" spans="1:8">
      <c r="A4759" t="n">
        <v>42804</v>
      </c>
      <c r="B4759" s="29" t="n">
        <v>16</v>
      </c>
      <c r="C4759" s="7" t="n">
        <v>0</v>
      </c>
    </row>
    <row r="4760" spans="1:8">
      <c r="A4760" t="s">
        <v>4</v>
      </c>
      <c r="B4760" s="4" t="s">
        <v>5</v>
      </c>
      <c r="C4760" s="4" t="s">
        <v>11</v>
      </c>
      <c r="D4760" s="4" t="s">
        <v>7</v>
      </c>
      <c r="E4760" s="4" t="s">
        <v>14</v>
      </c>
      <c r="F4760" s="4" t="s">
        <v>34</v>
      </c>
      <c r="G4760" s="4" t="s">
        <v>7</v>
      </c>
      <c r="H4760" s="4" t="s">
        <v>7</v>
      </c>
      <c r="I4760" s="4" t="s">
        <v>7</v>
      </c>
      <c r="J4760" s="4" t="s">
        <v>14</v>
      </c>
      <c r="K4760" s="4" t="s">
        <v>34</v>
      </c>
      <c r="L4760" s="4" t="s">
        <v>7</v>
      </c>
      <c r="M4760" s="4" t="s">
        <v>7</v>
      </c>
    </row>
    <row r="4761" spans="1:8">
      <c r="A4761" t="n">
        <v>42807</v>
      </c>
      <c r="B4761" s="51" t="n">
        <v>26</v>
      </c>
      <c r="C4761" s="7" t="n">
        <v>0</v>
      </c>
      <c r="D4761" s="7" t="n">
        <v>17</v>
      </c>
      <c r="E4761" s="7" t="n">
        <v>53241</v>
      </c>
      <c r="F4761" s="7" t="s">
        <v>463</v>
      </c>
      <c r="G4761" s="7" t="n">
        <v>2</v>
      </c>
      <c r="H4761" s="7" t="n">
        <v>3</v>
      </c>
      <c r="I4761" s="7" t="n">
        <v>17</v>
      </c>
      <c r="J4761" s="7" t="n">
        <v>53242</v>
      </c>
      <c r="K4761" s="7" t="s">
        <v>464</v>
      </c>
      <c r="L4761" s="7" t="n">
        <v>2</v>
      </c>
      <c r="M4761" s="7" t="n">
        <v>0</v>
      </c>
    </row>
    <row r="4762" spans="1:8">
      <c r="A4762" t="s">
        <v>4</v>
      </c>
      <c r="B4762" s="4" t="s">
        <v>5</v>
      </c>
    </row>
    <row r="4763" spans="1:8">
      <c r="A4763" t="n">
        <v>42954</v>
      </c>
      <c r="B4763" s="27" t="n">
        <v>28</v>
      </c>
    </row>
    <row r="4764" spans="1:8">
      <c r="A4764" t="s">
        <v>4</v>
      </c>
      <c r="B4764" s="4" t="s">
        <v>5</v>
      </c>
      <c r="C4764" s="4" t="s">
        <v>7</v>
      </c>
      <c r="D4764" s="4" t="s">
        <v>11</v>
      </c>
      <c r="E4764" s="4" t="s">
        <v>11</v>
      </c>
      <c r="F4764" s="4" t="s">
        <v>7</v>
      </c>
    </row>
    <row r="4765" spans="1:8">
      <c r="A4765" t="n">
        <v>42955</v>
      </c>
      <c r="B4765" s="25" t="n">
        <v>25</v>
      </c>
      <c r="C4765" s="7" t="n">
        <v>1</v>
      </c>
      <c r="D4765" s="7" t="n">
        <v>65535</v>
      </c>
      <c r="E4765" s="7" t="n">
        <v>65535</v>
      </c>
      <c r="F4765" s="7" t="n">
        <v>0</v>
      </c>
    </row>
    <row r="4766" spans="1:8">
      <c r="A4766" t="s">
        <v>4</v>
      </c>
      <c r="B4766" s="4" t="s">
        <v>5</v>
      </c>
      <c r="C4766" s="4" t="s">
        <v>11</v>
      </c>
      <c r="D4766" s="4" t="s">
        <v>7</v>
      </c>
    </row>
    <row r="4767" spans="1:8">
      <c r="A4767" t="n">
        <v>42962</v>
      </c>
      <c r="B4767" s="69" t="n">
        <v>89</v>
      </c>
      <c r="C4767" s="7" t="n">
        <v>65533</v>
      </c>
      <c r="D4767" s="7" t="n">
        <v>1</v>
      </c>
    </row>
    <row r="4768" spans="1:8">
      <c r="A4768" t="s">
        <v>4</v>
      </c>
      <c r="B4768" s="4" t="s">
        <v>5</v>
      </c>
      <c r="C4768" s="4" t="s">
        <v>7</v>
      </c>
      <c r="D4768" s="4" t="s">
        <v>11</v>
      </c>
      <c r="E4768" s="4" t="s">
        <v>13</v>
      </c>
    </row>
    <row r="4769" spans="1:13">
      <c r="A4769" t="n">
        <v>42966</v>
      </c>
      <c r="B4769" s="35" t="n">
        <v>58</v>
      </c>
      <c r="C4769" s="7" t="n">
        <v>101</v>
      </c>
      <c r="D4769" s="7" t="n">
        <v>500</v>
      </c>
      <c r="E4769" s="7" t="n">
        <v>1</v>
      </c>
    </row>
    <row r="4770" spans="1:13">
      <c r="A4770" t="s">
        <v>4</v>
      </c>
      <c r="B4770" s="4" t="s">
        <v>5</v>
      </c>
      <c r="C4770" s="4" t="s">
        <v>7</v>
      </c>
      <c r="D4770" s="4" t="s">
        <v>11</v>
      </c>
    </row>
    <row r="4771" spans="1:13">
      <c r="A4771" t="n">
        <v>42974</v>
      </c>
      <c r="B4771" s="35" t="n">
        <v>58</v>
      </c>
      <c r="C4771" s="7" t="n">
        <v>254</v>
      </c>
      <c r="D4771" s="7" t="n">
        <v>0</v>
      </c>
    </row>
    <row r="4772" spans="1:13">
      <c r="A4772" t="s">
        <v>4</v>
      </c>
      <c r="B4772" s="4" t="s">
        <v>5</v>
      </c>
      <c r="C4772" s="4" t="s">
        <v>7</v>
      </c>
    </row>
    <row r="4773" spans="1:13">
      <c r="A4773" t="n">
        <v>42978</v>
      </c>
      <c r="B4773" s="36" t="n">
        <v>45</v>
      </c>
      <c r="C4773" s="7" t="n">
        <v>0</v>
      </c>
    </row>
    <row r="4774" spans="1:13">
      <c r="A4774" t="s">
        <v>4</v>
      </c>
      <c r="B4774" s="4" t="s">
        <v>5</v>
      </c>
      <c r="C4774" s="4" t="s">
        <v>7</v>
      </c>
      <c r="D4774" s="4" t="s">
        <v>7</v>
      </c>
      <c r="E4774" s="4" t="s">
        <v>13</v>
      </c>
      <c r="F4774" s="4" t="s">
        <v>13</v>
      </c>
      <c r="G4774" s="4" t="s">
        <v>13</v>
      </c>
      <c r="H4774" s="4" t="s">
        <v>11</v>
      </c>
    </row>
    <row r="4775" spans="1:13">
      <c r="A4775" t="n">
        <v>42980</v>
      </c>
      <c r="B4775" s="36" t="n">
        <v>45</v>
      </c>
      <c r="C4775" s="7" t="n">
        <v>2</v>
      </c>
      <c r="D4775" s="7" t="n">
        <v>3</v>
      </c>
      <c r="E4775" s="7" t="n">
        <v>-6.75</v>
      </c>
      <c r="F4775" s="7" t="n">
        <v>1.25</v>
      </c>
      <c r="G4775" s="7" t="n">
        <v>-3.14000010490417</v>
      </c>
      <c r="H4775" s="7" t="n">
        <v>0</v>
      </c>
    </row>
    <row r="4776" spans="1:13">
      <c r="A4776" t="s">
        <v>4</v>
      </c>
      <c r="B4776" s="4" t="s">
        <v>5</v>
      </c>
      <c r="C4776" s="4" t="s">
        <v>7</v>
      </c>
      <c r="D4776" s="4" t="s">
        <v>7</v>
      </c>
      <c r="E4776" s="4" t="s">
        <v>13</v>
      </c>
      <c r="F4776" s="4" t="s">
        <v>13</v>
      </c>
      <c r="G4776" s="4" t="s">
        <v>13</v>
      </c>
      <c r="H4776" s="4" t="s">
        <v>11</v>
      </c>
      <c r="I4776" s="4" t="s">
        <v>7</v>
      </c>
    </row>
    <row r="4777" spans="1:13">
      <c r="A4777" t="n">
        <v>42997</v>
      </c>
      <c r="B4777" s="36" t="n">
        <v>45</v>
      </c>
      <c r="C4777" s="7" t="n">
        <v>4</v>
      </c>
      <c r="D4777" s="7" t="n">
        <v>3</v>
      </c>
      <c r="E4777" s="7" t="n">
        <v>355.429992675781</v>
      </c>
      <c r="F4777" s="7" t="n">
        <v>357.109985351563</v>
      </c>
      <c r="G4777" s="7" t="n">
        <v>0</v>
      </c>
      <c r="H4777" s="7" t="n">
        <v>0</v>
      </c>
      <c r="I4777" s="7" t="n">
        <v>0</v>
      </c>
    </row>
    <row r="4778" spans="1:13">
      <c r="A4778" t="s">
        <v>4</v>
      </c>
      <c r="B4778" s="4" t="s">
        <v>5</v>
      </c>
      <c r="C4778" s="4" t="s">
        <v>7</v>
      </c>
      <c r="D4778" s="4" t="s">
        <v>7</v>
      </c>
      <c r="E4778" s="4" t="s">
        <v>13</v>
      </c>
      <c r="F4778" s="4" t="s">
        <v>11</v>
      </c>
    </row>
    <row r="4779" spans="1:13">
      <c r="A4779" t="n">
        <v>43015</v>
      </c>
      <c r="B4779" s="36" t="n">
        <v>45</v>
      </c>
      <c r="C4779" s="7" t="n">
        <v>5</v>
      </c>
      <c r="D4779" s="7" t="n">
        <v>3</v>
      </c>
      <c r="E4779" s="7" t="n">
        <v>1.10000002384186</v>
      </c>
      <c r="F4779" s="7" t="n">
        <v>0</v>
      </c>
    </row>
    <row r="4780" spans="1:13">
      <c r="A4780" t="s">
        <v>4</v>
      </c>
      <c r="B4780" s="4" t="s">
        <v>5</v>
      </c>
      <c r="C4780" s="4" t="s">
        <v>7</v>
      </c>
      <c r="D4780" s="4" t="s">
        <v>7</v>
      </c>
      <c r="E4780" s="4" t="s">
        <v>13</v>
      </c>
      <c r="F4780" s="4" t="s">
        <v>11</v>
      </c>
    </row>
    <row r="4781" spans="1:13">
      <c r="A4781" t="n">
        <v>43024</v>
      </c>
      <c r="B4781" s="36" t="n">
        <v>45</v>
      </c>
      <c r="C4781" s="7" t="n">
        <v>11</v>
      </c>
      <c r="D4781" s="7" t="n">
        <v>3</v>
      </c>
      <c r="E4781" s="7" t="n">
        <v>38</v>
      </c>
      <c r="F4781" s="7" t="n">
        <v>0</v>
      </c>
    </row>
    <row r="4782" spans="1:13">
      <c r="A4782" t="s">
        <v>4</v>
      </c>
      <c r="B4782" s="4" t="s">
        <v>5</v>
      </c>
      <c r="C4782" s="4" t="s">
        <v>7</v>
      </c>
      <c r="D4782" s="4" t="s">
        <v>7</v>
      </c>
      <c r="E4782" s="4" t="s">
        <v>13</v>
      </c>
      <c r="F4782" s="4" t="s">
        <v>13</v>
      </c>
      <c r="G4782" s="4" t="s">
        <v>13</v>
      </c>
      <c r="H4782" s="4" t="s">
        <v>11</v>
      </c>
    </row>
    <row r="4783" spans="1:13">
      <c r="A4783" t="n">
        <v>43033</v>
      </c>
      <c r="B4783" s="36" t="n">
        <v>45</v>
      </c>
      <c r="C4783" s="7" t="n">
        <v>2</v>
      </c>
      <c r="D4783" s="7" t="n">
        <v>3</v>
      </c>
      <c r="E4783" s="7" t="n">
        <v>-6.8600001335144</v>
      </c>
      <c r="F4783" s="7" t="n">
        <v>1.3400000333786</v>
      </c>
      <c r="G4783" s="7" t="n">
        <v>-3.03999996185303</v>
      </c>
      <c r="H4783" s="7" t="n">
        <v>0</v>
      </c>
    </row>
    <row r="4784" spans="1:13">
      <c r="A4784" t="s">
        <v>4</v>
      </c>
      <c r="B4784" s="4" t="s">
        <v>5</v>
      </c>
      <c r="C4784" s="4" t="s">
        <v>7</v>
      </c>
      <c r="D4784" s="4" t="s">
        <v>7</v>
      </c>
      <c r="E4784" s="4" t="s">
        <v>13</v>
      </c>
      <c r="F4784" s="4" t="s">
        <v>13</v>
      </c>
      <c r="G4784" s="4" t="s">
        <v>13</v>
      </c>
      <c r="H4784" s="4" t="s">
        <v>11</v>
      </c>
      <c r="I4784" s="4" t="s">
        <v>7</v>
      </c>
    </row>
    <row r="4785" spans="1:9">
      <c r="A4785" t="n">
        <v>43050</v>
      </c>
      <c r="B4785" s="36" t="n">
        <v>45</v>
      </c>
      <c r="C4785" s="7" t="n">
        <v>4</v>
      </c>
      <c r="D4785" s="7" t="n">
        <v>3</v>
      </c>
      <c r="E4785" s="7" t="n">
        <v>359.059997558594</v>
      </c>
      <c r="F4785" s="7" t="n">
        <v>344.230010986328</v>
      </c>
      <c r="G4785" s="7" t="n">
        <v>0</v>
      </c>
      <c r="H4785" s="7" t="n">
        <v>0</v>
      </c>
      <c r="I4785" s="7" t="n">
        <v>0</v>
      </c>
    </row>
    <row r="4786" spans="1:9">
      <c r="A4786" t="s">
        <v>4</v>
      </c>
      <c r="B4786" s="4" t="s">
        <v>5</v>
      </c>
      <c r="C4786" s="4" t="s">
        <v>7</v>
      </c>
      <c r="D4786" s="4" t="s">
        <v>7</v>
      </c>
      <c r="E4786" s="4" t="s">
        <v>13</v>
      </c>
      <c r="F4786" s="4" t="s">
        <v>11</v>
      </c>
    </row>
    <row r="4787" spans="1:9">
      <c r="A4787" t="n">
        <v>43068</v>
      </c>
      <c r="B4787" s="36" t="n">
        <v>45</v>
      </c>
      <c r="C4787" s="7" t="n">
        <v>5</v>
      </c>
      <c r="D4787" s="7" t="n">
        <v>3</v>
      </c>
      <c r="E4787" s="7" t="n">
        <v>1.10000002384186</v>
      </c>
      <c r="F4787" s="7" t="n">
        <v>0</v>
      </c>
    </row>
    <row r="4788" spans="1:9">
      <c r="A4788" t="s">
        <v>4</v>
      </c>
      <c r="B4788" s="4" t="s">
        <v>5</v>
      </c>
      <c r="C4788" s="4" t="s">
        <v>7</v>
      </c>
      <c r="D4788" s="4" t="s">
        <v>7</v>
      </c>
      <c r="E4788" s="4" t="s">
        <v>13</v>
      </c>
      <c r="F4788" s="4" t="s">
        <v>11</v>
      </c>
    </row>
    <row r="4789" spans="1:9">
      <c r="A4789" t="n">
        <v>43077</v>
      </c>
      <c r="B4789" s="36" t="n">
        <v>45</v>
      </c>
      <c r="C4789" s="7" t="n">
        <v>11</v>
      </c>
      <c r="D4789" s="7" t="n">
        <v>3</v>
      </c>
      <c r="E4789" s="7" t="n">
        <v>38</v>
      </c>
      <c r="F4789" s="7" t="n">
        <v>0</v>
      </c>
    </row>
    <row r="4790" spans="1:9">
      <c r="A4790" t="s">
        <v>4</v>
      </c>
      <c r="B4790" s="4" t="s">
        <v>5</v>
      </c>
      <c r="C4790" s="4" t="s">
        <v>7</v>
      </c>
      <c r="D4790" s="4" t="s">
        <v>7</v>
      </c>
      <c r="E4790" s="4" t="s">
        <v>13</v>
      </c>
      <c r="F4790" s="4" t="s">
        <v>13</v>
      </c>
      <c r="G4790" s="4" t="s">
        <v>13</v>
      </c>
      <c r="H4790" s="4" t="s">
        <v>11</v>
      </c>
    </row>
    <row r="4791" spans="1:9">
      <c r="A4791" t="n">
        <v>43086</v>
      </c>
      <c r="B4791" s="36" t="n">
        <v>45</v>
      </c>
      <c r="C4791" s="7" t="n">
        <v>2</v>
      </c>
      <c r="D4791" s="7" t="n">
        <v>3</v>
      </c>
      <c r="E4791" s="7" t="n">
        <v>-6.80000019073486</v>
      </c>
      <c r="F4791" s="7" t="n">
        <v>1.3400000333786</v>
      </c>
      <c r="G4791" s="7" t="n">
        <v>-3</v>
      </c>
      <c r="H4791" s="7" t="n">
        <v>0</v>
      </c>
    </row>
    <row r="4792" spans="1:9">
      <c r="A4792" t="s">
        <v>4</v>
      </c>
      <c r="B4792" s="4" t="s">
        <v>5</v>
      </c>
      <c r="C4792" s="4" t="s">
        <v>7</v>
      </c>
      <c r="D4792" s="4" t="s">
        <v>7</v>
      </c>
      <c r="E4792" s="4" t="s">
        <v>13</v>
      </c>
      <c r="F4792" s="4" t="s">
        <v>13</v>
      </c>
      <c r="G4792" s="4" t="s">
        <v>13</v>
      </c>
      <c r="H4792" s="4" t="s">
        <v>11</v>
      </c>
      <c r="I4792" s="4" t="s">
        <v>7</v>
      </c>
    </row>
    <row r="4793" spans="1:9">
      <c r="A4793" t="n">
        <v>43103</v>
      </c>
      <c r="B4793" s="36" t="n">
        <v>45</v>
      </c>
      <c r="C4793" s="7" t="n">
        <v>4</v>
      </c>
      <c r="D4793" s="7" t="n">
        <v>3</v>
      </c>
      <c r="E4793" s="7" t="n">
        <v>359.059997558594</v>
      </c>
      <c r="F4793" s="7" t="n">
        <v>355.890014648438</v>
      </c>
      <c r="G4793" s="7" t="n">
        <v>0</v>
      </c>
      <c r="H4793" s="7" t="n">
        <v>0</v>
      </c>
      <c r="I4793" s="7" t="n">
        <v>0</v>
      </c>
    </row>
    <row r="4794" spans="1:9">
      <c r="A4794" t="s">
        <v>4</v>
      </c>
      <c r="B4794" s="4" t="s">
        <v>5</v>
      </c>
      <c r="C4794" s="4" t="s">
        <v>7</v>
      </c>
      <c r="D4794" s="4" t="s">
        <v>7</v>
      </c>
      <c r="E4794" s="4" t="s">
        <v>13</v>
      </c>
      <c r="F4794" s="4" t="s">
        <v>11</v>
      </c>
    </row>
    <row r="4795" spans="1:9">
      <c r="A4795" t="n">
        <v>43121</v>
      </c>
      <c r="B4795" s="36" t="n">
        <v>45</v>
      </c>
      <c r="C4795" s="7" t="n">
        <v>5</v>
      </c>
      <c r="D4795" s="7" t="n">
        <v>3</v>
      </c>
      <c r="E4795" s="7" t="n">
        <v>1.10000002384186</v>
      </c>
      <c r="F4795" s="7" t="n">
        <v>0</v>
      </c>
    </row>
    <row r="4796" spans="1:9">
      <c r="A4796" t="s">
        <v>4</v>
      </c>
      <c r="B4796" s="4" t="s">
        <v>5</v>
      </c>
      <c r="C4796" s="4" t="s">
        <v>7</v>
      </c>
      <c r="D4796" s="4" t="s">
        <v>7</v>
      </c>
      <c r="E4796" s="4" t="s">
        <v>13</v>
      </c>
      <c r="F4796" s="4" t="s">
        <v>11</v>
      </c>
    </row>
    <row r="4797" spans="1:9">
      <c r="A4797" t="n">
        <v>43130</v>
      </c>
      <c r="B4797" s="36" t="n">
        <v>45</v>
      </c>
      <c r="C4797" s="7" t="n">
        <v>11</v>
      </c>
      <c r="D4797" s="7" t="n">
        <v>3</v>
      </c>
      <c r="E4797" s="7" t="n">
        <v>38</v>
      </c>
      <c r="F4797" s="7" t="n">
        <v>0</v>
      </c>
    </row>
    <row r="4798" spans="1:9">
      <c r="A4798" t="s">
        <v>4</v>
      </c>
      <c r="B4798" s="4" t="s">
        <v>5</v>
      </c>
      <c r="C4798" s="4" t="s">
        <v>7</v>
      </c>
      <c r="D4798" s="4" t="s">
        <v>7</v>
      </c>
      <c r="E4798" s="4" t="s">
        <v>13</v>
      </c>
      <c r="F4798" s="4" t="s">
        <v>13</v>
      </c>
      <c r="G4798" s="4" t="s">
        <v>13</v>
      </c>
      <c r="H4798" s="4" t="s">
        <v>11</v>
      </c>
    </row>
    <row r="4799" spans="1:9">
      <c r="A4799" t="n">
        <v>43139</v>
      </c>
      <c r="B4799" s="36" t="n">
        <v>45</v>
      </c>
      <c r="C4799" s="7" t="n">
        <v>2</v>
      </c>
      <c r="D4799" s="7" t="n">
        <v>3</v>
      </c>
      <c r="E4799" s="7" t="n">
        <v>-6.8600001335144</v>
      </c>
      <c r="F4799" s="7" t="n">
        <v>1.36000001430511</v>
      </c>
      <c r="G4799" s="7" t="n">
        <v>-2.91000008583069</v>
      </c>
      <c r="H4799" s="7" t="n">
        <v>0</v>
      </c>
    </row>
    <row r="4800" spans="1:9">
      <c r="A4800" t="s">
        <v>4</v>
      </c>
      <c r="B4800" s="4" t="s">
        <v>5</v>
      </c>
      <c r="C4800" s="4" t="s">
        <v>7</v>
      </c>
      <c r="D4800" s="4" t="s">
        <v>7</v>
      </c>
      <c r="E4800" s="4" t="s">
        <v>13</v>
      </c>
      <c r="F4800" s="4" t="s">
        <v>13</v>
      </c>
      <c r="G4800" s="4" t="s">
        <v>13</v>
      </c>
      <c r="H4800" s="4" t="s">
        <v>11</v>
      </c>
      <c r="I4800" s="4" t="s">
        <v>7</v>
      </c>
    </row>
    <row r="4801" spans="1:9">
      <c r="A4801" t="n">
        <v>43156</v>
      </c>
      <c r="B4801" s="36" t="n">
        <v>45</v>
      </c>
      <c r="C4801" s="7" t="n">
        <v>4</v>
      </c>
      <c r="D4801" s="7" t="n">
        <v>3</v>
      </c>
      <c r="E4801" s="7" t="n">
        <v>358.559997558594</v>
      </c>
      <c r="F4801" s="7" t="n">
        <v>353.470001220703</v>
      </c>
      <c r="G4801" s="7" t="n">
        <v>0</v>
      </c>
      <c r="H4801" s="7" t="n">
        <v>0</v>
      </c>
      <c r="I4801" s="7" t="n">
        <v>0</v>
      </c>
    </row>
    <row r="4802" spans="1:9">
      <c r="A4802" t="s">
        <v>4</v>
      </c>
      <c r="B4802" s="4" t="s">
        <v>5</v>
      </c>
      <c r="C4802" s="4" t="s">
        <v>7</v>
      </c>
      <c r="D4802" s="4" t="s">
        <v>7</v>
      </c>
      <c r="E4802" s="4" t="s">
        <v>13</v>
      </c>
      <c r="F4802" s="4" t="s">
        <v>11</v>
      </c>
    </row>
    <row r="4803" spans="1:9">
      <c r="A4803" t="n">
        <v>43174</v>
      </c>
      <c r="B4803" s="36" t="n">
        <v>45</v>
      </c>
      <c r="C4803" s="7" t="n">
        <v>5</v>
      </c>
      <c r="D4803" s="7" t="n">
        <v>3</v>
      </c>
      <c r="E4803" s="7" t="n">
        <v>1.10000002384186</v>
      </c>
      <c r="F4803" s="7" t="n">
        <v>0</v>
      </c>
    </row>
    <row r="4804" spans="1:9">
      <c r="A4804" t="s">
        <v>4</v>
      </c>
      <c r="B4804" s="4" t="s">
        <v>5</v>
      </c>
      <c r="C4804" s="4" t="s">
        <v>7</v>
      </c>
      <c r="D4804" s="4" t="s">
        <v>7</v>
      </c>
      <c r="E4804" s="4" t="s">
        <v>13</v>
      </c>
      <c r="F4804" s="4" t="s">
        <v>11</v>
      </c>
    </row>
    <row r="4805" spans="1:9">
      <c r="A4805" t="n">
        <v>43183</v>
      </c>
      <c r="B4805" s="36" t="n">
        <v>45</v>
      </c>
      <c r="C4805" s="7" t="n">
        <v>11</v>
      </c>
      <c r="D4805" s="7" t="n">
        <v>3</v>
      </c>
      <c r="E4805" s="7" t="n">
        <v>38</v>
      </c>
      <c r="F4805" s="7" t="n">
        <v>0</v>
      </c>
    </row>
    <row r="4806" spans="1:9">
      <c r="A4806" t="s">
        <v>4</v>
      </c>
      <c r="B4806" s="4" t="s">
        <v>5</v>
      </c>
      <c r="C4806" s="4" t="s">
        <v>11</v>
      </c>
      <c r="D4806" s="4" t="s">
        <v>14</v>
      </c>
    </row>
    <row r="4807" spans="1:9">
      <c r="A4807" t="n">
        <v>43192</v>
      </c>
      <c r="B4807" s="38" t="n">
        <v>43</v>
      </c>
      <c r="C4807" s="7" t="n">
        <v>4</v>
      </c>
      <c r="D4807" s="7" t="n">
        <v>128</v>
      </c>
    </row>
    <row r="4808" spans="1:9">
      <c r="A4808" t="s">
        <v>4</v>
      </c>
      <c r="B4808" s="4" t="s">
        <v>5</v>
      </c>
      <c r="C4808" s="4" t="s">
        <v>11</v>
      </c>
      <c r="D4808" s="4" t="s">
        <v>14</v>
      </c>
    </row>
    <row r="4809" spans="1:9">
      <c r="A4809" t="n">
        <v>43199</v>
      </c>
      <c r="B4809" s="38" t="n">
        <v>43</v>
      </c>
      <c r="C4809" s="7" t="n">
        <v>4</v>
      </c>
      <c r="D4809" s="7" t="n">
        <v>32</v>
      </c>
    </row>
    <row r="4810" spans="1:9">
      <c r="A4810" t="s">
        <v>4</v>
      </c>
      <c r="B4810" s="4" t="s">
        <v>5</v>
      </c>
      <c r="C4810" s="4" t="s">
        <v>11</v>
      </c>
      <c r="D4810" s="4" t="s">
        <v>14</v>
      </c>
    </row>
    <row r="4811" spans="1:9">
      <c r="A4811" t="n">
        <v>43206</v>
      </c>
      <c r="B4811" s="38" t="n">
        <v>43</v>
      </c>
      <c r="C4811" s="7" t="n">
        <v>11</v>
      </c>
      <c r="D4811" s="7" t="n">
        <v>128</v>
      </c>
    </row>
    <row r="4812" spans="1:9">
      <c r="A4812" t="s">
        <v>4</v>
      </c>
      <c r="B4812" s="4" t="s">
        <v>5</v>
      </c>
      <c r="C4812" s="4" t="s">
        <v>11</v>
      </c>
      <c r="D4812" s="4" t="s">
        <v>14</v>
      </c>
    </row>
    <row r="4813" spans="1:9">
      <c r="A4813" t="n">
        <v>43213</v>
      </c>
      <c r="B4813" s="38" t="n">
        <v>43</v>
      </c>
      <c r="C4813" s="7" t="n">
        <v>11</v>
      </c>
      <c r="D4813" s="7" t="n">
        <v>32</v>
      </c>
    </row>
    <row r="4814" spans="1:9">
      <c r="A4814" t="s">
        <v>4</v>
      </c>
      <c r="B4814" s="4" t="s">
        <v>5</v>
      </c>
      <c r="C4814" s="4" t="s">
        <v>11</v>
      </c>
      <c r="D4814" s="4" t="s">
        <v>13</v>
      </c>
      <c r="E4814" s="4" t="s">
        <v>13</v>
      </c>
      <c r="F4814" s="4" t="s">
        <v>13</v>
      </c>
      <c r="G4814" s="4" t="s">
        <v>13</v>
      </c>
    </row>
    <row r="4815" spans="1:9">
      <c r="A4815" t="n">
        <v>43220</v>
      </c>
      <c r="B4815" s="40" t="n">
        <v>46</v>
      </c>
      <c r="C4815" s="7" t="n">
        <v>13</v>
      </c>
      <c r="D4815" s="7" t="n">
        <v>-6.46000003814697</v>
      </c>
      <c r="E4815" s="7" t="n">
        <v>0</v>
      </c>
      <c r="F4815" s="7" t="n">
        <v>-3</v>
      </c>
      <c r="G4815" s="7" t="n">
        <v>319.700012207031</v>
      </c>
    </row>
    <row r="4816" spans="1:9">
      <c r="A4816" t="s">
        <v>4</v>
      </c>
      <c r="B4816" s="4" t="s">
        <v>5</v>
      </c>
      <c r="C4816" s="4" t="s">
        <v>11</v>
      </c>
      <c r="D4816" s="4" t="s">
        <v>13</v>
      </c>
      <c r="E4816" s="4" t="s">
        <v>13</v>
      </c>
      <c r="F4816" s="4" t="s">
        <v>13</v>
      </c>
      <c r="G4816" s="4" t="s">
        <v>13</v>
      </c>
    </row>
    <row r="4817" spans="1:9">
      <c r="A4817" t="n">
        <v>43239</v>
      </c>
      <c r="B4817" s="40" t="n">
        <v>46</v>
      </c>
      <c r="C4817" s="7" t="n">
        <v>12</v>
      </c>
      <c r="D4817" s="7" t="n">
        <v>-7.28999996185303</v>
      </c>
      <c r="E4817" s="7" t="n">
        <v>0</v>
      </c>
      <c r="F4817" s="7" t="n">
        <v>-3.61999988555908</v>
      </c>
      <c r="G4817" s="7" t="n">
        <v>0.800000011920929</v>
      </c>
    </row>
    <row r="4818" spans="1:9">
      <c r="A4818" t="s">
        <v>4</v>
      </c>
      <c r="B4818" s="4" t="s">
        <v>5</v>
      </c>
      <c r="C4818" s="4" t="s">
        <v>7</v>
      </c>
      <c r="D4818" s="4" t="s">
        <v>11</v>
      </c>
    </row>
    <row r="4819" spans="1:9">
      <c r="A4819" t="n">
        <v>43258</v>
      </c>
      <c r="B4819" s="35" t="n">
        <v>58</v>
      </c>
      <c r="C4819" s="7" t="n">
        <v>255</v>
      </c>
      <c r="D4819" s="7" t="n">
        <v>0</v>
      </c>
    </row>
    <row r="4820" spans="1:9">
      <c r="A4820" t="s">
        <v>4</v>
      </c>
      <c r="B4820" s="4" t="s">
        <v>5</v>
      </c>
      <c r="C4820" s="4" t="s">
        <v>11</v>
      </c>
      <c r="D4820" s="4" t="s">
        <v>7</v>
      </c>
      <c r="E4820" s="4" t="s">
        <v>8</v>
      </c>
      <c r="F4820" s="4" t="s">
        <v>13</v>
      </c>
      <c r="G4820" s="4" t="s">
        <v>13</v>
      </c>
      <c r="H4820" s="4" t="s">
        <v>13</v>
      </c>
    </row>
    <row r="4821" spans="1:9">
      <c r="A4821" t="n">
        <v>43262</v>
      </c>
      <c r="B4821" s="47" t="n">
        <v>48</v>
      </c>
      <c r="C4821" s="7" t="n">
        <v>13</v>
      </c>
      <c r="D4821" s="7" t="n">
        <v>0</v>
      </c>
      <c r="E4821" s="7" t="s">
        <v>76</v>
      </c>
      <c r="F4821" s="7" t="n">
        <v>-1</v>
      </c>
      <c r="G4821" s="7" t="n">
        <v>1</v>
      </c>
      <c r="H4821" s="7" t="n">
        <v>0</v>
      </c>
    </row>
    <row r="4822" spans="1:9">
      <c r="A4822" t="s">
        <v>4</v>
      </c>
      <c r="B4822" s="4" t="s">
        <v>5</v>
      </c>
      <c r="C4822" s="4" t="s">
        <v>7</v>
      </c>
      <c r="D4822" s="4" t="s">
        <v>11</v>
      </c>
      <c r="E4822" s="4" t="s">
        <v>8</v>
      </c>
    </row>
    <row r="4823" spans="1:9">
      <c r="A4823" t="n">
        <v>43293</v>
      </c>
      <c r="B4823" s="49" t="n">
        <v>51</v>
      </c>
      <c r="C4823" s="7" t="n">
        <v>4</v>
      </c>
      <c r="D4823" s="7" t="n">
        <v>13</v>
      </c>
      <c r="E4823" s="7" t="s">
        <v>442</v>
      </c>
    </row>
    <row r="4824" spans="1:9">
      <c r="A4824" t="s">
        <v>4</v>
      </c>
      <c r="B4824" s="4" t="s">
        <v>5</v>
      </c>
      <c r="C4824" s="4" t="s">
        <v>11</v>
      </c>
    </row>
    <row r="4825" spans="1:9">
      <c r="A4825" t="n">
        <v>43307</v>
      </c>
      <c r="B4825" s="29" t="n">
        <v>16</v>
      </c>
      <c r="C4825" s="7" t="n">
        <v>0</v>
      </c>
    </row>
    <row r="4826" spans="1:9">
      <c r="A4826" t="s">
        <v>4</v>
      </c>
      <c r="B4826" s="4" t="s">
        <v>5</v>
      </c>
      <c r="C4826" s="4" t="s">
        <v>11</v>
      </c>
      <c r="D4826" s="4" t="s">
        <v>7</v>
      </c>
      <c r="E4826" s="4" t="s">
        <v>14</v>
      </c>
      <c r="F4826" s="4" t="s">
        <v>34</v>
      </c>
      <c r="G4826" s="4" t="s">
        <v>7</v>
      </c>
      <c r="H4826" s="4" t="s">
        <v>7</v>
      </c>
    </row>
    <row r="4827" spans="1:9">
      <c r="A4827" t="n">
        <v>43310</v>
      </c>
      <c r="B4827" s="51" t="n">
        <v>26</v>
      </c>
      <c r="C4827" s="7" t="n">
        <v>13</v>
      </c>
      <c r="D4827" s="7" t="n">
        <v>17</v>
      </c>
      <c r="E4827" s="7" t="n">
        <v>11383</v>
      </c>
      <c r="F4827" s="7" t="s">
        <v>465</v>
      </c>
      <c r="G4827" s="7" t="n">
        <v>2</v>
      </c>
      <c r="H4827" s="7" t="n">
        <v>0</v>
      </c>
    </row>
    <row r="4828" spans="1:9">
      <c r="A4828" t="s">
        <v>4</v>
      </c>
      <c r="B4828" s="4" t="s">
        <v>5</v>
      </c>
      <c r="C4828" s="4" t="s">
        <v>11</v>
      </c>
    </row>
    <row r="4829" spans="1:9">
      <c r="A4829" t="n">
        <v>43344</v>
      </c>
      <c r="B4829" s="29" t="n">
        <v>16</v>
      </c>
      <c r="C4829" s="7" t="n">
        <v>2000</v>
      </c>
    </row>
    <row r="4830" spans="1:9">
      <c r="A4830" t="s">
        <v>4</v>
      </c>
      <c r="B4830" s="4" t="s">
        <v>5</v>
      </c>
      <c r="C4830" s="4" t="s">
        <v>7</v>
      </c>
      <c r="D4830" s="4" t="s">
        <v>11</v>
      </c>
      <c r="E4830" s="4" t="s">
        <v>8</v>
      </c>
      <c r="F4830" s="4" t="s">
        <v>8</v>
      </c>
      <c r="G4830" s="4" t="s">
        <v>8</v>
      </c>
      <c r="H4830" s="4" t="s">
        <v>8</v>
      </c>
    </row>
    <row r="4831" spans="1:9">
      <c r="A4831" t="n">
        <v>43347</v>
      </c>
      <c r="B4831" s="49" t="n">
        <v>51</v>
      </c>
      <c r="C4831" s="7" t="n">
        <v>3</v>
      </c>
      <c r="D4831" s="7" t="n">
        <v>13</v>
      </c>
      <c r="E4831" s="7" t="s">
        <v>466</v>
      </c>
      <c r="F4831" s="7" t="s">
        <v>18</v>
      </c>
      <c r="G4831" s="7" t="s">
        <v>66</v>
      </c>
      <c r="H4831" s="7" t="s">
        <v>67</v>
      </c>
    </row>
    <row r="4832" spans="1:9">
      <c r="A4832" t="s">
        <v>4</v>
      </c>
      <c r="B4832" s="4" t="s">
        <v>5</v>
      </c>
    </row>
    <row r="4833" spans="1:8">
      <c r="A4833" t="n">
        <v>43367</v>
      </c>
      <c r="B4833" s="27" t="n">
        <v>28</v>
      </c>
    </row>
    <row r="4834" spans="1:8">
      <c r="A4834" t="s">
        <v>4</v>
      </c>
      <c r="B4834" s="4" t="s">
        <v>5</v>
      </c>
      <c r="C4834" s="4" t="s">
        <v>7</v>
      </c>
      <c r="D4834" s="4" t="s">
        <v>11</v>
      </c>
      <c r="E4834" s="4" t="s">
        <v>8</v>
      </c>
    </row>
    <row r="4835" spans="1:8">
      <c r="A4835" t="n">
        <v>43368</v>
      </c>
      <c r="B4835" s="49" t="n">
        <v>51</v>
      </c>
      <c r="C4835" s="7" t="n">
        <v>4</v>
      </c>
      <c r="D4835" s="7" t="n">
        <v>12</v>
      </c>
      <c r="E4835" s="7" t="s">
        <v>419</v>
      </c>
    </row>
    <row r="4836" spans="1:8">
      <c r="A4836" t="s">
        <v>4</v>
      </c>
      <c r="B4836" s="4" t="s">
        <v>5</v>
      </c>
      <c r="C4836" s="4" t="s">
        <v>11</v>
      </c>
    </row>
    <row r="4837" spans="1:8">
      <c r="A4837" t="n">
        <v>43382</v>
      </c>
      <c r="B4837" s="29" t="n">
        <v>16</v>
      </c>
      <c r="C4837" s="7" t="n">
        <v>0</v>
      </c>
    </row>
    <row r="4838" spans="1:8">
      <c r="A4838" t="s">
        <v>4</v>
      </c>
      <c r="B4838" s="4" t="s">
        <v>5</v>
      </c>
      <c r="C4838" s="4" t="s">
        <v>11</v>
      </c>
      <c r="D4838" s="4" t="s">
        <v>7</v>
      </c>
      <c r="E4838" s="4" t="s">
        <v>14</v>
      </c>
      <c r="F4838" s="4" t="s">
        <v>34</v>
      </c>
      <c r="G4838" s="4" t="s">
        <v>7</v>
      </c>
      <c r="H4838" s="4" t="s">
        <v>7</v>
      </c>
    </row>
    <row r="4839" spans="1:8">
      <c r="A4839" t="n">
        <v>43385</v>
      </c>
      <c r="B4839" s="51" t="n">
        <v>26</v>
      </c>
      <c r="C4839" s="7" t="n">
        <v>12</v>
      </c>
      <c r="D4839" s="7" t="n">
        <v>17</v>
      </c>
      <c r="E4839" s="7" t="n">
        <v>12372</v>
      </c>
      <c r="F4839" s="7" t="s">
        <v>467</v>
      </c>
      <c r="G4839" s="7" t="n">
        <v>2</v>
      </c>
      <c r="H4839" s="7" t="n">
        <v>0</v>
      </c>
    </row>
    <row r="4840" spans="1:8">
      <c r="A4840" t="s">
        <v>4</v>
      </c>
      <c r="B4840" s="4" t="s">
        <v>5</v>
      </c>
    </row>
    <row r="4841" spans="1:8">
      <c r="A4841" t="n">
        <v>43475</v>
      </c>
      <c r="B4841" s="27" t="n">
        <v>28</v>
      </c>
    </row>
    <row r="4842" spans="1:8">
      <c r="A4842" t="s">
        <v>4</v>
      </c>
      <c r="B4842" s="4" t="s">
        <v>5</v>
      </c>
      <c r="C4842" s="4" t="s">
        <v>7</v>
      </c>
      <c r="D4842" s="4" t="s">
        <v>11</v>
      </c>
      <c r="E4842" s="4" t="s">
        <v>8</v>
      </c>
    </row>
    <row r="4843" spans="1:8">
      <c r="A4843" t="n">
        <v>43476</v>
      </c>
      <c r="B4843" s="49" t="n">
        <v>51</v>
      </c>
      <c r="C4843" s="7" t="n">
        <v>4</v>
      </c>
      <c r="D4843" s="7" t="n">
        <v>80</v>
      </c>
      <c r="E4843" s="7" t="s">
        <v>448</v>
      </c>
    </row>
    <row r="4844" spans="1:8">
      <c r="A4844" t="s">
        <v>4</v>
      </c>
      <c r="B4844" s="4" t="s">
        <v>5</v>
      </c>
      <c r="C4844" s="4" t="s">
        <v>11</v>
      </c>
    </row>
    <row r="4845" spans="1:8">
      <c r="A4845" t="n">
        <v>43489</v>
      </c>
      <c r="B4845" s="29" t="n">
        <v>16</v>
      </c>
      <c r="C4845" s="7" t="n">
        <v>0</v>
      </c>
    </row>
    <row r="4846" spans="1:8">
      <c r="A4846" t="s">
        <v>4</v>
      </c>
      <c r="B4846" s="4" t="s">
        <v>5</v>
      </c>
      <c r="C4846" s="4" t="s">
        <v>11</v>
      </c>
      <c r="D4846" s="4" t="s">
        <v>7</v>
      </c>
      <c r="E4846" s="4" t="s">
        <v>14</v>
      </c>
      <c r="F4846" s="4" t="s">
        <v>34</v>
      </c>
      <c r="G4846" s="4" t="s">
        <v>7</v>
      </c>
      <c r="H4846" s="4" t="s">
        <v>7</v>
      </c>
    </row>
    <row r="4847" spans="1:8">
      <c r="A4847" t="n">
        <v>43492</v>
      </c>
      <c r="B4847" s="51" t="n">
        <v>26</v>
      </c>
      <c r="C4847" s="7" t="n">
        <v>80</v>
      </c>
      <c r="D4847" s="7" t="n">
        <v>17</v>
      </c>
      <c r="E4847" s="7" t="n">
        <v>25319</v>
      </c>
      <c r="F4847" s="7" t="s">
        <v>468</v>
      </c>
      <c r="G4847" s="7" t="n">
        <v>2</v>
      </c>
      <c r="H4847" s="7" t="n">
        <v>0</v>
      </c>
    </row>
    <row r="4848" spans="1:8">
      <c r="A4848" t="s">
        <v>4</v>
      </c>
      <c r="B4848" s="4" t="s">
        <v>5</v>
      </c>
      <c r="C4848" s="4" t="s">
        <v>7</v>
      </c>
      <c r="D4848" s="4" t="s">
        <v>11</v>
      </c>
      <c r="E4848" s="4" t="s">
        <v>8</v>
      </c>
      <c r="F4848" s="4" t="s">
        <v>8</v>
      </c>
      <c r="G4848" s="4" t="s">
        <v>8</v>
      </c>
      <c r="H4848" s="4" t="s">
        <v>8</v>
      </c>
    </row>
    <row r="4849" spans="1:8">
      <c r="A4849" t="n">
        <v>43609</v>
      </c>
      <c r="B4849" s="49" t="n">
        <v>51</v>
      </c>
      <c r="C4849" s="7" t="n">
        <v>3</v>
      </c>
      <c r="D4849" s="7" t="n">
        <v>12</v>
      </c>
      <c r="E4849" s="7" t="s">
        <v>469</v>
      </c>
      <c r="F4849" s="7" t="s">
        <v>470</v>
      </c>
      <c r="G4849" s="7" t="s">
        <v>66</v>
      </c>
      <c r="H4849" s="7" t="s">
        <v>67</v>
      </c>
    </row>
    <row r="4850" spans="1:8">
      <c r="A4850" t="s">
        <v>4</v>
      </c>
      <c r="B4850" s="4" t="s">
        <v>5</v>
      </c>
    </row>
    <row r="4851" spans="1:8">
      <c r="A4851" t="n">
        <v>43638</v>
      </c>
      <c r="B4851" s="27" t="n">
        <v>28</v>
      </c>
    </row>
    <row r="4852" spans="1:8">
      <c r="A4852" t="s">
        <v>4</v>
      </c>
      <c r="B4852" s="4" t="s">
        <v>5</v>
      </c>
      <c r="C4852" s="4" t="s">
        <v>11</v>
      </c>
      <c r="D4852" s="4" t="s">
        <v>7</v>
      </c>
    </row>
    <row r="4853" spans="1:8">
      <c r="A4853" t="n">
        <v>43639</v>
      </c>
      <c r="B4853" s="69" t="n">
        <v>89</v>
      </c>
      <c r="C4853" s="7" t="n">
        <v>65533</v>
      </c>
      <c r="D4853" s="7" t="n">
        <v>1</v>
      </c>
    </row>
    <row r="4854" spans="1:8">
      <c r="A4854" t="s">
        <v>4</v>
      </c>
      <c r="B4854" s="4" t="s">
        <v>5</v>
      </c>
      <c r="C4854" s="4" t="s">
        <v>7</v>
      </c>
      <c r="D4854" s="4" t="s">
        <v>11</v>
      </c>
      <c r="E4854" s="4" t="s">
        <v>13</v>
      </c>
    </row>
    <row r="4855" spans="1:8">
      <c r="A4855" t="n">
        <v>43643</v>
      </c>
      <c r="B4855" s="35" t="n">
        <v>58</v>
      </c>
      <c r="C4855" s="7" t="n">
        <v>101</v>
      </c>
      <c r="D4855" s="7" t="n">
        <v>500</v>
      </c>
      <c r="E4855" s="7" t="n">
        <v>1</v>
      </c>
    </row>
    <row r="4856" spans="1:8">
      <c r="A4856" t="s">
        <v>4</v>
      </c>
      <c r="B4856" s="4" t="s">
        <v>5</v>
      </c>
      <c r="C4856" s="4" t="s">
        <v>7</v>
      </c>
      <c r="D4856" s="4" t="s">
        <v>11</v>
      </c>
    </row>
    <row r="4857" spans="1:8">
      <c r="A4857" t="n">
        <v>43651</v>
      </c>
      <c r="B4857" s="35" t="n">
        <v>58</v>
      </c>
      <c r="C4857" s="7" t="n">
        <v>254</v>
      </c>
      <c r="D4857" s="7" t="n">
        <v>0</v>
      </c>
    </row>
    <row r="4858" spans="1:8">
      <c r="A4858" t="s">
        <v>4</v>
      </c>
      <c r="B4858" s="4" t="s">
        <v>5</v>
      </c>
      <c r="C4858" s="4" t="s">
        <v>7</v>
      </c>
    </row>
    <row r="4859" spans="1:8">
      <c r="A4859" t="n">
        <v>43655</v>
      </c>
      <c r="B4859" s="36" t="n">
        <v>45</v>
      </c>
      <c r="C4859" s="7" t="n">
        <v>0</v>
      </c>
    </row>
    <row r="4860" spans="1:8">
      <c r="A4860" t="s">
        <v>4</v>
      </c>
      <c r="B4860" s="4" t="s">
        <v>5</v>
      </c>
      <c r="C4860" s="4" t="s">
        <v>7</v>
      </c>
      <c r="D4860" s="4" t="s">
        <v>7</v>
      </c>
      <c r="E4860" s="4" t="s">
        <v>13</v>
      </c>
      <c r="F4860" s="4" t="s">
        <v>13</v>
      </c>
      <c r="G4860" s="4" t="s">
        <v>13</v>
      </c>
      <c r="H4860" s="4" t="s">
        <v>11</v>
      </c>
    </row>
    <row r="4861" spans="1:8">
      <c r="A4861" t="n">
        <v>43657</v>
      </c>
      <c r="B4861" s="36" t="n">
        <v>45</v>
      </c>
      <c r="C4861" s="7" t="n">
        <v>2</v>
      </c>
      <c r="D4861" s="7" t="n">
        <v>3</v>
      </c>
      <c r="E4861" s="7" t="n">
        <v>-9.44999980926514</v>
      </c>
      <c r="F4861" s="7" t="n">
        <v>1.42999994754791</v>
      </c>
      <c r="G4861" s="7" t="n">
        <v>-4.67999982833862</v>
      </c>
      <c r="H4861" s="7" t="n">
        <v>0</v>
      </c>
    </row>
    <row r="4862" spans="1:8">
      <c r="A4862" t="s">
        <v>4</v>
      </c>
      <c r="B4862" s="4" t="s">
        <v>5</v>
      </c>
      <c r="C4862" s="4" t="s">
        <v>7</v>
      </c>
      <c r="D4862" s="4" t="s">
        <v>7</v>
      </c>
      <c r="E4862" s="4" t="s">
        <v>13</v>
      </c>
      <c r="F4862" s="4" t="s">
        <v>13</v>
      </c>
      <c r="G4862" s="4" t="s">
        <v>13</v>
      </c>
      <c r="H4862" s="4" t="s">
        <v>11</v>
      </c>
      <c r="I4862" s="4" t="s">
        <v>7</v>
      </c>
    </row>
    <row r="4863" spans="1:8">
      <c r="A4863" t="n">
        <v>43674</v>
      </c>
      <c r="B4863" s="36" t="n">
        <v>45</v>
      </c>
      <c r="C4863" s="7" t="n">
        <v>4</v>
      </c>
      <c r="D4863" s="7" t="n">
        <v>3</v>
      </c>
      <c r="E4863" s="7" t="n">
        <v>356.220001220703</v>
      </c>
      <c r="F4863" s="7" t="n">
        <v>7.3899998664856</v>
      </c>
      <c r="G4863" s="7" t="n">
        <v>0</v>
      </c>
      <c r="H4863" s="7" t="n">
        <v>0</v>
      </c>
      <c r="I4863" s="7" t="n">
        <v>0</v>
      </c>
    </row>
    <row r="4864" spans="1:8">
      <c r="A4864" t="s">
        <v>4</v>
      </c>
      <c r="B4864" s="4" t="s">
        <v>5</v>
      </c>
      <c r="C4864" s="4" t="s">
        <v>7</v>
      </c>
      <c r="D4864" s="4" t="s">
        <v>7</v>
      </c>
      <c r="E4864" s="4" t="s">
        <v>13</v>
      </c>
      <c r="F4864" s="4" t="s">
        <v>11</v>
      </c>
    </row>
    <row r="4865" spans="1:9">
      <c r="A4865" t="n">
        <v>43692</v>
      </c>
      <c r="B4865" s="36" t="n">
        <v>45</v>
      </c>
      <c r="C4865" s="7" t="n">
        <v>5</v>
      </c>
      <c r="D4865" s="7" t="n">
        <v>3</v>
      </c>
      <c r="E4865" s="7" t="n">
        <v>1.79999995231628</v>
      </c>
      <c r="F4865" s="7" t="n">
        <v>0</v>
      </c>
    </row>
    <row r="4866" spans="1:9">
      <c r="A4866" t="s">
        <v>4</v>
      </c>
      <c r="B4866" s="4" t="s">
        <v>5</v>
      </c>
      <c r="C4866" s="4" t="s">
        <v>7</v>
      </c>
      <c r="D4866" s="4" t="s">
        <v>7</v>
      </c>
      <c r="E4866" s="4" t="s">
        <v>13</v>
      </c>
      <c r="F4866" s="4" t="s">
        <v>11</v>
      </c>
    </row>
    <row r="4867" spans="1:9">
      <c r="A4867" t="n">
        <v>43701</v>
      </c>
      <c r="B4867" s="36" t="n">
        <v>45</v>
      </c>
      <c r="C4867" s="7" t="n">
        <v>11</v>
      </c>
      <c r="D4867" s="7" t="n">
        <v>3</v>
      </c>
      <c r="E4867" s="7" t="n">
        <v>38</v>
      </c>
      <c r="F4867" s="7" t="n">
        <v>0</v>
      </c>
    </row>
    <row r="4868" spans="1:9">
      <c r="A4868" t="s">
        <v>4</v>
      </c>
      <c r="B4868" s="4" t="s">
        <v>5</v>
      </c>
      <c r="C4868" s="4" t="s">
        <v>11</v>
      </c>
      <c r="D4868" s="4" t="s">
        <v>14</v>
      </c>
    </row>
    <row r="4869" spans="1:9">
      <c r="A4869" t="n">
        <v>43710</v>
      </c>
      <c r="B4869" s="41" t="n">
        <v>44</v>
      </c>
      <c r="C4869" s="7" t="n">
        <v>11</v>
      </c>
      <c r="D4869" s="7" t="n">
        <v>128</v>
      </c>
    </row>
    <row r="4870" spans="1:9">
      <c r="A4870" t="s">
        <v>4</v>
      </c>
      <c r="B4870" s="4" t="s">
        <v>5</v>
      </c>
      <c r="C4870" s="4" t="s">
        <v>11</v>
      </c>
      <c r="D4870" s="4" t="s">
        <v>14</v>
      </c>
    </row>
    <row r="4871" spans="1:9">
      <c r="A4871" t="n">
        <v>43717</v>
      </c>
      <c r="B4871" s="41" t="n">
        <v>44</v>
      </c>
      <c r="C4871" s="7" t="n">
        <v>11</v>
      </c>
      <c r="D4871" s="7" t="n">
        <v>32</v>
      </c>
    </row>
    <row r="4872" spans="1:9">
      <c r="A4872" t="s">
        <v>4</v>
      </c>
      <c r="B4872" s="4" t="s">
        <v>5</v>
      </c>
      <c r="C4872" s="4" t="s">
        <v>11</v>
      </c>
      <c r="D4872" s="4" t="s">
        <v>13</v>
      </c>
      <c r="E4872" s="4" t="s">
        <v>13</v>
      </c>
      <c r="F4872" s="4" t="s">
        <v>13</v>
      </c>
      <c r="G4872" s="4" t="s">
        <v>13</v>
      </c>
    </row>
    <row r="4873" spans="1:9">
      <c r="A4873" t="n">
        <v>43724</v>
      </c>
      <c r="B4873" s="40" t="n">
        <v>46</v>
      </c>
      <c r="C4873" s="7" t="n">
        <v>11</v>
      </c>
      <c r="D4873" s="7" t="n">
        <v>-9.38000011444092</v>
      </c>
      <c r="E4873" s="7" t="n">
        <v>0</v>
      </c>
      <c r="F4873" s="7" t="n">
        <v>-4.09000015258789</v>
      </c>
      <c r="G4873" s="7" t="n">
        <v>24.2999992370605</v>
      </c>
    </row>
    <row r="4874" spans="1:9">
      <c r="A4874" t="s">
        <v>4</v>
      </c>
      <c r="B4874" s="4" t="s">
        <v>5</v>
      </c>
      <c r="C4874" s="4" t="s">
        <v>7</v>
      </c>
      <c r="D4874" s="4" t="s">
        <v>11</v>
      </c>
    </row>
    <row r="4875" spans="1:9">
      <c r="A4875" t="n">
        <v>43743</v>
      </c>
      <c r="B4875" s="35" t="n">
        <v>58</v>
      </c>
      <c r="C4875" s="7" t="n">
        <v>255</v>
      </c>
      <c r="D4875" s="7" t="n">
        <v>0</v>
      </c>
    </row>
    <row r="4876" spans="1:9">
      <c r="A4876" t="s">
        <v>4</v>
      </c>
      <c r="B4876" s="4" t="s">
        <v>5</v>
      </c>
      <c r="C4876" s="4" t="s">
        <v>11</v>
      </c>
      <c r="D4876" s="4" t="s">
        <v>7</v>
      </c>
      <c r="E4876" s="4" t="s">
        <v>8</v>
      </c>
      <c r="F4876" s="4" t="s">
        <v>13</v>
      </c>
      <c r="G4876" s="4" t="s">
        <v>13</v>
      </c>
      <c r="H4876" s="4" t="s">
        <v>13</v>
      </c>
    </row>
    <row r="4877" spans="1:9">
      <c r="A4877" t="n">
        <v>43747</v>
      </c>
      <c r="B4877" s="47" t="n">
        <v>48</v>
      </c>
      <c r="C4877" s="7" t="n">
        <v>11</v>
      </c>
      <c r="D4877" s="7" t="n">
        <v>0</v>
      </c>
      <c r="E4877" s="7" t="s">
        <v>408</v>
      </c>
      <c r="F4877" s="7" t="n">
        <v>-1</v>
      </c>
      <c r="G4877" s="7" t="n">
        <v>1</v>
      </c>
      <c r="H4877" s="7" t="n">
        <v>0</v>
      </c>
    </row>
    <row r="4878" spans="1:9">
      <c r="A4878" t="s">
        <v>4</v>
      </c>
      <c r="B4878" s="4" t="s">
        <v>5</v>
      </c>
      <c r="C4878" s="4" t="s">
        <v>7</v>
      </c>
      <c r="D4878" s="4" t="s">
        <v>11</v>
      </c>
      <c r="E4878" s="4" t="s">
        <v>8</v>
      </c>
    </row>
    <row r="4879" spans="1:9">
      <c r="A4879" t="n">
        <v>43777</v>
      </c>
      <c r="B4879" s="49" t="n">
        <v>51</v>
      </c>
      <c r="C4879" s="7" t="n">
        <v>4</v>
      </c>
      <c r="D4879" s="7" t="n">
        <v>11</v>
      </c>
      <c r="E4879" s="7" t="s">
        <v>419</v>
      </c>
    </row>
    <row r="4880" spans="1:9">
      <c r="A4880" t="s">
        <v>4</v>
      </c>
      <c r="B4880" s="4" t="s">
        <v>5</v>
      </c>
      <c r="C4880" s="4" t="s">
        <v>11</v>
      </c>
    </row>
    <row r="4881" spans="1:8">
      <c r="A4881" t="n">
        <v>43791</v>
      </c>
      <c r="B4881" s="29" t="n">
        <v>16</v>
      </c>
      <c r="C4881" s="7" t="n">
        <v>0</v>
      </c>
    </row>
    <row r="4882" spans="1:8">
      <c r="A4882" t="s">
        <v>4</v>
      </c>
      <c r="B4882" s="4" t="s">
        <v>5</v>
      </c>
      <c r="C4882" s="4" t="s">
        <v>11</v>
      </c>
      <c r="D4882" s="4" t="s">
        <v>7</v>
      </c>
      <c r="E4882" s="4" t="s">
        <v>14</v>
      </c>
      <c r="F4882" s="4" t="s">
        <v>34</v>
      </c>
      <c r="G4882" s="4" t="s">
        <v>7</v>
      </c>
      <c r="H4882" s="4" t="s">
        <v>7</v>
      </c>
      <c r="I4882" s="4" t="s">
        <v>7</v>
      </c>
      <c r="J4882" s="4" t="s">
        <v>14</v>
      </c>
      <c r="K4882" s="4" t="s">
        <v>34</v>
      </c>
      <c r="L4882" s="4" t="s">
        <v>7</v>
      </c>
      <c r="M4882" s="4" t="s">
        <v>7</v>
      </c>
    </row>
    <row r="4883" spans="1:8">
      <c r="A4883" t="n">
        <v>43794</v>
      </c>
      <c r="B4883" s="51" t="n">
        <v>26</v>
      </c>
      <c r="C4883" s="7" t="n">
        <v>11</v>
      </c>
      <c r="D4883" s="7" t="n">
        <v>17</v>
      </c>
      <c r="E4883" s="7" t="n">
        <v>10463</v>
      </c>
      <c r="F4883" s="7" t="s">
        <v>471</v>
      </c>
      <c r="G4883" s="7" t="n">
        <v>2</v>
      </c>
      <c r="H4883" s="7" t="n">
        <v>3</v>
      </c>
      <c r="I4883" s="7" t="n">
        <v>17</v>
      </c>
      <c r="J4883" s="7" t="n">
        <v>10464</v>
      </c>
      <c r="K4883" s="7" t="s">
        <v>472</v>
      </c>
      <c r="L4883" s="7" t="n">
        <v>2</v>
      </c>
      <c r="M4883" s="7" t="n">
        <v>0</v>
      </c>
    </row>
    <row r="4884" spans="1:8">
      <c r="A4884" t="s">
        <v>4</v>
      </c>
      <c r="B4884" s="4" t="s">
        <v>5</v>
      </c>
    </row>
    <row r="4885" spans="1:8">
      <c r="A4885" t="n">
        <v>44039</v>
      </c>
      <c r="B4885" s="27" t="n">
        <v>28</v>
      </c>
    </row>
    <row r="4886" spans="1:8">
      <c r="A4886" t="s">
        <v>4</v>
      </c>
      <c r="B4886" s="4" t="s">
        <v>5</v>
      </c>
      <c r="C4886" s="4" t="s">
        <v>7</v>
      </c>
      <c r="D4886" s="4" t="s">
        <v>11</v>
      </c>
      <c r="E4886" s="4" t="s">
        <v>11</v>
      </c>
      <c r="F4886" s="4" t="s">
        <v>7</v>
      </c>
    </row>
    <row r="4887" spans="1:8">
      <c r="A4887" t="n">
        <v>44040</v>
      </c>
      <c r="B4887" s="25" t="n">
        <v>25</v>
      </c>
      <c r="C4887" s="7" t="n">
        <v>1</v>
      </c>
      <c r="D4887" s="7" t="n">
        <v>260</v>
      </c>
      <c r="E4887" s="7" t="n">
        <v>640</v>
      </c>
      <c r="F4887" s="7" t="n">
        <v>2</v>
      </c>
    </row>
    <row r="4888" spans="1:8">
      <c r="A4888" t="s">
        <v>4</v>
      </c>
      <c r="B4888" s="4" t="s">
        <v>5</v>
      </c>
      <c r="C4888" s="4" t="s">
        <v>7</v>
      </c>
      <c r="D4888" s="4" t="s">
        <v>11</v>
      </c>
      <c r="E4888" s="4" t="s">
        <v>8</v>
      </c>
    </row>
    <row r="4889" spans="1:8">
      <c r="A4889" t="n">
        <v>44047</v>
      </c>
      <c r="B4889" s="49" t="n">
        <v>51</v>
      </c>
      <c r="C4889" s="7" t="n">
        <v>4</v>
      </c>
      <c r="D4889" s="7" t="n">
        <v>0</v>
      </c>
      <c r="E4889" s="7" t="s">
        <v>473</v>
      </c>
    </row>
    <row r="4890" spans="1:8">
      <c r="A4890" t="s">
        <v>4</v>
      </c>
      <c r="B4890" s="4" t="s">
        <v>5</v>
      </c>
      <c r="C4890" s="4" t="s">
        <v>11</v>
      </c>
    </row>
    <row r="4891" spans="1:8">
      <c r="A4891" t="n">
        <v>44060</v>
      </c>
      <c r="B4891" s="29" t="n">
        <v>16</v>
      </c>
      <c r="C4891" s="7" t="n">
        <v>0</v>
      </c>
    </row>
    <row r="4892" spans="1:8">
      <c r="A4892" t="s">
        <v>4</v>
      </c>
      <c r="B4892" s="4" t="s">
        <v>5</v>
      </c>
      <c r="C4892" s="4" t="s">
        <v>11</v>
      </c>
      <c r="D4892" s="4" t="s">
        <v>7</v>
      </c>
      <c r="E4892" s="4" t="s">
        <v>14</v>
      </c>
      <c r="F4892" s="4" t="s">
        <v>34</v>
      </c>
      <c r="G4892" s="4" t="s">
        <v>7</v>
      </c>
      <c r="H4892" s="4" t="s">
        <v>7</v>
      </c>
    </row>
    <row r="4893" spans="1:8">
      <c r="A4893" t="n">
        <v>44063</v>
      </c>
      <c r="B4893" s="51" t="n">
        <v>26</v>
      </c>
      <c r="C4893" s="7" t="n">
        <v>0</v>
      </c>
      <c r="D4893" s="7" t="n">
        <v>17</v>
      </c>
      <c r="E4893" s="7" t="n">
        <v>53243</v>
      </c>
      <c r="F4893" s="7" t="s">
        <v>474</v>
      </c>
      <c r="G4893" s="7" t="n">
        <v>2</v>
      </c>
      <c r="H4893" s="7" t="n">
        <v>0</v>
      </c>
    </row>
    <row r="4894" spans="1:8">
      <c r="A4894" t="s">
        <v>4</v>
      </c>
      <c r="B4894" s="4" t="s">
        <v>5</v>
      </c>
    </row>
    <row r="4895" spans="1:8">
      <c r="A4895" t="n">
        <v>44092</v>
      </c>
      <c r="B4895" s="27" t="n">
        <v>28</v>
      </c>
    </row>
    <row r="4896" spans="1:8">
      <c r="A4896" t="s">
        <v>4</v>
      </c>
      <c r="B4896" s="4" t="s">
        <v>5</v>
      </c>
      <c r="C4896" s="4" t="s">
        <v>7</v>
      </c>
      <c r="D4896" s="4" t="s">
        <v>11</v>
      </c>
      <c r="E4896" s="4" t="s">
        <v>11</v>
      </c>
      <c r="F4896" s="4" t="s">
        <v>7</v>
      </c>
    </row>
    <row r="4897" spans="1:13">
      <c r="A4897" t="n">
        <v>44093</v>
      </c>
      <c r="B4897" s="25" t="n">
        <v>25</v>
      </c>
      <c r="C4897" s="7" t="n">
        <v>1</v>
      </c>
      <c r="D4897" s="7" t="n">
        <v>65535</v>
      </c>
      <c r="E4897" s="7" t="n">
        <v>65535</v>
      </c>
      <c r="F4897" s="7" t="n">
        <v>0</v>
      </c>
    </row>
    <row r="4898" spans="1:13">
      <c r="A4898" t="s">
        <v>4</v>
      </c>
      <c r="B4898" s="4" t="s">
        <v>5</v>
      </c>
      <c r="C4898" s="4" t="s">
        <v>11</v>
      </c>
      <c r="D4898" s="4" t="s">
        <v>7</v>
      </c>
    </row>
    <row r="4899" spans="1:13">
      <c r="A4899" t="n">
        <v>44100</v>
      </c>
      <c r="B4899" s="69" t="n">
        <v>89</v>
      </c>
      <c r="C4899" s="7" t="n">
        <v>65533</v>
      </c>
      <c r="D4899" s="7" t="n">
        <v>1</v>
      </c>
    </row>
    <row r="4900" spans="1:13">
      <c r="A4900" t="s">
        <v>4</v>
      </c>
      <c r="B4900" s="4" t="s">
        <v>5</v>
      </c>
      <c r="C4900" s="4" t="s">
        <v>7</v>
      </c>
      <c r="D4900" s="4" t="s">
        <v>11</v>
      </c>
      <c r="E4900" s="4" t="s">
        <v>13</v>
      </c>
    </row>
    <row r="4901" spans="1:13">
      <c r="A4901" t="n">
        <v>44104</v>
      </c>
      <c r="B4901" s="35" t="n">
        <v>58</v>
      </c>
      <c r="C4901" s="7" t="n">
        <v>101</v>
      </c>
      <c r="D4901" s="7" t="n">
        <v>500</v>
      </c>
      <c r="E4901" s="7" t="n">
        <v>1</v>
      </c>
    </row>
    <row r="4902" spans="1:13">
      <c r="A4902" t="s">
        <v>4</v>
      </c>
      <c r="B4902" s="4" t="s">
        <v>5</v>
      </c>
      <c r="C4902" s="4" t="s">
        <v>7</v>
      </c>
      <c r="D4902" s="4" t="s">
        <v>11</v>
      </c>
    </row>
    <row r="4903" spans="1:13">
      <c r="A4903" t="n">
        <v>44112</v>
      </c>
      <c r="B4903" s="35" t="n">
        <v>58</v>
      </c>
      <c r="C4903" s="7" t="n">
        <v>254</v>
      </c>
      <c r="D4903" s="7" t="n">
        <v>0</v>
      </c>
    </row>
    <row r="4904" spans="1:13">
      <c r="A4904" t="s">
        <v>4</v>
      </c>
      <c r="B4904" s="4" t="s">
        <v>5</v>
      </c>
      <c r="C4904" s="4" t="s">
        <v>7</v>
      </c>
    </row>
    <row r="4905" spans="1:13">
      <c r="A4905" t="n">
        <v>44116</v>
      </c>
      <c r="B4905" s="36" t="n">
        <v>45</v>
      </c>
      <c r="C4905" s="7" t="n">
        <v>0</v>
      </c>
    </row>
    <row r="4906" spans="1:13">
      <c r="A4906" t="s">
        <v>4</v>
      </c>
      <c r="B4906" s="4" t="s">
        <v>5</v>
      </c>
      <c r="C4906" s="4" t="s">
        <v>7</v>
      </c>
      <c r="D4906" s="4" t="s">
        <v>7</v>
      </c>
      <c r="E4906" s="4" t="s">
        <v>13</v>
      </c>
      <c r="F4906" s="4" t="s">
        <v>13</v>
      </c>
      <c r="G4906" s="4" t="s">
        <v>13</v>
      </c>
      <c r="H4906" s="4" t="s">
        <v>11</v>
      </c>
    </row>
    <row r="4907" spans="1:13">
      <c r="A4907" t="n">
        <v>44118</v>
      </c>
      <c r="B4907" s="36" t="n">
        <v>45</v>
      </c>
      <c r="C4907" s="7" t="n">
        <v>2</v>
      </c>
      <c r="D4907" s="7" t="n">
        <v>3</v>
      </c>
      <c r="E4907" s="7" t="n">
        <v>-8.38000011444092</v>
      </c>
      <c r="F4907" s="7" t="n">
        <v>0.800000011920929</v>
      </c>
      <c r="G4907" s="7" t="n">
        <v>-1.33000004291534</v>
      </c>
      <c r="H4907" s="7" t="n">
        <v>0</v>
      </c>
    </row>
    <row r="4908" spans="1:13">
      <c r="A4908" t="s">
        <v>4</v>
      </c>
      <c r="B4908" s="4" t="s">
        <v>5</v>
      </c>
      <c r="C4908" s="4" t="s">
        <v>7</v>
      </c>
      <c r="D4908" s="4" t="s">
        <v>7</v>
      </c>
      <c r="E4908" s="4" t="s">
        <v>13</v>
      </c>
      <c r="F4908" s="4" t="s">
        <v>13</v>
      </c>
      <c r="G4908" s="4" t="s">
        <v>13</v>
      </c>
      <c r="H4908" s="4" t="s">
        <v>11</v>
      </c>
      <c r="I4908" s="4" t="s">
        <v>7</v>
      </c>
    </row>
    <row r="4909" spans="1:13">
      <c r="A4909" t="n">
        <v>44135</v>
      </c>
      <c r="B4909" s="36" t="n">
        <v>45</v>
      </c>
      <c r="C4909" s="7" t="n">
        <v>4</v>
      </c>
      <c r="D4909" s="7" t="n">
        <v>3</v>
      </c>
      <c r="E4909" s="7" t="n">
        <v>36.439998626709</v>
      </c>
      <c r="F4909" s="7" t="n">
        <v>25.8099994659424</v>
      </c>
      <c r="G4909" s="7" t="n">
        <v>0</v>
      </c>
      <c r="H4909" s="7" t="n">
        <v>0</v>
      </c>
      <c r="I4909" s="7" t="n">
        <v>0</v>
      </c>
    </row>
    <row r="4910" spans="1:13">
      <c r="A4910" t="s">
        <v>4</v>
      </c>
      <c r="B4910" s="4" t="s">
        <v>5</v>
      </c>
      <c r="C4910" s="4" t="s">
        <v>7</v>
      </c>
      <c r="D4910" s="4" t="s">
        <v>7</v>
      </c>
      <c r="E4910" s="4" t="s">
        <v>13</v>
      </c>
      <c r="F4910" s="4" t="s">
        <v>11</v>
      </c>
    </row>
    <row r="4911" spans="1:13">
      <c r="A4911" t="n">
        <v>44153</v>
      </c>
      <c r="B4911" s="36" t="n">
        <v>45</v>
      </c>
      <c r="C4911" s="7" t="n">
        <v>5</v>
      </c>
      <c r="D4911" s="7" t="n">
        <v>3</v>
      </c>
      <c r="E4911" s="7" t="n">
        <v>2.5</v>
      </c>
      <c r="F4911" s="7" t="n">
        <v>0</v>
      </c>
    </row>
    <row r="4912" spans="1:13">
      <c r="A4912" t="s">
        <v>4</v>
      </c>
      <c r="B4912" s="4" t="s">
        <v>5</v>
      </c>
      <c r="C4912" s="4" t="s">
        <v>7</v>
      </c>
      <c r="D4912" s="4" t="s">
        <v>7</v>
      </c>
      <c r="E4912" s="4" t="s">
        <v>13</v>
      </c>
      <c r="F4912" s="4" t="s">
        <v>11</v>
      </c>
    </row>
    <row r="4913" spans="1:9">
      <c r="A4913" t="n">
        <v>44162</v>
      </c>
      <c r="B4913" s="36" t="n">
        <v>45</v>
      </c>
      <c r="C4913" s="7" t="n">
        <v>11</v>
      </c>
      <c r="D4913" s="7" t="n">
        <v>3</v>
      </c>
      <c r="E4913" s="7" t="n">
        <v>23.1000003814697</v>
      </c>
      <c r="F4913" s="7" t="n">
        <v>0</v>
      </c>
    </row>
    <row r="4914" spans="1:9">
      <c r="A4914" t="s">
        <v>4</v>
      </c>
      <c r="B4914" s="4" t="s">
        <v>5</v>
      </c>
      <c r="C4914" s="4" t="s">
        <v>11</v>
      </c>
      <c r="D4914" s="4" t="s">
        <v>14</v>
      </c>
    </row>
    <row r="4915" spans="1:9">
      <c r="A4915" t="n">
        <v>44171</v>
      </c>
      <c r="B4915" s="41" t="n">
        <v>44</v>
      </c>
      <c r="C4915" s="7" t="n">
        <v>4</v>
      </c>
      <c r="D4915" s="7" t="n">
        <v>128</v>
      </c>
    </row>
    <row r="4916" spans="1:9">
      <c r="A4916" t="s">
        <v>4</v>
      </c>
      <c r="B4916" s="4" t="s">
        <v>5</v>
      </c>
      <c r="C4916" s="4" t="s">
        <v>11</v>
      </c>
      <c r="D4916" s="4" t="s">
        <v>14</v>
      </c>
    </row>
    <row r="4917" spans="1:9">
      <c r="A4917" t="n">
        <v>44178</v>
      </c>
      <c r="B4917" s="41" t="n">
        <v>44</v>
      </c>
      <c r="C4917" s="7" t="n">
        <v>4</v>
      </c>
      <c r="D4917" s="7" t="n">
        <v>32</v>
      </c>
    </row>
    <row r="4918" spans="1:9">
      <c r="A4918" t="s">
        <v>4</v>
      </c>
      <c r="B4918" s="4" t="s">
        <v>5</v>
      </c>
      <c r="C4918" s="4" t="s">
        <v>11</v>
      </c>
      <c r="D4918" s="4" t="s">
        <v>13</v>
      </c>
      <c r="E4918" s="4" t="s">
        <v>13</v>
      </c>
      <c r="F4918" s="4" t="s">
        <v>13</v>
      </c>
      <c r="G4918" s="4" t="s">
        <v>13</v>
      </c>
    </row>
    <row r="4919" spans="1:9">
      <c r="A4919" t="n">
        <v>44185</v>
      </c>
      <c r="B4919" s="40" t="n">
        <v>46</v>
      </c>
      <c r="C4919" s="7" t="n">
        <v>0</v>
      </c>
      <c r="D4919" s="7" t="n">
        <v>-7.78000020980835</v>
      </c>
      <c r="E4919" s="7" t="n">
        <v>0</v>
      </c>
      <c r="F4919" s="7" t="n">
        <v>-0.569999992847443</v>
      </c>
      <c r="G4919" s="7" t="n">
        <v>208.600006103516</v>
      </c>
    </row>
    <row r="4920" spans="1:9">
      <c r="A4920" t="s">
        <v>4</v>
      </c>
      <c r="B4920" s="4" t="s">
        <v>5</v>
      </c>
      <c r="C4920" s="4" t="s">
        <v>11</v>
      </c>
      <c r="D4920" s="4" t="s">
        <v>13</v>
      </c>
      <c r="E4920" s="4" t="s">
        <v>13</v>
      </c>
      <c r="F4920" s="4" t="s">
        <v>13</v>
      </c>
      <c r="G4920" s="4" t="s">
        <v>13</v>
      </c>
    </row>
    <row r="4921" spans="1:9">
      <c r="A4921" t="n">
        <v>44204</v>
      </c>
      <c r="B4921" s="40" t="n">
        <v>46</v>
      </c>
      <c r="C4921" s="7" t="n">
        <v>80</v>
      </c>
      <c r="D4921" s="7" t="n">
        <v>-6.38000011444092</v>
      </c>
      <c r="E4921" s="7" t="n">
        <v>0</v>
      </c>
      <c r="F4921" s="7" t="n">
        <v>-3.90000009536743</v>
      </c>
      <c r="G4921" s="7" t="n">
        <v>332.299987792969</v>
      </c>
    </row>
    <row r="4922" spans="1:9">
      <c r="A4922" t="s">
        <v>4</v>
      </c>
      <c r="B4922" s="4" t="s">
        <v>5</v>
      </c>
      <c r="C4922" s="4" t="s">
        <v>11</v>
      </c>
      <c r="D4922" s="4" t="s">
        <v>13</v>
      </c>
      <c r="E4922" s="4" t="s">
        <v>13</v>
      </c>
      <c r="F4922" s="4" t="s">
        <v>13</v>
      </c>
      <c r="G4922" s="4" t="s">
        <v>13</v>
      </c>
    </row>
    <row r="4923" spans="1:9">
      <c r="A4923" t="n">
        <v>44223</v>
      </c>
      <c r="B4923" s="40" t="n">
        <v>46</v>
      </c>
      <c r="C4923" s="7" t="n">
        <v>6</v>
      </c>
      <c r="D4923" s="7" t="n">
        <v>-8.52999973297119</v>
      </c>
      <c r="E4923" s="7" t="n">
        <v>0</v>
      </c>
      <c r="F4923" s="7" t="n">
        <v>-3.04999995231628</v>
      </c>
      <c r="G4923" s="7" t="n">
        <v>10.8000001907349</v>
      </c>
    </row>
    <row r="4924" spans="1:9">
      <c r="A4924" t="s">
        <v>4</v>
      </c>
      <c r="B4924" s="4" t="s">
        <v>5</v>
      </c>
      <c r="C4924" s="4" t="s">
        <v>11</v>
      </c>
      <c r="D4924" s="4" t="s">
        <v>13</v>
      </c>
      <c r="E4924" s="4" t="s">
        <v>13</v>
      </c>
      <c r="F4924" s="4" t="s">
        <v>13</v>
      </c>
      <c r="G4924" s="4" t="s">
        <v>13</v>
      </c>
    </row>
    <row r="4925" spans="1:9">
      <c r="A4925" t="n">
        <v>44242</v>
      </c>
      <c r="B4925" s="40" t="n">
        <v>46</v>
      </c>
      <c r="C4925" s="7" t="n">
        <v>12</v>
      </c>
      <c r="D4925" s="7" t="n">
        <v>-7.78999996185303</v>
      </c>
      <c r="E4925" s="7" t="n">
        <v>0</v>
      </c>
      <c r="F4925" s="7" t="n">
        <v>-3.79999995231628</v>
      </c>
      <c r="G4925" s="7" t="n">
        <v>0.800000011920929</v>
      </c>
    </row>
    <row r="4926" spans="1:9">
      <c r="A4926" t="s">
        <v>4</v>
      </c>
      <c r="B4926" s="4" t="s">
        <v>5</v>
      </c>
      <c r="C4926" s="4" t="s">
        <v>11</v>
      </c>
      <c r="D4926" s="4" t="s">
        <v>13</v>
      </c>
      <c r="E4926" s="4" t="s">
        <v>13</v>
      </c>
      <c r="F4926" s="4" t="s">
        <v>13</v>
      </c>
      <c r="G4926" s="4" t="s">
        <v>13</v>
      </c>
    </row>
    <row r="4927" spans="1:9">
      <c r="A4927" t="n">
        <v>44261</v>
      </c>
      <c r="B4927" s="40" t="n">
        <v>46</v>
      </c>
      <c r="C4927" s="7" t="n">
        <v>11</v>
      </c>
      <c r="D4927" s="7" t="n">
        <v>-9.32999992370605</v>
      </c>
      <c r="E4927" s="7" t="n">
        <v>0</v>
      </c>
      <c r="F4927" s="7" t="n">
        <v>-3.66000008583069</v>
      </c>
      <c r="G4927" s="7" t="n">
        <v>24.2999992370605</v>
      </c>
    </row>
    <row r="4928" spans="1:9">
      <c r="A4928" t="s">
        <v>4</v>
      </c>
      <c r="B4928" s="4" t="s">
        <v>5</v>
      </c>
      <c r="C4928" s="4" t="s">
        <v>7</v>
      </c>
      <c r="D4928" s="4" t="s">
        <v>11</v>
      </c>
    </row>
    <row r="4929" spans="1:7">
      <c r="A4929" t="n">
        <v>44280</v>
      </c>
      <c r="B4929" s="35" t="n">
        <v>58</v>
      </c>
      <c r="C4929" s="7" t="n">
        <v>255</v>
      </c>
      <c r="D4929" s="7" t="n">
        <v>0</v>
      </c>
    </row>
    <row r="4930" spans="1:7">
      <c r="A4930" t="s">
        <v>4</v>
      </c>
      <c r="B4930" s="4" t="s">
        <v>5</v>
      </c>
      <c r="C4930" s="4" t="s">
        <v>11</v>
      </c>
      <c r="D4930" s="4" t="s">
        <v>11</v>
      </c>
      <c r="E4930" s="4" t="s">
        <v>11</v>
      </c>
    </row>
    <row r="4931" spans="1:7">
      <c r="A4931" t="n">
        <v>44284</v>
      </c>
      <c r="B4931" s="32" t="n">
        <v>61</v>
      </c>
      <c r="C4931" s="7" t="n">
        <v>0</v>
      </c>
      <c r="D4931" s="7" t="n">
        <v>7032</v>
      </c>
      <c r="E4931" s="7" t="n">
        <v>1000</v>
      </c>
    </row>
    <row r="4932" spans="1:7">
      <c r="A4932" t="s">
        <v>4</v>
      </c>
      <c r="B4932" s="4" t="s">
        <v>5</v>
      </c>
      <c r="C4932" s="4" t="s">
        <v>7</v>
      </c>
      <c r="D4932" s="4" t="s">
        <v>11</v>
      </c>
      <c r="E4932" s="4" t="s">
        <v>11</v>
      </c>
      <c r="F4932" s="4" t="s">
        <v>7</v>
      </c>
    </row>
    <row r="4933" spans="1:7">
      <c r="A4933" t="n">
        <v>44291</v>
      </c>
      <c r="B4933" s="25" t="n">
        <v>25</v>
      </c>
      <c r="C4933" s="7" t="n">
        <v>1</v>
      </c>
      <c r="D4933" s="7" t="n">
        <v>160</v>
      </c>
      <c r="E4933" s="7" t="n">
        <v>570</v>
      </c>
      <c r="F4933" s="7" t="n">
        <v>2</v>
      </c>
    </row>
    <row r="4934" spans="1:7">
      <c r="A4934" t="s">
        <v>4</v>
      </c>
      <c r="B4934" s="4" t="s">
        <v>5</v>
      </c>
      <c r="C4934" s="4" t="s">
        <v>7</v>
      </c>
      <c r="D4934" s="4" t="s">
        <v>11</v>
      </c>
      <c r="E4934" s="4" t="s">
        <v>8</v>
      </c>
    </row>
    <row r="4935" spans="1:7">
      <c r="A4935" t="n">
        <v>44298</v>
      </c>
      <c r="B4935" s="49" t="n">
        <v>51</v>
      </c>
      <c r="C4935" s="7" t="n">
        <v>4</v>
      </c>
      <c r="D4935" s="7" t="n">
        <v>0</v>
      </c>
      <c r="E4935" s="7" t="s">
        <v>446</v>
      </c>
    </row>
    <row r="4936" spans="1:7">
      <c r="A4936" t="s">
        <v>4</v>
      </c>
      <c r="B4936" s="4" t="s">
        <v>5</v>
      </c>
      <c r="C4936" s="4" t="s">
        <v>11</v>
      </c>
    </row>
    <row r="4937" spans="1:7">
      <c r="A4937" t="n">
        <v>44311</v>
      </c>
      <c r="B4937" s="29" t="n">
        <v>16</v>
      </c>
      <c r="C4937" s="7" t="n">
        <v>0</v>
      </c>
    </row>
    <row r="4938" spans="1:7">
      <c r="A4938" t="s">
        <v>4</v>
      </c>
      <c r="B4938" s="4" t="s">
        <v>5</v>
      </c>
      <c r="C4938" s="4" t="s">
        <v>11</v>
      </c>
      <c r="D4938" s="4" t="s">
        <v>7</v>
      </c>
      <c r="E4938" s="4" t="s">
        <v>14</v>
      </c>
      <c r="F4938" s="4" t="s">
        <v>34</v>
      </c>
      <c r="G4938" s="4" t="s">
        <v>7</v>
      </c>
      <c r="H4938" s="4" t="s">
        <v>7</v>
      </c>
    </row>
    <row r="4939" spans="1:7">
      <c r="A4939" t="n">
        <v>44314</v>
      </c>
      <c r="B4939" s="51" t="n">
        <v>26</v>
      </c>
      <c r="C4939" s="7" t="n">
        <v>0</v>
      </c>
      <c r="D4939" s="7" t="n">
        <v>17</v>
      </c>
      <c r="E4939" s="7" t="n">
        <v>53244</v>
      </c>
      <c r="F4939" s="7" t="s">
        <v>475</v>
      </c>
      <c r="G4939" s="7" t="n">
        <v>2</v>
      </c>
      <c r="H4939" s="7" t="n">
        <v>0</v>
      </c>
    </row>
    <row r="4940" spans="1:7">
      <c r="A4940" t="s">
        <v>4</v>
      </c>
      <c r="B4940" s="4" t="s">
        <v>5</v>
      </c>
    </row>
    <row r="4941" spans="1:7">
      <c r="A4941" t="n">
        <v>44368</v>
      </c>
      <c r="B4941" s="27" t="n">
        <v>28</v>
      </c>
    </row>
    <row r="4942" spans="1:7">
      <c r="A4942" t="s">
        <v>4</v>
      </c>
      <c r="B4942" s="4" t="s">
        <v>5</v>
      </c>
      <c r="C4942" s="4" t="s">
        <v>11</v>
      </c>
      <c r="D4942" s="4" t="s">
        <v>7</v>
      </c>
    </row>
    <row r="4943" spans="1:7">
      <c r="A4943" t="n">
        <v>44369</v>
      </c>
      <c r="B4943" s="69" t="n">
        <v>89</v>
      </c>
      <c r="C4943" s="7" t="n">
        <v>65533</v>
      </c>
      <c r="D4943" s="7" t="n">
        <v>1</v>
      </c>
    </row>
    <row r="4944" spans="1:7">
      <c r="A4944" t="s">
        <v>4</v>
      </c>
      <c r="B4944" s="4" t="s">
        <v>5</v>
      </c>
      <c r="C4944" s="4" t="s">
        <v>7</v>
      </c>
      <c r="D4944" s="4" t="s">
        <v>11</v>
      </c>
      <c r="E4944" s="4" t="s">
        <v>11</v>
      </c>
      <c r="F4944" s="4" t="s">
        <v>7</v>
      </c>
    </row>
    <row r="4945" spans="1:8">
      <c r="A4945" t="n">
        <v>44373</v>
      </c>
      <c r="B4945" s="25" t="n">
        <v>25</v>
      </c>
      <c r="C4945" s="7" t="n">
        <v>1</v>
      </c>
      <c r="D4945" s="7" t="n">
        <v>65535</v>
      </c>
      <c r="E4945" s="7" t="n">
        <v>65535</v>
      </c>
      <c r="F4945" s="7" t="n">
        <v>0</v>
      </c>
    </row>
    <row r="4946" spans="1:8">
      <c r="A4946" t="s">
        <v>4</v>
      </c>
      <c r="B4946" s="4" t="s">
        <v>5</v>
      </c>
      <c r="C4946" s="4" t="s">
        <v>7</v>
      </c>
      <c r="D4946" s="4" t="s">
        <v>11</v>
      </c>
      <c r="E4946" s="4" t="s">
        <v>8</v>
      </c>
    </row>
    <row r="4947" spans="1:8">
      <c r="A4947" t="n">
        <v>44380</v>
      </c>
      <c r="B4947" s="49" t="n">
        <v>51</v>
      </c>
      <c r="C4947" s="7" t="n">
        <v>4</v>
      </c>
      <c r="D4947" s="7" t="n">
        <v>7032</v>
      </c>
      <c r="E4947" s="7" t="s">
        <v>476</v>
      </c>
    </row>
    <row r="4948" spans="1:8">
      <c r="A4948" t="s">
        <v>4</v>
      </c>
      <c r="B4948" s="4" t="s">
        <v>5</v>
      </c>
      <c r="C4948" s="4" t="s">
        <v>11</v>
      </c>
    </row>
    <row r="4949" spans="1:8">
      <c r="A4949" t="n">
        <v>44393</v>
      </c>
      <c r="B4949" s="29" t="n">
        <v>16</v>
      </c>
      <c r="C4949" s="7" t="n">
        <v>0</v>
      </c>
    </row>
    <row r="4950" spans="1:8">
      <c r="A4950" t="s">
        <v>4</v>
      </c>
      <c r="B4950" s="4" t="s">
        <v>5</v>
      </c>
      <c r="C4950" s="4" t="s">
        <v>11</v>
      </c>
      <c r="D4950" s="4" t="s">
        <v>7</v>
      </c>
      <c r="E4950" s="4" t="s">
        <v>14</v>
      </c>
      <c r="F4950" s="4" t="s">
        <v>34</v>
      </c>
      <c r="G4950" s="4" t="s">
        <v>7</v>
      </c>
      <c r="H4950" s="4" t="s">
        <v>7</v>
      </c>
      <c r="I4950" s="4" t="s">
        <v>7</v>
      </c>
      <c r="J4950" s="4" t="s">
        <v>14</v>
      </c>
      <c r="K4950" s="4" t="s">
        <v>34</v>
      </c>
      <c r="L4950" s="4" t="s">
        <v>7</v>
      </c>
      <c r="M4950" s="4" t="s">
        <v>7</v>
      </c>
    </row>
    <row r="4951" spans="1:8">
      <c r="A4951" t="n">
        <v>44396</v>
      </c>
      <c r="B4951" s="51" t="n">
        <v>26</v>
      </c>
      <c r="C4951" s="7" t="n">
        <v>7032</v>
      </c>
      <c r="D4951" s="7" t="n">
        <v>17</v>
      </c>
      <c r="E4951" s="7" t="n">
        <v>18535</v>
      </c>
      <c r="F4951" s="7" t="s">
        <v>477</v>
      </c>
      <c r="G4951" s="7" t="n">
        <v>2</v>
      </c>
      <c r="H4951" s="7" t="n">
        <v>3</v>
      </c>
      <c r="I4951" s="7" t="n">
        <v>17</v>
      </c>
      <c r="J4951" s="7" t="n">
        <v>18536</v>
      </c>
      <c r="K4951" s="7" t="s">
        <v>478</v>
      </c>
      <c r="L4951" s="7" t="n">
        <v>2</v>
      </c>
      <c r="M4951" s="7" t="n">
        <v>0</v>
      </c>
    </row>
    <row r="4952" spans="1:8">
      <c r="A4952" t="s">
        <v>4</v>
      </c>
      <c r="B4952" s="4" t="s">
        <v>5</v>
      </c>
    </row>
    <row r="4953" spans="1:8">
      <c r="A4953" t="n">
        <v>44575</v>
      </c>
      <c r="B4953" s="27" t="n">
        <v>28</v>
      </c>
    </row>
    <row r="4954" spans="1:8">
      <c r="A4954" t="s">
        <v>4</v>
      </c>
      <c r="B4954" s="4" t="s">
        <v>5</v>
      </c>
      <c r="C4954" s="4" t="s">
        <v>7</v>
      </c>
      <c r="D4954" s="4" t="s">
        <v>11</v>
      </c>
      <c r="E4954" s="4" t="s">
        <v>8</v>
      </c>
      <c r="F4954" s="4" t="s">
        <v>8</v>
      </c>
      <c r="G4954" s="4" t="s">
        <v>8</v>
      </c>
      <c r="H4954" s="4" t="s">
        <v>8</v>
      </c>
    </row>
    <row r="4955" spans="1:8">
      <c r="A4955" t="n">
        <v>44576</v>
      </c>
      <c r="B4955" s="49" t="n">
        <v>51</v>
      </c>
      <c r="C4955" s="7" t="n">
        <v>3</v>
      </c>
      <c r="D4955" s="7" t="n">
        <v>7032</v>
      </c>
      <c r="E4955" s="7" t="s">
        <v>422</v>
      </c>
      <c r="F4955" s="7" t="s">
        <v>418</v>
      </c>
      <c r="G4955" s="7" t="s">
        <v>66</v>
      </c>
      <c r="H4955" s="7" t="s">
        <v>67</v>
      </c>
    </row>
    <row r="4956" spans="1:8">
      <c r="A4956" t="s">
        <v>4</v>
      </c>
      <c r="B4956" s="4" t="s">
        <v>5</v>
      </c>
      <c r="C4956" s="4" t="s">
        <v>11</v>
      </c>
      <c r="D4956" s="4" t="s">
        <v>7</v>
      </c>
      <c r="E4956" s="4" t="s">
        <v>13</v>
      </c>
      <c r="F4956" s="4" t="s">
        <v>11</v>
      </c>
    </row>
    <row r="4957" spans="1:8">
      <c r="A4957" t="n">
        <v>44589</v>
      </c>
      <c r="B4957" s="53" t="n">
        <v>59</v>
      </c>
      <c r="C4957" s="7" t="n">
        <v>7032</v>
      </c>
      <c r="D4957" s="7" t="n">
        <v>1</v>
      </c>
      <c r="E4957" s="7" t="n">
        <v>0.150000005960464</v>
      </c>
      <c r="F4957" s="7" t="n">
        <v>0</v>
      </c>
    </row>
    <row r="4958" spans="1:8">
      <c r="A4958" t="s">
        <v>4</v>
      </c>
      <c r="B4958" s="4" t="s">
        <v>5</v>
      </c>
      <c r="C4958" s="4" t="s">
        <v>11</v>
      </c>
    </row>
    <row r="4959" spans="1:8">
      <c r="A4959" t="n">
        <v>44599</v>
      </c>
      <c r="B4959" s="29" t="n">
        <v>16</v>
      </c>
      <c r="C4959" s="7" t="n">
        <v>1000</v>
      </c>
    </row>
    <row r="4960" spans="1:8">
      <c r="A4960" t="s">
        <v>4</v>
      </c>
      <c r="B4960" s="4" t="s">
        <v>5</v>
      </c>
      <c r="C4960" s="4" t="s">
        <v>11</v>
      </c>
      <c r="D4960" s="4" t="s">
        <v>7</v>
      </c>
      <c r="E4960" s="4" t="s">
        <v>13</v>
      </c>
      <c r="F4960" s="4" t="s">
        <v>11</v>
      </c>
    </row>
    <row r="4961" spans="1:13">
      <c r="A4961" t="n">
        <v>44602</v>
      </c>
      <c r="B4961" s="53" t="n">
        <v>59</v>
      </c>
      <c r="C4961" s="7" t="n">
        <v>7032</v>
      </c>
      <c r="D4961" s="7" t="n">
        <v>14</v>
      </c>
      <c r="E4961" s="7" t="n">
        <v>0.150000005960464</v>
      </c>
      <c r="F4961" s="7" t="n">
        <v>0</v>
      </c>
    </row>
    <row r="4962" spans="1:13">
      <c r="A4962" t="s">
        <v>4</v>
      </c>
      <c r="B4962" s="4" t="s">
        <v>5</v>
      </c>
      <c r="C4962" s="4" t="s">
        <v>7</v>
      </c>
      <c r="D4962" s="4" t="s">
        <v>13</v>
      </c>
      <c r="E4962" s="4" t="s">
        <v>13</v>
      </c>
      <c r="F4962" s="4" t="s">
        <v>13</v>
      </c>
    </row>
    <row r="4963" spans="1:13">
      <c r="A4963" t="n">
        <v>44612</v>
      </c>
      <c r="B4963" s="36" t="n">
        <v>45</v>
      </c>
      <c r="C4963" s="7" t="n">
        <v>9</v>
      </c>
      <c r="D4963" s="7" t="n">
        <v>0.0299999993294477</v>
      </c>
      <c r="E4963" s="7" t="n">
        <v>0.0299999993294477</v>
      </c>
      <c r="F4963" s="7" t="n">
        <v>0.150000005960464</v>
      </c>
    </row>
    <row r="4964" spans="1:13">
      <c r="A4964" t="s">
        <v>4</v>
      </c>
      <c r="B4964" s="4" t="s">
        <v>5</v>
      </c>
      <c r="C4964" s="4" t="s">
        <v>7</v>
      </c>
      <c r="D4964" s="4" t="s">
        <v>11</v>
      </c>
      <c r="E4964" s="4" t="s">
        <v>8</v>
      </c>
    </row>
    <row r="4965" spans="1:13">
      <c r="A4965" t="n">
        <v>44626</v>
      </c>
      <c r="B4965" s="49" t="n">
        <v>51</v>
      </c>
      <c r="C4965" s="7" t="n">
        <v>4</v>
      </c>
      <c r="D4965" s="7" t="n">
        <v>7032</v>
      </c>
      <c r="E4965" s="7" t="s">
        <v>479</v>
      </c>
    </row>
    <row r="4966" spans="1:13">
      <c r="A4966" t="s">
        <v>4</v>
      </c>
      <c r="B4966" s="4" t="s">
        <v>5</v>
      </c>
      <c r="C4966" s="4" t="s">
        <v>11</v>
      </c>
    </row>
    <row r="4967" spans="1:13">
      <c r="A4967" t="n">
        <v>44640</v>
      </c>
      <c r="B4967" s="29" t="n">
        <v>16</v>
      </c>
      <c r="C4967" s="7" t="n">
        <v>0</v>
      </c>
    </row>
    <row r="4968" spans="1:13">
      <c r="A4968" t="s">
        <v>4</v>
      </c>
      <c r="B4968" s="4" t="s">
        <v>5</v>
      </c>
      <c r="C4968" s="4" t="s">
        <v>11</v>
      </c>
      <c r="D4968" s="4" t="s">
        <v>7</v>
      </c>
      <c r="E4968" s="4" t="s">
        <v>14</v>
      </c>
      <c r="F4968" s="4" t="s">
        <v>34</v>
      </c>
      <c r="G4968" s="4" t="s">
        <v>7</v>
      </c>
      <c r="H4968" s="4" t="s">
        <v>7</v>
      </c>
    </row>
    <row r="4969" spans="1:13">
      <c r="A4969" t="n">
        <v>44643</v>
      </c>
      <c r="B4969" s="51" t="n">
        <v>26</v>
      </c>
      <c r="C4969" s="7" t="n">
        <v>7032</v>
      </c>
      <c r="D4969" s="7" t="n">
        <v>17</v>
      </c>
      <c r="E4969" s="7" t="n">
        <v>18537</v>
      </c>
      <c r="F4969" s="7" t="s">
        <v>480</v>
      </c>
      <c r="G4969" s="7" t="n">
        <v>2</v>
      </c>
      <c r="H4969" s="7" t="n">
        <v>0</v>
      </c>
    </row>
    <row r="4970" spans="1:13">
      <c r="A4970" t="s">
        <v>4</v>
      </c>
      <c r="B4970" s="4" t="s">
        <v>5</v>
      </c>
    </row>
    <row r="4971" spans="1:13">
      <c r="A4971" t="n">
        <v>44688</v>
      </c>
      <c r="B4971" s="27" t="n">
        <v>28</v>
      </c>
    </row>
    <row r="4972" spans="1:13">
      <c r="A4972" t="s">
        <v>4</v>
      </c>
      <c r="B4972" s="4" t="s">
        <v>5</v>
      </c>
      <c r="C4972" s="4" t="s">
        <v>7</v>
      </c>
      <c r="D4972" s="4" t="s">
        <v>11</v>
      </c>
      <c r="E4972" s="4" t="s">
        <v>11</v>
      </c>
      <c r="F4972" s="4" t="s">
        <v>7</v>
      </c>
    </row>
    <row r="4973" spans="1:13">
      <c r="A4973" t="n">
        <v>44689</v>
      </c>
      <c r="B4973" s="25" t="n">
        <v>25</v>
      </c>
      <c r="C4973" s="7" t="n">
        <v>1</v>
      </c>
      <c r="D4973" s="7" t="n">
        <v>60</v>
      </c>
      <c r="E4973" s="7" t="n">
        <v>280</v>
      </c>
      <c r="F4973" s="7" t="n">
        <v>1</v>
      </c>
    </row>
    <row r="4974" spans="1:13">
      <c r="A4974" t="s">
        <v>4</v>
      </c>
      <c r="B4974" s="4" t="s">
        <v>5</v>
      </c>
      <c r="C4974" s="4" t="s">
        <v>7</v>
      </c>
      <c r="D4974" s="4" t="s">
        <v>11</v>
      </c>
      <c r="E4974" s="4" t="s">
        <v>8</v>
      </c>
    </row>
    <row r="4975" spans="1:13">
      <c r="A4975" t="n">
        <v>44696</v>
      </c>
      <c r="B4975" s="49" t="n">
        <v>51</v>
      </c>
      <c r="C4975" s="7" t="n">
        <v>4</v>
      </c>
      <c r="D4975" s="7" t="n">
        <v>5</v>
      </c>
      <c r="E4975" s="7" t="s">
        <v>481</v>
      </c>
    </row>
    <row r="4976" spans="1:13">
      <c r="A4976" t="s">
        <v>4</v>
      </c>
      <c r="B4976" s="4" t="s">
        <v>5</v>
      </c>
      <c r="C4976" s="4" t="s">
        <v>11</v>
      </c>
    </row>
    <row r="4977" spans="1:8">
      <c r="A4977" t="n">
        <v>44710</v>
      </c>
      <c r="B4977" s="29" t="n">
        <v>16</v>
      </c>
      <c r="C4977" s="7" t="n">
        <v>0</v>
      </c>
    </row>
    <row r="4978" spans="1:8">
      <c r="A4978" t="s">
        <v>4</v>
      </c>
      <c r="B4978" s="4" t="s">
        <v>5</v>
      </c>
      <c r="C4978" s="4" t="s">
        <v>11</v>
      </c>
      <c r="D4978" s="4" t="s">
        <v>7</v>
      </c>
      <c r="E4978" s="4" t="s">
        <v>14</v>
      </c>
      <c r="F4978" s="4" t="s">
        <v>34</v>
      </c>
      <c r="G4978" s="4" t="s">
        <v>7</v>
      </c>
      <c r="H4978" s="4" t="s">
        <v>7</v>
      </c>
    </row>
    <row r="4979" spans="1:8">
      <c r="A4979" t="n">
        <v>44713</v>
      </c>
      <c r="B4979" s="51" t="n">
        <v>26</v>
      </c>
      <c r="C4979" s="7" t="n">
        <v>5</v>
      </c>
      <c r="D4979" s="7" t="n">
        <v>17</v>
      </c>
      <c r="E4979" s="7" t="n">
        <v>3486</v>
      </c>
      <c r="F4979" s="7" t="s">
        <v>482</v>
      </c>
      <c r="G4979" s="7" t="n">
        <v>2</v>
      </c>
      <c r="H4979" s="7" t="n">
        <v>0</v>
      </c>
    </row>
    <row r="4980" spans="1:8">
      <c r="A4980" t="s">
        <v>4</v>
      </c>
      <c r="B4980" s="4" t="s">
        <v>5</v>
      </c>
    </row>
    <row r="4981" spans="1:8">
      <c r="A4981" t="n">
        <v>44735</v>
      </c>
      <c r="B4981" s="27" t="n">
        <v>28</v>
      </c>
    </row>
    <row r="4982" spans="1:8">
      <c r="A4982" t="s">
        <v>4</v>
      </c>
      <c r="B4982" s="4" t="s">
        <v>5</v>
      </c>
      <c r="C4982" s="4" t="s">
        <v>11</v>
      </c>
      <c r="D4982" s="4" t="s">
        <v>7</v>
      </c>
    </row>
    <row r="4983" spans="1:8">
      <c r="A4983" t="n">
        <v>44736</v>
      </c>
      <c r="B4983" s="69" t="n">
        <v>89</v>
      </c>
      <c r="C4983" s="7" t="n">
        <v>65533</v>
      </c>
      <c r="D4983" s="7" t="n">
        <v>1</v>
      </c>
    </row>
    <row r="4984" spans="1:8">
      <c r="A4984" t="s">
        <v>4</v>
      </c>
      <c r="B4984" s="4" t="s">
        <v>5</v>
      </c>
      <c r="C4984" s="4" t="s">
        <v>7</v>
      </c>
      <c r="D4984" s="4" t="s">
        <v>11</v>
      </c>
      <c r="E4984" s="4" t="s">
        <v>11</v>
      </c>
      <c r="F4984" s="4" t="s">
        <v>7</v>
      </c>
    </row>
    <row r="4985" spans="1:8">
      <c r="A4985" t="n">
        <v>44740</v>
      </c>
      <c r="B4985" s="25" t="n">
        <v>25</v>
      </c>
      <c r="C4985" s="7" t="n">
        <v>1</v>
      </c>
      <c r="D4985" s="7" t="n">
        <v>160</v>
      </c>
      <c r="E4985" s="7" t="n">
        <v>570</v>
      </c>
      <c r="F4985" s="7" t="n">
        <v>2</v>
      </c>
    </row>
    <row r="4986" spans="1:8">
      <c r="A4986" t="s">
        <v>4</v>
      </c>
      <c r="B4986" s="4" t="s">
        <v>5</v>
      </c>
      <c r="C4986" s="4" t="s">
        <v>7</v>
      </c>
      <c r="D4986" s="4" t="s">
        <v>11</v>
      </c>
      <c r="E4986" s="4" t="s">
        <v>8</v>
      </c>
    </row>
    <row r="4987" spans="1:8">
      <c r="A4987" t="n">
        <v>44747</v>
      </c>
      <c r="B4987" s="49" t="n">
        <v>51</v>
      </c>
      <c r="C4987" s="7" t="n">
        <v>4</v>
      </c>
      <c r="D4987" s="7" t="n">
        <v>0</v>
      </c>
      <c r="E4987" s="7" t="s">
        <v>481</v>
      </c>
    </row>
    <row r="4988" spans="1:8">
      <c r="A4988" t="s">
        <v>4</v>
      </c>
      <c r="B4988" s="4" t="s">
        <v>5</v>
      </c>
      <c r="C4988" s="4" t="s">
        <v>11</v>
      </c>
    </row>
    <row r="4989" spans="1:8">
      <c r="A4989" t="n">
        <v>44761</v>
      </c>
      <c r="B4989" s="29" t="n">
        <v>16</v>
      </c>
      <c r="C4989" s="7" t="n">
        <v>0</v>
      </c>
    </row>
    <row r="4990" spans="1:8">
      <c r="A4990" t="s">
        <v>4</v>
      </c>
      <c r="B4990" s="4" t="s">
        <v>5</v>
      </c>
      <c r="C4990" s="4" t="s">
        <v>11</v>
      </c>
      <c r="D4990" s="4" t="s">
        <v>7</v>
      </c>
      <c r="E4990" s="4" t="s">
        <v>14</v>
      </c>
      <c r="F4990" s="4" t="s">
        <v>34</v>
      </c>
      <c r="G4990" s="4" t="s">
        <v>7</v>
      </c>
      <c r="H4990" s="4" t="s">
        <v>7</v>
      </c>
    </row>
    <row r="4991" spans="1:8">
      <c r="A4991" t="n">
        <v>44764</v>
      </c>
      <c r="B4991" s="51" t="n">
        <v>26</v>
      </c>
      <c r="C4991" s="7" t="n">
        <v>0</v>
      </c>
      <c r="D4991" s="7" t="n">
        <v>17</v>
      </c>
      <c r="E4991" s="7" t="n">
        <v>53245</v>
      </c>
      <c r="F4991" s="7" t="s">
        <v>483</v>
      </c>
      <c r="G4991" s="7" t="n">
        <v>2</v>
      </c>
      <c r="H4991" s="7" t="n">
        <v>0</v>
      </c>
    </row>
    <row r="4992" spans="1:8">
      <c r="A4992" t="s">
        <v>4</v>
      </c>
      <c r="B4992" s="4" t="s">
        <v>5</v>
      </c>
      <c r="C4992" s="4" t="s">
        <v>11</v>
      </c>
    </row>
    <row r="4993" spans="1:8">
      <c r="A4993" t="n">
        <v>44811</v>
      </c>
      <c r="B4993" s="29" t="n">
        <v>16</v>
      </c>
      <c r="C4993" s="7" t="n">
        <v>2000</v>
      </c>
    </row>
    <row r="4994" spans="1:8">
      <c r="A4994" t="s">
        <v>4</v>
      </c>
      <c r="B4994" s="4" t="s">
        <v>5</v>
      </c>
      <c r="C4994" s="4" t="s">
        <v>7</v>
      </c>
      <c r="D4994" s="4" t="s">
        <v>11</v>
      </c>
      <c r="E4994" s="4" t="s">
        <v>8</v>
      </c>
      <c r="F4994" s="4" t="s">
        <v>8</v>
      </c>
      <c r="G4994" s="4" t="s">
        <v>8</v>
      </c>
      <c r="H4994" s="4" t="s">
        <v>8</v>
      </c>
    </row>
    <row r="4995" spans="1:8">
      <c r="A4995" t="n">
        <v>44814</v>
      </c>
      <c r="B4995" s="49" t="n">
        <v>51</v>
      </c>
      <c r="C4995" s="7" t="n">
        <v>3</v>
      </c>
      <c r="D4995" s="7" t="n">
        <v>0</v>
      </c>
      <c r="E4995" s="7" t="s">
        <v>418</v>
      </c>
      <c r="F4995" s="7" t="s">
        <v>18</v>
      </c>
      <c r="G4995" s="7" t="s">
        <v>66</v>
      </c>
      <c r="H4995" s="7" t="s">
        <v>67</v>
      </c>
    </row>
    <row r="4996" spans="1:8">
      <c r="A4996" t="s">
        <v>4</v>
      </c>
      <c r="B4996" s="4" t="s">
        <v>5</v>
      </c>
    </row>
    <row r="4997" spans="1:8">
      <c r="A4997" t="n">
        <v>44826</v>
      </c>
      <c r="B4997" s="27" t="n">
        <v>28</v>
      </c>
    </row>
    <row r="4998" spans="1:8">
      <c r="A4998" t="s">
        <v>4</v>
      </c>
      <c r="B4998" s="4" t="s">
        <v>5</v>
      </c>
      <c r="C4998" s="4" t="s">
        <v>11</v>
      </c>
      <c r="D4998" s="4" t="s">
        <v>7</v>
      </c>
    </row>
    <row r="4999" spans="1:8">
      <c r="A4999" t="n">
        <v>44827</v>
      </c>
      <c r="B4999" s="69" t="n">
        <v>89</v>
      </c>
      <c r="C4999" s="7" t="n">
        <v>65533</v>
      </c>
      <c r="D4999" s="7" t="n">
        <v>1</v>
      </c>
    </row>
    <row r="5000" spans="1:8">
      <c r="A5000" t="s">
        <v>4</v>
      </c>
      <c r="B5000" s="4" t="s">
        <v>5</v>
      </c>
      <c r="C5000" s="4" t="s">
        <v>7</v>
      </c>
      <c r="D5000" s="4" t="s">
        <v>11</v>
      </c>
      <c r="E5000" s="4" t="s">
        <v>11</v>
      </c>
      <c r="F5000" s="4" t="s">
        <v>7</v>
      </c>
    </row>
    <row r="5001" spans="1:8">
      <c r="A5001" t="n">
        <v>44831</v>
      </c>
      <c r="B5001" s="25" t="n">
        <v>25</v>
      </c>
      <c r="C5001" s="7" t="n">
        <v>1</v>
      </c>
      <c r="D5001" s="7" t="n">
        <v>65535</v>
      </c>
      <c r="E5001" s="7" t="n">
        <v>65535</v>
      </c>
      <c r="F5001" s="7" t="n">
        <v>0</v>
      </c>
    </row>
    <row r="5002" spans="1:8">
      <c r="A5002" t="s">
        <v>4</v>
      </c>
      <c r="B5002" s="4" t="s">
        <v>5</v>
      </c>
      <c r="C5002" s="4" t="s">
        <v>7</v>
      </c>
      <c r="D5002" s="4" t="s">
        <v>11</v>
      </c>
      <c r="E5002" s="4" t="s">
        <v>13</v>
      </c>
    </row>
    <row r="5003" spans="1:8">
      <c r="A5003" t="n">
        <v>44838</v>
      </c>
      <c r="B5003" s="35" t="n">
        <v>58</v>
      </c>
      <c r="C5003" s="7" t="n">
        <v>101</v>
      </c>
      <c r="D5003" s="7" t="n">
        <v>500</v>
      </c>
      <c r="E5003" s="7" t="n">
        <v>1</v>
      </c>
    </row>
    <row r="5004" spans="1:8">
      <c r="A5004" t="s">
        <v>4</v>
      </c>
      <c r="B5004" s="4" t="s">
        <v>5</v>
      </c>
      <c r="C5004" s="4" t="s">
        <v>7</v>
      </c>
      <c r="D5004" s="4" t="s">
        <v>11</v>
      </c>
    </row>
    <row r="5005" spans="1:8">
      <c r="A5005" t="n">
        <v>44846</v>
      </c>
      <c r="B5005" s="35" t="n">
        <v>58</v>
      </c>
      <c r="C5005" s="7" t="n">
        <v>254</v>
      </c>
      <c r="D5005" s="7" t="n">
        <v>0</v>
      </c>
    </row>
    <row r="5006" spans="1:8">
      <c r="A5006" t="s">
        <v>4</v>
      </c>
      <c r="B5006" s="4" t="s">
        <v>5</v>
      </c>
      <c r="C5006" s="4" t="s">
        <v>7</v>
      </c>
      <c r="D5006" s="4" t="s">
        <v>7</v>
      </c>
      <c r="E5006" s="4" t="s">
        <v>13</v>
      </c>
      <c r="F5006" s="4" t="s">
        <v>13</v>
      </c>
      <c r="G5006" s="4" t="s">
        <v>13</v>
      </c>
      <c r="H5006" s="4" t="s">
        <v>11</v>
      </c>
    </row>
    <row r="5007" spans="1:8">
      <c r="A5007" t="n">
        <v>44850</v>
      </c>
      <c r="B5007" s="36" t="n">
        <v>45</v>
      </c>
      <c r="C5007" s="7" t="n">
        <v>2</v>
      </c>
      <c r="D5007" s="7" t="n">
        <v>3</v>
      </c>
      <c r="E5007" s="7" t="n">
        <v>-7.76999998092651</v>
      </c>
      <c r="F5007" s="7" t="n">
        <v>1.4099999666214</v>
      </c>
      <c r="G5007" s="7" t="n">
        <v>-1.17999994754791</v>
      </c>
      <c r="H5007" s="7" t="n">
        <v>0</v>
      </c>
    </row>
    <row r="5008" spans="1:8">
      <c r="A5008" t="s">
        <v>4</v>
      </c>
      <c r="B5008" s="4" t="s">
        <v>5</v>
      </c>
      <c r="C5008" s="4" t="s">
        <v>7</v>
      </c>
      <c r="D5008" s="4" t="s">
        <v>7</v>
      </c>
      <c r="E5008" s="4" t="s">
        <v>13</v>
      </c>
      <c r="F5008" s="4" t="s">
        <v>13</v>
      </c>
      <c r="G5008" s="4" t="s">
        <v>13</v>
      </c>
      <c r="H5008" s="4" t="s">
        <v>11</v>
      </c>
      <c r="I5008" s="4" t="s">
        <v>7</v>
      </c>
    </row>
    <row r="5009" spans="1:9">
      <c r="A5009" t="n">
        <v>44867</v>
      </c>
      <c r="B5009" s="36" t="n">
        <v>45</v>
      </c>
      <c r="C5009" s="7" t="n">
        <v>4</v>
      </c>
      <c r="D5009" s="7" t="n">
        <v>3</v>
      </c>
      <c r="E5009" s="7" t="n">
        <v>4.76999998092651</v>
      </c>
      <c r="F5009" s="7" t="n">
        <v>306.25</v>
      </c>
      <c r="G5009" s="7" t="n">
        <v>360</v>
      </c>
      <c r="H5009" s="7" t="n">
        <v>0</v>
      </c>
      <c r="I5009" s="7" t="n">
        <v>0</v>
      </c>
    </row>
    <row r="5010" spans="1:9">
      <c r="A5010" t="s">
        <v>4</v>
      </c>
      <c r="B5010" s="4" t="s">
        <v>5</v>
      </c>
      <c r="C5010" s="4" t="s">
        <v>7</v>
      </c>
      <c r="D5010" s="4" t="s">
        <v>7</v>
      </c>
      <c r="E5010" s="4" t="s">
        <v>13</v>
      </c>
      <c r="F5010" s="4" t="s">
        <v>11</v>
      </c>
    </row>
    <row r="5011" spans="1:9">
      <c r="A5011" t="n">
        <v>44885</v>
      </c>
      <c r="B5011" s="36" t="n">
        <v>45</v>
      </c>
      <c r="C5011" s="7" t="n">
        <v>5</v>
      </c>
      <c r="D5011" s="7" t="n">
        <v>3</v>
      </c>
      <c r="E5011" s="7" t="n">
        <v>1.60000002384186</v>
      </c>
      <c r="F5011" s="7" t="n">
        <v>0</v>
      </c>
    </row>
    <row r="5012" spans="1:9">
      <c r="A5012" t="s">
        <v>4</v>
      </c>
      <c r="B5012" s="4" t="s">
        <v>5</v>
      </c>
      <c r="C5012" s="4" t="s">
        <v>7</v>
      </c>
      <c r="D5012" s="4" t="s">
        <v>7</v>
      </c>
      <c r="E5012" s="4" t="s">
        <v>13</v>
      </c>
      <c r="F5012" s="4" t="s">
        <v>11</v>
      </c>
    </row>
    <row r="5013" spans="1:9">
      <c r="A5013" t="n">
        <v>44894</v>
      </c>
      <c r="B5013" s="36" t="n">
        <v>45</v>
      </c>
      <c r="C5013" s="7" t="n">
        <v>11</v>
      </c>
      <c r="D5013" s="7" t="n">
        <v>3</v>
      </c>
      <c r="E5013" s="7" t="n">
        <v>38</v>
      </c>
      <c r="F5013" s="7" t="n">
        <v>0</v>
      </c>
    </row>
    <row r="5014" spans="1:9">
      <c r="A5014" t="s">
        <v>4</v>
      </c>
      <c r="B5014" s="4" t="s">
        <v>5</v>
      </c>
      <c r="C5014" s="4" t="s">
        <v>11</v>
      </c>
      <c r="D5014" s="4" t="s">
        <v>13</v>
      </c>
      <c r="E5014" s="4" t="s">
        <v>13</v>
      </c>
      <c r="F5014" s="4" t="s">
        <v>13</v>
      </c>
      <c r="G5014" s="4" t="s">
        <v>13</v>
      </c>
    </row>
    <row r="5015" spans="1:9">
      <c r="A5015" t="n">
        <v>44903</v>
      </c>
      <c r="B5015" s="40" t="n">
        <v>46</v>
      </c>
      <c r="C5015" s="7" t="n">
        <v>0</v>
      </c>
      <c r="D5015" s="7" t="n">
        <v>-7.78000020980835</v>
      </c>
      <c r="E5015" s="7" t="n">
        <v>0</v>
      </c>
      <c r="F5015" s="7" t="n">
        <v>-0.569999992847443</v>
      </c>
      <c r="G5015" s="7" t="n">
        <v>180</v>
      </c>
    </row>
    <row r="5016" spans="1:9">
      <c r="A5016" t="s">
        <v>4</v>
      </c>
      <c r="B5016" s="4" t="s">
        <v>5</v>
      </c>
      <c r="C5016" s="4" t="s">
        <v>11</v>
      </c>
      <c r="D5016" s="4" t="s">
        <v>11</v>
      </c>
      <c r="E5016" s="4" t="s">
        <v>11</v>
      </c>
    </row>
    <row r="5017" spans="1:9">
      <c r="A5017" t="n">
        <v>44922</v>
      </c>
      <c r="B5017" s="32" t="n">
        <v>61</v>
      </c>
      <c r="C5017" s="7" t="n">
        <v>0</v>
      </c>
      <c r="D5017" s="7" t="n">
        <v>65533</v>
      </c>
      <c r="E5017" s="7" t="n">
        <v>0</v>
      </c>
    </row>
    <row r="5018" spans="1:9">
      <c r="A5018" t="s">
        <v>4</v>
      </c>
      <c r="B5018" s="4" t="s">
        <v>5</v>
      </c>
      <c r="C5018" s="4" t="s">
        <v>7</v>
      </c>
      <c r="D5018" s="4" t="s">
        <v>11</v>
      </c>
      <c r="E5018" s="4" t="s">
        <v>8</v>
      </c>
      <c r="F5018" s="4" t="s">
        <v>8</v>
      </c>
      <c r="G5018" s="4" t="s">
        <v>8</v>
      </c>
      <c r="H5018" s="4" t="s">
        <v>8</v>
      </c>
    </row>
    <row r="5019" spans="1:9">
      <c r="A5019" t="n">
        <v>44929</v>
      </c>
      <c r="B5019" s="49" t="n">
        <v>51</v>
      </c>
      <c r="C5019" s="7" t="n">
        <v>3</v>
      </c>
      <c r="D5019" s="7" t="n">
        <v>13</v>
      </c>
      <c r="E5019" s="7" t="s">
        <v>67</v>
      </c>
      <c r="F5019" s="7" t="s">
        <v>67</v>
      </c>
      <c r="G5019" s="7" t="s">
        <v>66</v>
      </c>
      <c r="H5019" s="7" t="s">
        <v>67</v>
      </c>
    </row>
    <row r="5020" spans="1:9">
      <c r="A5020" t="s">
        <v>4</v>
      </c>
      <c r="B5020" s="4" t="s">
        <v>5</v>
      </c>
      <c r="C5020" s="4" t="s">
        <v>7</v>
      </c>
      <c r="D5020" s="4" t="s">
        <v>11</v>
      </c>
    </row>
    <row r="5021" spans="1:9">
      <c r="A5021" t="n">
        <v>44942</v>
      </c>
      <c r="B5021" s="35" t="n">
        <v>58</v>
      </c>
      <c r="C5021" s="7" t="n">
        <v>255</v>
      </c>
      <c r="D5021" s="7" t="n">
        <v>0</v>
      </c>
    </row>
    <row r="5022" spans="1:9">
      <c r="A5022" t="s">
        <v>4</v>
      </c>
      <c r="B5022" s="4" t="s">
        <v>5</v>
      </c>
      <c r="C5022" s="4" t="s">
        <v>11</v>
      </c>
      <c r="D5022" s="4" t="s">
        <v>7</v>
      </c>
      <c r="E5022" s="4" t="s">
        <v>8</v>
      </c>
      <c r="F5022" s="4" t="s">
        <v>13</v>
      </c>
      <c r="G5022" s="4" t="s">
        <v>13</v>
      </c>
      <c r="H5022" s="4" t="s">
        <v>13</v>
      </c>
    </row>
    <row r="5023" spans="1:9">
      <c r="A5023" t="n">
        <v>44946</v>
      </c>
      <c r="B5023" s="47" t="n">
        <v>48</v>
      </c>
      <c r="C5023" s="7" t="n">
        <v>1</v>
      </c>
      <c r="D5023" s="7" t="n">
        <v>0</v>
      </c>
      <c r="E5023" s="7" t="s">
        <v>404</v>
      </c>
      <c r="F5023" s="7" t="n">
        <v>-1</v>
      </c>
      <c r="G5023" s="7" t="n">
        <v>1</v>
      </c>
      <c r="H5023" s="7" t="n">
        <v>0</v>
      </c>
    </row>
    <row r="5024" spans="1:9">
      <c r="A5024" t="s">
        <v>4</v>
      </c>
      <c r="B5024" s="4" t="s">
        <v>5</v>
      </c>
      <c r="C5024" s="4" t="s">
        <v>7</v>
      </c>
      <c r="D5024" s="4" t="s">
        <v>11</v>
      </c>
      <c r="E5024" s="4" t="s">
        <v>8</v>
      </c>
    </row>
    <row r="5025" spans="1:9">
      <c r="A5025" t="n">
        <v>44974</v>
      </c>
      <c r="B5025" s="49" t="n">
        <v>51</v>
      </c>
      <c r="C5025" s="7" t="n">
        <v>4</v>
      </c>
      <c r="D5025" s="7" t="n">
        <v>1</v>
      </c>
      <c r="E5025" s="7" t="s">
        <v>484</v>
      </c>
    </row>
    <row r="5026" spans="1:9">
      <c r="A5026" t="s">
        <v>4</v>
      </c>
      <c r="B5026" s="4" t="s">
        <v>5</v>
      </c>
      <c r="C5026" s="4" t="s">
        <v>11</v>
      </c>
    </row>
    <row r="5027" spans="1:9">
      <c r="A5027" t="n">
        <v>44987</v>
      </c>
      <c r="B5027" s="29" t="n">
        <v>16</v>
      </c>
      <c r="C5027" s="7" t="n">
        <v>0</v>
      </c>
    </row>
    <row r="5028" spans="1:9">
      <c r="A5028" t="s">
        <v>4</v>
      </c>
      <c r="B5028" s="4" t="s">
        <v>5</v>
      </c>
      <c r="C5028" s="4" t="s">
        <v>11</v>
      </c>
      <c r="D5028" s="4" t="s">
        <v>7</v>
      </c>
      <c r="E5028" s="4" t="s">
        <v>14</v>
      </c>
      <c r="F5028" s="4" t="s">
        <v>34</v>
      </c>
      <c r="G5028" s="4" t="s">
        <v>7</v>
      </c>
      <c r="H5028" s="4" t="s">
        <v>7</v>
      </c>
    </row>
    <row r="5029" spans="1:9">
      <c r="A5029" t="n">
        <v>44990</v>
      </c>
      <c r="B5029" s="51" t="n">
        <v>26</v>
      </c>
      <c r="C5029" s="7" t="n">
        <v>1</v>
      </c>
      <c r="D5029" s="7" t="n">
        <v>17</v>
      </c>
      <c r="E5029" s="7" t="n">
        <v>1484</v>
      </c>
      <c r="F5029" s="7" t="s">
        <v>485</v>
      </c>
      <c r="G5029" s="7" t="n">
        <v>2</v>
      </c>
      <c r="H5029" s="7" t="n">
        <v>0</v>
      </c>
    </row>
    <row r="5030" spans="1:9">
      <c r="A5030" t="s">
        <v>4</v>
      </c>
      <c r="B5030" s="4" t="s">
        <v>5</v>
      </c>
    </row>
    <row r="5031" spans="1:9">
      <c r="A5031" t="n">
        <v>45071</v>
      </c>
      <c r="B5031" s="27" t="n">
        <v>28</v>
      </c>
    </row>
    <row r="5032" spans="1:9">
      <c r="A5032" t="s">
        <v>4</v>
      </c>
      <c r="B5032" s="4" t="s">
        <v>5</v>
      </c>
      <c r="C5032" s="4" t="s">
        <v>7</v>
      </c>
      <c r="D5032" s="4" t="s">
        <v>11</v>
      </c>
      <c r="E5032" s="4" t="s">
        <v>8</v>
      </c>
    </row>
    <row r="5033" spans="1:9">
      <c r="A5033" t="n">
        <v>45072</v>
      </c>
      <c r="B5033" s="49" t="n">
        <v>51</v>
      </c>
      <c r="C5033" s="7" t="n">
        <v>4</v>
      </c>
      <c r="D5033" s="7" t="n">
        <v>8</v>
      </c>
      <c r="E5033" s="7" t="s">
        <v>484</v>
      </c>
    </row>
    <row r="5034" spans="1:9">
      <c r="A5034" t="s">
        <v>4</v>
      </c>
      <c r="B5034" s="4" t="s">
        <v>5</v>
      </c>
      <c r="C5034" s="4" t="s">
        <v>11</v>
      </c>
    </row>
    <row r="5035" spans="1:9">
      <c r="A5035" t="n">
        <v>45085</v>
      </c>
      <c r="B5035" s="29" t="n">
        <v>16</v>
      </c>
      <c r="C5035" s="7" t="n">
        <v>0</v>
      </c>
    </row>
    <row r="5036" spans="1:9">
      <c r="A5036" t="s">
        <v>4</v>
      </c>
      <c r="B5036" s="4" t="s">
        <v>5</v>
      </c>
      <c r="C5036" s="4" t="s">
        <v>11</v>
      </c>
      <c r="D5036" s="4" t="s">
        <v>7</v>
      </c>
      <c r="E5036" s="4" t="s">
        <v>14</v>
      </c>
      <c r="F5036" s="4" t="s">
        <v>34</v>
      </c>
      <c r="G5036" s="4" t="s">
        <v>7</v>
      </c>
      <c r="H5036" s="4" t="s">
        <v>7</v>
      </c>
    </row>
    <row r="5037" spans="1:9">
      <c r="A5037" t="n">
        <v>45088</v>
      </c>
      <c r="B5037" s="51" t="n">
        <v>26</v>
      </c>
      <c r="C5037" s="7" t="n">
        <v>8</v>
      </c>
      <c r="D5037" s="7" t="n">
        <v>17</v>
      </c>
      <c r="E5037" s="7" t="n">
        <v>9422</v>
      </c>
      <c r="F5037" s="7" t="s">
        <v>486</v>
      </c>
      <c r="G5037" s="7" t="n">
        <v>2</v>
      </c>
      <c r="H5037" s="7" t="n">
        <v>0</v>
      </c>
    </row>
    <row r="5038" spans="1:9">
      <c r="A5038" t="s">
        <v>4</v>
      </c>
      <c r="B5038" s="4" t="s">
        <v>5</v>
      </c>
    </row>
    <row r="5039" spans="1:9">
      <c r="A5039" t="n">
        <v>45146</v>
      </c>
      <c r="B5039" s="27" t="n">
        <v>28</v>
      </c>
    </row>
    <row r="5040" spans="1:9">
      <c r="A5040" t="s">
        <v>4</v>
      </c>
      <c r="B5040" s="4" t="s">
        <v>5</v>
      </c>
      <c r="C5040" s="4" t="s">
        <v>11</v>
      </c>
      <c r="D5040" s="4" t="s">
        <v>11</v>
      </c>
      <c r="E5040" s="4" t="s">
        <v>11</v>
      </c>
    </row>
    <row r="5041" spans="1:8">
      <c r="A5041" t="n">
        <v>45147</v>
      </c>
      <c r="B5041" s="32" t="n">
        <v>61</v>
      </c>
      <c r="C5041" s="7" t="n">
        <v>0</v>
      </c>
      <c r="D5041" s="7" t="n">
        <v>8</v>
      </c>
      <c r="E5041" s="7" t="n">
        <v>1000</v>
      </c>
    </row>
    <row r="5042" spans="1:8">
      <c r="A5042" t="s">
        <v>4</v>
      </c>
      <c r="B5042" s="4" t="s">
        <v>5</v>
      </c>
      <c r="C5042" s="4" t="s">
        <v>7</v>
      </c>
      <c r="D5042" s="4" t="s">
        <v>11</v>
      </c>
      <c r="E5042" s="4" t="s">
        <v>11</v>
      </c>
      <c r="F5042" s="4" t="s">
        <v>7</v>
      </c>
    </row>
    <row r="5043" spans="1:8">
      <c r="A5043" t="n">
        <v>45154</v>
      </c>
      <c r="B5043" s="25" t="n">
        <v>25</v>
      </c>
      <c r="C5043" s="7" t="n">
        <v>1</v>
      </c>
      <c r="D5043" s="7" t="n">
        <v>60</v>
      </c>
      <c r="E5043" s="7" t="n">
        <v>500</v>
      </c>
      <c r="F5043" s="7" t="n">
        <v>2</v>
      </c>
    </row>
    <row r="5044" spans="1:8">
      <c r="A5044" t="s">
        <v>4</v>
      </c>
      <c r="B5044" s="4" t="s">
        <v>5</v>
      </c>
      <c r="C5044" s="4" t="s">
        <v>7</v>
      </c>
      <c r="D5044" s="4" t="s">
        <v>11</v>
      </c>
      <c r="E5044" s="4" t="s">
        <v>8</v>
      </c>
    </row>
    <row r="5045" spans="1:8">
      <c r="A5045" t="n">
        <v>45161</v>
      </c>
      <c r="B5045" s="49" t="n">
        <v>51</v>
      </c>
      <c r="C5045" s="7" t="n">
        <v>4</v>
      </c>
      <c r="D5045" s="7" t="n">
        <v>0</v>
      </c>
      <c r="E5045" s="7" t="s">
        <v>96</v>
      </c>
    </row>
    <row r="5046" spans="1:8">
      <c r="A5046" t="s">
        <v>4</v>
      </c>
      <c r="B5046" s="4" t="s">
        <v>5</v>
      </c>
      <c r="C5046" s="4" t="s">
        <v>11</v>
      </c>
    </row>
    <row r="5047" spans="1:8">
      <c r="A5047" t="n">
        <v>45175</v>
      </c>
      <c r="B5047" s="29" t="n">
        <v>16</v>
      </c>
      <c r="C5047" s="7" t="n">
        <v>0</v>
      </c>
    </row>
    <row r="5048" spans="1:8">
      <c r="A5048" t="s">
        <v>4</v>
      </c>
      <c r="B5048" s="4" t="s">
        <v>5</v>
      </c>
      <c r="C5048" s="4" t="s">
        <v>11</v>
      </c>
      <c r="D5048" s="4" t="s">
        <v>7</v>
      </c>
      <c r="E5048" s="4" t="s">
        <v>14</v>
      </c>
      <c r="F5048" s="4" t="s">
        <v>34</v>
      </c>
      <c r="G5048" s="4" t="s">
        <v>7</v>
      </c>
      <c r="H5048" s="4" t="s">
        <v>7</v>
      </c>
      <c r="I5048" s="4" t="s">
        <v>7</v>
      </c>
      <c r="J5048" s="4" t="s">
        <v>14</v>
      </c>
      <c r="K5048" s="4" t="s">
        <v>34</v>
      </c>
      <c r="L5048" s="4" t="s">
        <v>7</v>
      </c>
      <c r="M5048" s="4" t="s">
        <v>7</v>
      </c>
    </row>
    <row r="5049" spans="1:8">
      <c r="A5049" t="n">
        <v>45178</v>
      </c>
      <c r="B5049" s="51" t="n">
        <v>26</v>
      </c>
      <c r="C5049" s="7" t="n">
        <v>0</v>
      </c>
      <c r="D5049" s="7" t="n">
        <v>17</v>
      </c>
      <c r="E5049" s="7" t="n">
        <v>53246</v>
      </c>
      <c r="F5049" s="7" t="s">
        <v>487</v>
      </c>
      <c r="G5049" s="7" t="n">
        <v>2</v>
      </c>
      <c r="H5049" s="7" t="n">
        <v>3</v>
      </c>
      <c r="I5049" s="7" t="n">
        <v>17</v>
      </c>
      <c r="J5049" s="7" t="n">
        <v>53247</v>
      </c>
      <c r="K5049" s="7" t="s">
        <v>488</v>
      </c>
      <c r="L5049" s="7" t="n">
        <v>2</v>
      </c>
      <c r="M5049" s="7" t="n">
        <v>0</v>
      </c>
    </row>
    <row r="5050" spans="1:8">
      <c r="A5050" t="s">
        <v>4</v>
      </c>
      <c r="B5050" s="4" t="s">
        <v>5</v>
      </c>
    </row>
    <row r="5051" spans="1:8">
      <c r="A5051" t="n">
        <v>45360</v>
      </c>
      <c r="B5051" s="27" t="n">
        <v>28</v>
      </c>
    </row>
    <row r="5052" spans="1:8">
      <c r="A5052" t="s">
        <v>4</v>
      </c>
      <c r="B5052" s="4" t="s">
        <v>5</v>
      </c>
      <c r="C5052" s="4" t="s">
        <v>11</v>
      </c>
      <c r="D5052" s="4" t="s">
        <v>7</v>
      </c>
    </row>
    <row r="5053" spans="1:8">
      <c r="A5053" t="n">
        <v>45361</v>
      </c>
      <c r="B5053" s="69" t="n">
        <v>89</v>
      </c>
      <c r="C5053" s="7" t="n">
        <v>65533</v>
      </c>
      <c r="D5053" s="7" t="n">
        <v>1</v>
      </c>
    </row>
    <row r="5054" spans="1:8">
      <c r="A5054" t="s">
        <v>4</v>
      </c>
      <c r="B5054" s="4" t="s">
        <v>5</v>
      </c>
      <c r="C5054" s="4" t="s">
        <v>7</v>
      </c>
      <c r="D5054" s="4" t="s">
        <v>11</v>
      </c>
      <c r="E5054" s="4" t="s">
        <v>11</v>
      </c>
      <c r="F5054" s="4" t="s">
        <v>7</v>
      </c>
    </row>
    <row r="5055" spans="1:8">
      <c r="A5055" t="n">
        <v>45365</v>
      </c>
      <c r="B5055" s="25" t="n">
        <v>25</v>
      </c>
      <c r="C5055" s="7" t="n">
        <v>1</v>
      </c>
      <c r="D5055" s="7" t="n">
        <v>65535</v>
      </c>
      <c r="E5055" s="7" t="n">
        <v>65535</v>
      </c>
      <c r="F5055" s="7" t="n">
        <v>0</v>
      </c>
    </row>
    <row r="5056" spans="1:8">
      <c r="A5056" t="s">
        <v>4</v>
      </c>
      <c r="B5056" s="4" t="s">
        <v>5</v>
      </c>
      <c r="C5056" s="4" t="s">
        <v>7</v>
      </c>
      <c r="D5056" s="4" t="s">
        <v>11</v>
      </c>
      <c r="E5056" s="4" t="s">
        <v>13</v>
      </c>
    </row>
    <row r="5057" spans="1:13">
      <c r="A5057" t="n">
        <v>45372</v>
      </c>
      <c r="B5057" s="35" t="n">
        <v>58</v>
      </c>
      <c r="C5057" s="7" t="n">
        <v>101</v>
      </c>
      <c r="D5057" s="7" t="n">
        <v>500</v>
      </c>
      <c r="E5057" s="7" t="n">
        <v>1</v>
      </c>
    </row>
    <row r="5058" spans="1:13">
      <c r="A5058" t="s">
        <v>4</v>
      </c>
      <c r="B5058" s="4" t="s">
        <v>5</v>
      </c>
      <c r="C5058" s="4" t="s">
        <v>7</v>
      </c>
      <c r="D5058" s="4" t="s">
        <v>11</v>
      </c>
    </row>
    <row r="5059" spans="1:13">
      <c r="A5059" t="n">
        <v>45380</v>
      </c>
      <c r="B5059" s="35" t="n">
        <v>58</v>
      </c>
      <c r="C5059" s="7" t="n">
        <v>254</v>
      </c>
      <c r="D5059" s="7" t="n">
        <v>0</v>
      </c>
    </row>
    <row r="5060" spans="1:13">
      <c r="A5060" t="s">
        <v>4</v>
      </c>
      <c r="B5060" s="4" t="s">
        <v>5</v>
      </c>
      <c r="C5060" s="4" t="s">
        <v>7</v>
      </c>
      <c r="D5060" s="4" t="s">
        <v>7</v>
      </c>
      <c r="E5060" s="4" t="s">
        <v>13</v>
      </c>
      <c r="F5060" s="4" t="s">
        <v>13</v>
      </c>
      <c r="G5060" s="4" t="s">
        <v>13</v>
      </c>
      <c r="H5060" s="4" t="s">
        <v>11</v>
      </c>
    </row>
    <row r="5061" spans="1:13">
      <c r="A5061" t="n">
        <v>45384</v>
      </c>
      <c r="B5061" s="36" t="n">
        <v>45</v>
      </c>
      <c r="C5061" s="7" t="n">
        <v>2</v>
      </c>
      <c r="D5061" s="7" t="n">
        <v>3</v>
      </c>
      <c r="E5061" s="7" t="n">
        <v>-8.42000007629395</v>
      </c>
      <c r="F5061" s="7" t="n">
        <v>1.35000002384186</v>
      </c>
      <c r="G5061" s="7" t="n">
        <v>-1.21000003814697</v>
      </c>
      <c r="H5061" s="7" t="n">
        <v>0</v>
      </c>
    </row>
    <row r="5062" spans="1:13">
      <c r="A5062" t="s">
        <v>4</v>
      </c>
      <c r="B5062" s="4" t="s">
        <v>5</v>
      </c>
      <c r="C5062" s="4" t="s">
        <v>7</v>
      </c>
      <c r="D5062" s="4" t="s">
        <v>7</v>
      </c>
      <c r="E5062" s="4" t="s">
        <v>13</v>
      </c>
      <c r="F5062" s="4" t="s">
        <v>13</v>
      </c>
      <c r="G5062" s="4" t="s">
        <v>13</v>
      </c>
      <c r="H5062" s="4" t="s">
        <v>11</v>
      </c>
      <c r="I5062" s="4" t="s">
        <v>7</v>
      </c>
    </row>
    <row r="5063" spans="1:13">
      <c r="A5063" t="n">
        <v>45401</v>
      </c>
      <c r="B5063" s="36" t="n">
        <v>45</v>
      </c>
      <c r="C5063" s="7" t="n">
        <v>4</v>
      </c>
      <c r="D5063" s="7" t="n">
        <v>3</v>
      </c>
      <c r="E5063" s="7" t="n">
        <v>10.5699996948242</v>
      </c>
      <c r="F5063" s="7" t="n">
        <v>329.859985351563</v>
      </c>
      <c r="G5063" s="7" t="n">
        <v>2</v>
      </c>
      <c r="H5063" s="7" t="n">
        <v>0</v>
      </c>
      <c r="I5063" s="7" t="n">
        <v>0</v>
      </c>
    </row>
    <row r="5064" spans="1:13">
      <c r="A5064" t="s">
        <v>4</v>
      </c>
      <c r="B5064" s="4" t="s">
        <v>5</v>
      </c>
      <c r="C5064" s="4" t="s">
        <v>7</v>
      </c>
      <c r="D5064" s="4" t="s">
        <v>7</v>
      </c>
      <c r="E5064" s="4" t="s">
        <v>13</v>
      </c>
      <c r="F5064" s="4" t="s">
        <v>11</v>
      </c>
    </row>
    <row r="5065" spans="1:13">
      <c r="A5065" t="n">
        <v>45419</v>
      </c>
      <c r="B5065" s="36" t="n">
        <v>45</v>
      </c>
      <c r="C5065" s="7" t="n">
        <v>5</v>
      </c>
      <c r="D5065" s="7" t="n">
        <v>3</v>
      </c>
      <c r="E5065" s="7" t="n">
        <v>3</v>
      </c>
      <c r="F5065" s="7" t="n">
        <v>0</v>
      </c>
    </row>
    <row r="5066" spans="1:13">
      <c r="A5066" t="s">
        <v>4</v>
      </c>
      <c r="B5066" s="4" t="s">
        <v>5</v>
      </c>
      <c r="C5066" s="4" t="s">
        <v>7</v>
      </c>
      <c r="D5066" s="4" t="s">
        <v>7</v>
      </c>
      <c r="E5066" s="4" t="s">
        <v>13</v>
      </c>
      <c r="F5066" s="4" t="s">
        <v>11</v>
      </c>
    </row>
    <row r="5067" spans="1:13">
      <c r="A5067" t="n">
        <v>45428</v>
      </c>
      <c r="B5067" s="36" t="n">
        <v>45</v>
      </c>
      <c r="C5067" s="7" t="n">
        <v>11</v>
      </c>
      <c r="D5067" s="7" t="n">
        <v>3</v>
      </c>
      <c r="E5067" s="7" t="n">
        <v>31.7000007629395</v>
      </c>
      <c r="F5067" s="7" t="n">
        <v>0</v>
      </c>
    </row>
    <row r="5068" spans="1:13">
      <c r="A5068" t="s">
        <v>4</v>
      </c>
      <c r="B5068" s="4" t="s">
        <v>5</v>
      </c>
      <c r="C5068" s="4" t="s">
        <v>7</v>
      </c>
      <c r="D5068" s="4" t="s">
        <v>7</v>
      </c>
      <c r="E5068" s="4" t="s">
        <v>13</v>
      </c>
      <c r="F5068" s="4" t="s">
        <v>13</v>
      </c>
      <c r="G5068" s="4" t="s">
        <v>13</v>
      </c>
      <c r="H5068" s="4" t="s">
        <v>11</v>
      </c>
    </row>
    <row r="5069" spans="1:13">
      <c r="A5069" t="n">
        <v>45437</v>
      </c>
      <c r="B5069" s="36" t="n">
        <v>45</v>
      </c>
      <c r="C5069" s="7" t="n">
        <v>2</v>
      </c>
      <c r="D5069" s="7" t="n">
        <v>3</v>
      </c>
      <c r="E5069" s="7" t="n">
        <v>-8.35999965667725</v>
      </c>
      <c r="F5069" s="7" t="n">
        <v>1.47000002861023</v>
      </c>
      <c r="G5069" s="7" t="n">
        <v>-1.32000005245209</v>
      </c>
      <c r="H5069" s="7" t="n">
        <v>0</v>
      </c>
    </row>
    <row r="5070" spans="1:13">
      <c r="A5070" t="s">
        <v>4</v>
      </c>
      <c r="B5070" s="4" t="s">
        <v>5</v>
      </c>
      <c r="C5070" s="4" t="s">
        <v>7</v>
      </c>
      <c r="D5070" s="4" t="s">
        <v>7</v>
      </c>
      <c r="E5070" s="4" t="s">
        <v>13</v>
      </c>
      <c r="F5070" s="4" t="s">
        <v>13</v>
      </c>
      <c r="G5070" s="4" t="s">
        <v>13</v>
      </c>
      <c r="H5070" s="4" t="s">
        <v>11</v>
      </c>
      <c r="I5070" s="4" t="s">
        <v>7</v>
      </c>
    </row>
    <row r="5071" spans="1:13">
      <c r="A5071" t="n">
        <v>45454</v>
      </c>
      <c r="B5071" s="36" t="n">
        <v>45</v>
      </c>
      <c r="C5071" s="7" t="n">
        <v>4</v>
      </c>
      <c r="D5071" s="7" t="n">
        <v>3</v>
      </c>
      <c r="E5071" s="7" t="n">
        <v>6.46999979019165</v>
      </c>
      <c r="F5071" s="7" t="n">
        <v>329.859985351563</v>
      </c>
      <c r="G5071" s="7" t="n">
        <v>2</v>
      </c>
      <c r="H5071" s="7" t="n">
        <v>0</v>
      </c>
      <c r="I5071" s="7" t="n">
        <v>0</v>
      </c>
    </row>
    <row r="5072" spans="1:13">
      <c r="A5072" t="s">
        <v>4</v>
      </c>
      <c r="B5072" s="4" t="s">
        <v>5</v>
      </c>
      <c r="C5072" s="4" t="s">
        <v>7</v>
      </c>
      <c r="D5072" s="4" t="s">
        <v>7</v>
      </c>
      <c r="E5072" s="4" t="s">
        <v>13</v>
      </c>
      <c r="F5072" s="4" t="s">
        <v>11</v>
      </c>
    </row>
    <row r="5073" spans="1:9">
      <c r="A5073" t="n">
        <v>45472</v>
      </c>
      <c r="B5073" s="36" t="n">
        <v>45</v>
      </c>
      <c r="C5073" s="7" t="n">
        <v>5</v>
      </c>
      <c r="D5073" s="7" t="n">
        <v>3</v>
      </c>
      <c r="E5073" s="7" t="n">
        <v>3</v>
      </c>
      <c r="F5073" s="7" t="n">
        <v>0</v>
      </c>
    </row>
    <row r="5074" spans="1:9">
      <c r="A5074" t="s">
        <v>4</v>
      </c>
      <c r="B5074" s="4" t="s">
        <v>5</v>
      </c>
      <c r="C5074" s="4" t="s">
        <v>7</v>
      </c>
      <c r="D5074" s="4" t="s">
        <v>7</v>
      </c>
      <c r="E5074" s="4" t="s">
        <v>13</v>
      </c>
      <c r="F5074" s="4" t="s">
        <v>11</v>
      </c>
    </row>
    <row r="5075" spans="1:9">
      <c r="A5075" t="n">
        <v>45481</v>
      </c>
      <c r="B5075" s="36" t="n">
        <v>45</v>
      </c>
      <c r="C5075" s="7" t="n">
        <v>11</v>
      </c>
      <c r="D5075" s="7" t="n">
        <v>3</v>
      </c>
      <c r="E5075" s="7" t="n">
        <v>31.7000007629395</v>
      </c>
      <c r="F5075" s="7" t="n">
        <v>0</v>
      </c>
    </row>
    <row r="5076" spans="1:9">
      <c r="A5076" t="s">
        <v>4</v>
      </c>
      <c r="B5076" s="4" t="s">
        <v>5</v>
      </c>
      <c r="C5076" s="4" t="s">
        <v>11</v>
      </c>
      <c r="D5076" s="4" t="s">
        <v>7</v>
      </c>
      <c r="E5076" s="4" t="s">
        <v>8</v>
      </c>
      <c r="F5076" s="4" t="s">
        <v>13</v>
      </c>
      <c r="G5076" s="4" t="s">
        <v>13</v>
      </c>
      <c r="H5076" s="4" t="s">
        <v>13</v>
      </c>
    </row>
    <row r="5077" spans="1:9">
      <c r="A5077" t="n">
        <v>45490</v>
      </c>
      <c r="B5077" s="47" t="n">
        <v>48</v>
      </c>
      <c r="C5077" s="7" t="n">
        <v>11</v>
      </c>
      <c r="D5077" s="7" t="n">
        <v>0</v>
      </c>
      <c r="E5077" s="7" t="s">
        <v>489</v>
      </c>
      <c r="F5077" s="7" t="n">
        <v>1</v>
      </c>
      <c r="G5077" s="7" t="n">
        <v>1</v>
      </c>
      <c r="H5077" s="7" t="n">
        <v>0</v>
      </c>
    </row>
    <row r="5078" spans="1:9">
      <c r="A5078" t="s">
        <v>4</v>
      </c>
      <c r="B5078" s="4" t="s">
        <v>5</v>
      </c>
      <c r="C5078" s="4" t="s">
        <v>11</v>
      </c>
      <c r="D5078" s="4" t="s">
        <v>7</v>
      </c>
      <c r="E5078" s="4" t="s">
        <v>8</v>
      </c>
      <c r="F5078" s="4" t="s">
        <v>13</v>
      </c>
      <c r="G5078" s="4" t="s">
        <v>13</v>
      </c>
      <c r="H5078" s="4" t="s">
        <v>13</v>
      </c>
    </row>
    <row r="5079" spans="1:9">
      <c r="A5079" t="n">
        <v>45516</v>
      </c>
      <c r="B5079" s="47" t="n">
        <v>48</v>
      </c>
      <c r="C5079" s="7" t="n">
        <v>13</v>
      </c>
      <c r="D5079" s="7" t="n">
        <v>0</v>
      </c>
      <c r="E5079" s="7" t="s">
        <v>489</v>
      </c>
      <c r="F5079" s="7" t="n">
        <v>1</v>
      </c>
      <c r="G5079" s="7" t="n">
        <v>1</v>
      </c>
      <c r="H5079" s="7" t="n">
        <v>0</v>
      </c>
    </row>
    <row r="5080" spans="1:9">
      <c r="A5080" t="s">
        <v>4</v>
      </c>
      <c r="B5080" s="4" t="s">
        <v>5</v>
      </c>
      <c r="C5080" s="4" t="s">
        <v>11</v>
      </c>
      <c r="D5080" s="4" t="s">
        <v>13</v>
      </c>
      <c r="E5080" s="4" t="s">
        <v>13</v>
      </c>
      <c r="F5080" s="4" t="s">
        <v>13</v>
      </c>
      <c r="G5080" s="4" t="s">
        <v>13</v>
      </c>
    </row>
    <row r="5081" spans="1:9">
      <c r="A5081" t="n">
        <v>45542</v>
      </c>
      <c r="B5081" s="40" t="n">
        <v>46</v>
      </c>
      <c r="C5081" s="7" t="n">
        <v>0</v>
      </c>
      <c r="D5081" s="7" t="n">
        <v>-7.73000001907349</v>
      </c>
      <c r="E5081" s="7" t="n">
        <v>0</v>
      </c>
      <c r="F5081" s="7" t="n">
        <v>-0.490000009536743</v>
      </c>
      <c r="G5081" s="7" t="n">
        <v>208.600006103516</v>
      </c>
    </row>
    <row r="5082" spans="1:9">
      <c r="A5082" t="s">
        <v>4</v>
      </c>
      <c r="B5082" s="4" t="s">
        <v>5</v>
      </c>
      <c r="C5082" s="4" t="s">
        <v>11</v>
      </c>
      <c r="D5082" s="4" t="s">
        <v>13</v>
      </c>
      <c r="E5082" s="4" t="s">
        <v>13</v>
      </c>
      <c r="F5082" s="4" t="s">
        <v>13</v>
      </c>
      <c r="G5082" s="4" t="s">
        <v>13</v>
      </c>
    </row>
    <row r="5083" spans="1:9">
      <c r="A5083" t="n">
        <v>45561</v>
      </c>
      <c r="B5083" s="40" t="n">
        <v>46</v>
      </c>
      <c r="C5083" s="7" t="n">
        <v>2</v>
      </c>
      <c r="D5083" s="7" t="n">
        <v>-9.10999965667725</v>
      </c>
      <c r="E5083" s="7" t="n">
        <v>0</v>
      </c>
      <c r="F5083" s="7" t="n">
        <v>-2.83999991416931</v>
      </c>
      <c r="G5083" s="7" t="n">
        <v>33.7000007629395</v>
      </c>
    </row>
    <row r="5084" spans="1:9">
      <c r="A5084" t="s">
        <v>4</v>
      </c>
      <c r="B5084" s="4" t="s">
        <v>5</v>
      </c>
      <c r="C5084" s="4" t="s">
        <v>11</v>
      </c>
      <c r="D5084" s="4" t="s">
        <v>13</v>
      </c>
      <c r="E5084" s="4" t="s">
        <v>13</v>
      </c>
      <c r="F5084" s="4" t="s">
        <v>13</v>
      </c>
      <c r="G5084" s="4" t="s">
        <v>13</v>
      </c>
    </row>
    <row r="5085" spans="1:9">
      <c r="A5085" t="n">
        <v>45580</v>
      </c>
      <c r="B5085" s="40" t="n">
        <v>46</v>
      </c>
      <c r="C5085" s="7" t="n">
        <v>6</v>
      </c>
      <c r="D5085" s="7" t="n">
        <v>-8.27000045776367</v>
      </c>
      <c r="E5085" s="7" t="n">
        <v>0</v>
      </c>
      <c r="F5085" s="7" t="n">
        <v>-3.09999990463257</v>
      </c>
      <c r="G5085" s="7" t="n">
        <v>10.8000001907349</v>
      </c>
    </row>
    <row r="5086" spans="1:9">
      <c r="A5086" t="s">
        <v>4</v>
      </c>
      <c r="B5086" s="4" t="s">
        <v>5</v>
      </c>
      <c r="C5086" s="4" t="s">
        <v>11</v>
      </c>
      <c r="D5086" s="4" t="s">
        <v>13</v>
      </c>
      <c r="E5086" s="4" t="s">
        <v>13</v>
      </c>
      <c r="F5086" s="4" t="s">
        <v>13</v>
      </c>
      <c r="G5086" s="4" t="s">
        <v>13</v>
      </c>
    </row>
    <row r="5087" spans="1:9">
      <c r="A5087" t="n">
        <v>45599</v>
      </c>
      <c r="B5087" s="40" t="n">
        <v>46</v>
      </c>
      <c r="C5087" s="7" t="n">
        <v>5</v>
      </c>
      <c r="D5087" s="7" t="n">
        <v>-9.52000045776367</v>
      </c>
      <c r="E5087" s="7" t="n">
        <v>0</v>
      </c>
      <c r="F5087" s="7" t="n">
        <v>-1.62999999523163</v>
      </c>
      <c r="G5087" s="7" t="n">
        <v>56.5999984741211</v>
      </c>
    </row>
    <row r="5088" spans="1:9">
      <c r="A5088" t="s">
        <v>4</v>
      </c>
      <c r="B5088" s="4" t="s">
        <v>5</v>
      </c>
      <c r="C5088" s="4" t="s">
        <v>11</v>
      </c>
      <c r="D5088" s="4" t="s">
        <v>13</v>
      </c>
      <c r="E5088" s="4" t="s">
        <v>13</v>
      </c>
      <c r="F5088" s="4" t="s">
        <v>13</v>
      </c>
      <c r="G5088" s="4" t="s">
        <v>13</v>
      </c>
    </row>
    <row r="5089" spans="1:8">
      <c r="A5089" t="n">
        <v>45618</v>
      </c>
      <c r="B5089" s="40" t="n">
        <v>46</v>
      </c>
      <c r="C5089" s="7" t="n">
        <v>11</v>
      </c>
      <c r="D5089" s="7" t="n">
        <v>-8.71000003814697</v>
      </c>
      <c r="E5089" s="7" t="n">
        <v>0</v>
      </c>
      <c r="F5089" s="7" t="n">
        <v>-3.51999998092651</v>
      </c>
      <c r="G5089" s="7" t="n">
        <v>4.19999980926514</v>
      </c>
    </row>
    <row r="5090" spans="1:8">
      <c r="A5090" t="s">
        <v>4</v>
      </c>
      <c r="B5090" s="4" t="s">
        <v>5</v>
      </c>
      <c r="C5090" s="4" t="s">
        <v>11</v>
      </c>
      <c r="D5090" s="4" t="s">
        <v>13</v>
      </c>
      <c r="E5090" s="4" t="s">
        <v>13</v>
      </c>
      <c r="F5090" s="4" t="s">
        <v>13</v>
      </c>
      <c r="G5090" s="4" t="s">
        <v>13</v>
      </c>
    </row>
    <row r="5091" spans="1:8">
      <c r="A5091" t="n">
        <v>45637</v>
      </c>
      <c r="B5091" s="40" t="n">
        <v>46</v>
      </c>
      <c r="C5091" s="7" t="n">
        <v>13</v>
      </c>
      <c r="D5091" s="7" t="n">
        <v>-6.28999996185303</v>
      </c>
      <c r="E5091" s="7" t="n">
        <v>0</v>
      </c>
      <c r="F5091" s="7" t="n">
        <v>-2.85999989509583</v>
      </c>
      <c r="G5091" s="7" t="n">
        <v>325.399993896484</v>
      </c>
    </row>
    <row r="5092" spans="1:8">
      <c r="A5092" t="s">
        <v>4</v>
      </c>
      <c r="B5092" s="4" t="s">
        <v>5</v>
      </c>
      <c r="C5092" s="4" t="s">
        <v>11</v>
      </c>
      <c r="D5092" s="4" t="s">
        <v>13</v>
      </c>
      <c r="E5092" s="4" t="s">
        <v>13</v>
      </c>
      <c r="F5092" s="4" t="s">
        <v>13</v>
      </c>
      <c r="G5092" s="4" t="s">
        <v>13</v>
      </c>
    </row>
    <row r="5093" spans="1:8">
      <c r="A5093" t="n">
        <v>45656</v>
      </c>
      <c r="B5093" s="40" t="n">
        <v>46</v>
      </c>
      <c r="C5093" s="7" t="n">
        <v>12</v>
      </c>
      <c r="D5093" s="7" t="n">
        <v>-7.53999996185303</v>
      </c>
      <c r="E5093" s="7" t="n">
        <v>0</v>
      </c>
      <c r="F5093" s="7" t="n">
        <v>-4.19999980926514</v>
      </c>
      <c r="G5093" s="7" t="n">
        <v>0.800000011920929</v>
      </c>
    </row>
    <row r="5094" spans="1:8">
      <c r="A5094" t="s">
        <v>4</v>
      </c>
      <c r="B5094" s="4" t="s">
        <v>5</v>
      </c>
      <c r="C5094" s="4" t="s">
        <v>7</v>
      </c>
      <c r="D5094" s="4" t="s">
        <v>11</v>
      </c>
      <c r="E5094" s="4" t="s">
        <v>8</v>
      </c>
      <c r="F5094" s="4" t="s">
        <v>8</v>
      </c>
      <c r="G5094" s="4" t="s">
        <v>8</v>
      </c>
      <c r="H5094" s="4" t="s">
        <v>8</v>
      </c>
    </row>
    <row r="5095" spans="1:8">
      <c r="A5095" t="n">
        <v>45675</v>
      </c>
      <c r="B5095" s="49" t="n">
        <v>51</v>
      </c>
      <c r="C5095" s="7" t="n">
        <v>3</v>
      </c>
      <c r="D5095" s="7" t="n">
        <v>11</v>
      </c>
      <c r="E5095" s="7" t="s">
        <v>438</v>
      </c>
      <c r="F5095" s="7" t="s">
        <v>413</v>
      </c>
      <c r="G5095" s="7" t="s">
        <v>66</v>
      </c>
      <c r="H5095" s="7" t="s">
        <v>67</v>
      </c>
    </row>
    <row r="5096" spans="1:8">
      <c r="A5096" t="s">
        <v>4</v>
      </c>
      <c r="B5096" s="4" t="s">
        <v>5</v>
      </c>
      <c r="C5096" s="4" t="s">
        <v>7</v>
      </c>
      <c r="D5096" s="4" t="s">
        <v>11</v>
      </c>
      <c r="E5096" s="4" t="s">
        <v>8</v>
      </c>
      <c r="F5096" s="4" t="s">
        <v>8</v>
      </c>
      <c r="G5096" s="4" t="s">
        <v>8</v>
      </c>
      <c r="H5096" s="4" t="s">
        <v>8</v>
      </c>
    </row>
    <row r="5097" spans="1:8">
      <c r="A5097" t="n">
        <v>45688</v>
      </c>
      <c r="B5097" s="49" t="n">
        <v>51</v>
      </c>
      <c r="C5097" s="7" t="n">
        <v>3</v>
      </c>
      <c r="D5097" s="7" t="n">
        <v>7032</v>
      </c>
      <c r="E5097" s="7" t="s">
        <v>67</v>
      </c>
      <c r="F5097" s="7" t="s">
        <v>67</v>
      </c>
      <c r="G5097" s="7" t="s">
        <v>66</v>
      </c>
      <c r="H5097" s="7" t="s">
        <v>67</v>
      </c>
    </row>
    <row r="5098" spans="1:8">
      <c r="A5098" t="s">
        <v>4</v>
      </c>
      <c r="B5098" s="4" t="s">
        <v>5</v>
      </c>
      <c r="C5098" s="4" t="s">
        <v>11</v>
      </c>
      <c r="D5098" s="4" t="s">
        <v>11</v>
      </c>
      <c r="E5098" s="4" t="s">
        <v>11</v>
      </c>
    </row>
    <row r="5099" spans="1:8">
      <c r="A5099" t="n">
        <v>45701</v>
      </c>
      <c r="B5099" s="32" t="n">
        <v>61</v>
      </c>
      <c r="C5099" s="7" t="n">
        <v>0</v>
      </c>
      <c r="D5099" s="7" t="n">
        <v>65533</v>
      </c>
      <c r="E5099" s="7" t="n">
        <v>0</v>
      </c>
    </row>
    <row r="5100" spans="1:8">
      <c r="A5100" t="s">
        <v>4</v>
      </c>
      <c r="B5100" s="4" t="s">
        <v>5</v>
      </c>
      <c r="C5100" s="4" t="s">
        <v>7</v>
      </c>
      <c r="D5100" s="4" t="s">
        <v>11</v>
      </c>
    </row>
    <row r="5101" spans="1:8">
      <c r="A5101" t="n">
        <v>45708</v>
      </c>
      <c r="B5101" s="35" t="n">
        <v>58</v>
      </c>
      <c r="C5101" s="7" t="n">
        <v>255</v>
      </c>
      <c r="D5101" s="7" t="n">
        <v>0</v>
      </c>
    </row>
    <row r="5102" spans="1:8">
      <c r="A5102" t="s">
        <v>4</v>
      </c>
      <c r="B5102" s="4" t="s">
        <v>5</v>
      </c>
      <c r="C5102" s="4" t="s">
        <v>11</v>
      </c>
    </row>
    <row r="5103" spans="1:8">
      <c r="A5103" t="n">
        <v>45712</v>
      </c>
      <c r="B5103" s="29" t="n">
        <v>16</v>
      </c>
      <c r="C5103" s="7" t="n">
        <v>500</v>
      </c>
    </row>
    <row r="5104" spans="1:8">
      <c r="A5104" t="s">
        <v>4</v>
      </c>
      <c r="B5104" s="4" t="s">
        <v>5</v>
      </c>
      <c r="C5104" s="4" t="s">
        <v>7</v>
      </c>
      <c r="D5104" s="4" t="s">
        <v>11</v>
      </c>
      <c r="E5104" s="4" t="s">
        <v>8</v>
      </c>
    </row>
    <row r="5105" spans="1:8">
      <c r="A5105" t="n">
        <v>45715</v>
      </c>
      <c r="B5105" s="49" t="n">
        <v>51</v>
      </c>
      <c r="C5105" s="7" t="n">
        <v>4</v>
      </c>
      <c r="D5105" s="7" t="n">
        <v>11</v>
      </c>
      <c r="E5105" s="7" t="s">
        <v>490</v>
      </c>
    </row>
    <row r="5106" spans="1:8">
      <c r="A5106" t="s">
        <v>4</v>
      </c>
      <c r="B5106" s="4" t="s">
        <v>5</v>
      </c>
      <c r="C5106" s="4" t="s">
        <v>11</v>
      </c>
    </row>
    <row r="5107" spans="1:8">
      <c r="A5107" t="n">
        <v>45728</v>
      </c>
      <c r="B5107" s="29" t="n">
        <v>16</v>
      </c>
      <c r="C5107" s="7" t="n">
        <v>0</v>
      </c>
    </row>
    <row r="5108" spans="1:8">
      <c r="A5108" t="s">
        <v>4</v>
      </c>
      <c r="B5108" s="4" t="s">
        <v>5</v>
      </c>
      <c r="C5108" s="4" t="s">
        <v>11</v>
      </c>
      <c r="D5108" s="4" t="s">
        <v>7</v>
      </c>
      <c r="E5108" s="4" t="s">
        <v>14</v>
      </c>
      <c r="F5108" s="4" t="s">
        <v>34</v>
      </c>
      <c r="G5108" s="4" t="s">
        <v>7</v>
      </c>
      <c r="H5108" s="4" t="s">
        <v>7</v>
      </c>
    </row>
    <row r="5109" spans="1:8">
      <c r="A5109" t="n">
        <v>45731</v>
      </c>
      <c r="B5109" s="51" t="n">
        <v>26</v>
      </c>
      <c r="C5109" s="7" t="n">
        <v>11</v>
      </c>
      <c r="D5109" s="7" t="n">
        <v>17</v>
      </c>
      <c r="E5109" s="7" t="n">
        <v>10465</v>
      </c>
      <c r="F5109" s="7" t="s">
        <v>491</v>
      </c>
      <c r="G5109" s="7" t="n">
        <v>2</v>
      </c>
      <c r="H5109" s="7" t="n">
        <v>0</v>
      </c>
    </row>
    <row r="5110" spans="1:8">
      <c r="A5110" t="s">
        <v>4</v>
      </c>
      <c r="B5110" s="4" t="s">
        <v>5</v>
      </c>
    </row>
    <row r="5111" spans="1:8">
      <c r="A5111" t="n">
        <v>45853</v>
      </c>
      <c r="B5111" s="27" t="n">
        <v>28</v>
      </c>
    </row>
    <row r="5112" spans="1:8">
      <c r="A5112" t="s">
        <v>4</v>
      </c>
      <c r="B5112" s="4" t="s">
        <v>5</v>
      </c>
      <c r="C5112" s="4" t="s">
        <v>11</v>
      </c>
      <c r="D5112" s="4" t="s">
        <v>7</v>
      </c>
      <c r="E5112" s="4" t="s">
        <v>8</v>
      </c>
      <c r="F5112" s="4" t="s">
        <v>13</v>
      </c>
      <c r="G5112" s="4" t="s">
        <v>13</v>
      </c>
      <c r="H5112" s="4" t="s">
        <v>13</v>
      </c>
    </row>
    <row r="5113" spans="1:8">
      <c r="A5113" t="n">
        <v>45854</v>
      </c>
      <c r="B5113" s="47" t="n">
        <v>48</v>
      </c>
      <c r="C5113" s="7" t="n">
        <v>7</v>
      </c>
      <c r="D5113" s="7" t="n">
        <v>0</v>
      </c>
      <c r="E5113" s="7" t="s">
        <v>76</v>
      </c>
      <c r="F5113" s="7" t="n">
        <v>-1</v>
      </c>
      <c r="G5113" s="7" t="n">
        <v>1</v>
      </c>
      <c r="H5113" s="7" t="n">
        <v>0</v>
      </c>
    </row>
    <row r="5114" spans="1:8">
      <c r="A5114" t="s">
        <v>4</v>
      </c>
      <c r="B5114" s="4" t="s">
        <v>5</v>
      </c>
      <c r="C5114" s="4" t="s">
        <v>11</v>
      </c>
      <c r="D5114" s="4" t="s">
        <v>11</v>
      </c>
      <c r="E5114" s="4" t="s">
        <v>11</v>
      </c>
    </row>
    <row r="5115" spans="1:8">
      <c r="A5115" t="n">
        <v>45885</v>
      </c>
      <c r="B5115" s="32" t="n">
        <v>61</v>
      </c>
      <c r="C5115" s="7" t="n">
        <v>7</v>
      </c>
      <c r="D5115" s="7" t="n">
        <v>11</v>
      </c>
      <c r="E5115" s="7" t="n">
        <v>1000</v>
      </c>
    </row>
    <row r="5116" spans="1:8">
      <c r="A5116" t="s">
        <v>4</v>
      </c>
      <c r="B5116" s="4" t="s">
        <v>5</v>
      </c>
      <c r="C5116" s="4" t="s">
        <v>7</v>
      </c>
      <c r="D5116" s="4" t="s">
        <v>11</v>
      </c>
      <c r="E5116" s="4" t="s">
        <v>8</v>
      </c>
    </row>
    <row r="5117" spans="1:8">
      <c r="A5117" t="n">
        <v>45892</v>
      </c>
      <c r="B5117" s="49" t="n">
        <v>51</v>
      </c>
      <c r="C5117" s="7" t="n">
        <v>4</v>
      </c>
      <c r="D5117" s="7" t="n">
        <v>7</v>
      </c>
      <c r="E5117" s="7" t="s">
        <v>492</v>
      </c>
    </row>
    <row r="5118" spans="1:8">
      <c r="A5118" t="s">
        <v>4</v>
      </c>
      <c r="B5118" s="4" t="s">
        <v>5</v>
      </c>
      <c r="C5118" s="4" t="s">
        <v>11</v>
      </c>
    </row>
    <row r="5119" spans="1:8">
      <c r="A5119" t="n">
        <v>45905</v>
      </c>
      <c r="B5119" s="29" t="n">
        <v>16</v>
      </c>
      <c r="C5119" s="7" t="n">
        <v>0</v>
      </c>
    </row>
    <row r="5120" spans="1:8">
      <c r="A5120" t="s">
        <v>4</v>
      </c>
      <c r="B5120" s="4" t="s">
        <v>5</v>
      </c>
      <c r="C5120" s="4" t="s">
        <v>11</v>
      </c>
      <c r="D5120" s="4" t="s">
        <v>7</v>
      </c>
      <c r="E5120" s="4" t="s">
        <v>14</v>
      </c>
      <c r="F5120" s="4" t="s">
        <v>34</v>
      </c>
      <c r="G5120" s="4" t="s">
        <v>7</v>
      </c>
      <c r="H5120" s="4" t="s">
        <v>7</v>
      </c>
    </row>
    <row r="5121" spans="1:8">
      <c r="A5121" t="n">
        <v>45908</v>
      </c>
      <c r="B5121" s="51" t="n">
        <v>26</v>
      </c>
      <c r="C5121" s="7" t="n">
        <v>7</v>
      </c>
      <c r="D5121" s="7" t="n">
        <v>17</v>
      </c>
      <c r="E5121" s="7" t="n">
        <v>4494</v>
      </c>
      <c r="F5121" s="7" t="s">
        <v>493</v>
      </c>
      <c r="G5121" s="7" t="n">
        <v>2</v>
      </c>
      <c r="H5121" s="7" t="n">
        <v>0</v>
      </c>
    </row>
    <row r="5122" spans="1:8">
      <c r="A5122" t="s">
        <v>4</v>
      </c>
      <c r="B5122" s="4" t="s">
        <v>5</v>
      </c>
    </row>
    <row r="5123" spans="1:8">
      <c r="A5123" t="n">
        <v>45939</v>
      </c>
      <c r="B5123" s="27" t="n">
        <v>28</v>
      </c>
    </row>
    <row r="5124" spans="1:8">
      <c r="A5124" t="s">
        <v>4</v>
      </c>
      <c r="B5124" s="4" t="s">
        <v>5</v>
      </c>
      <c r="C5124" s="4" t="s">
        <v>11</v>
      </c>
      <c r="D5124" s="4" t="s">
        <v>7</v>
      </c>
      <c r="E5124" s="4" t="s">
        <v>8</v>
      </c>
      <c r="F5124" s="4" t="s">
        <v>13</v>
      </c>
      <c r="G5124" s="4" t="s">
        <v>13</v>
      </c>
      <c r="H5124" s="4" t="s">
        <v>13</v>
      </c>
    </row>
    <row r="5125" spans="1:8">
      <c r="A5125" t="n">
        <v>45940</v>
      </c>
      <c r="B5125" s="47" t="n">
        <v>48</v>
      </c>
      <c r="C5125" s="7" t="n">
        <v>9</v>
      </c>
      <c r="D5125" s="7" t="n">
        <v>0</v>
      </c>
      <c r="E5125" s="7" t="s">
        <v>407</v>
      </c>
      <c r="F5125" s="7" t="n">
        <v>-1</v>
      </c>
      <c r="G5125" s="7" t="n">
        <v>1</v>
      </c>
      <c r="H5125" s="7" t="n">
        <v>0</v>
      </c>
    </row>
    <row r="5126" spans="1:8">
      <c r="A5126" t="s">
        <v>4</v>
      </c>
      <c r="B5126" s="4" t="s">
        <v>5</v>
      </c>
      <c r="C5126" s="4" t="s">
        <v>11</v>
      </c>
      <c r="D5126" s="4" t="s">
        <v>11</v>
      </c>
      <c r="E5126" s="4" t="s">
        <v>11</v>
      </c>
    </row>
    <row r="5127" spans="1:8">
      <c r="A5127" t="n">
        <v>45970</v>
      </c>
      <c r="B5127" s="32" t="n">
        <v>61</v>
      </c>
      <c r="C5127" s="7" t="n">
        <v>9</v>
      </c>
      <c r="D5127" s="7" t="n">
        <v>11</v>
      </c>
      <c r="E5127" s="7" t="n">
        <v>1000</v>
      </c>
    </row>
    <row r="5128" spans="1:8">
      <c r="A5128" t="s">
        <v>4</v>
      </c>
      <c r="B5128" s="4" t="s">
        <v>5</v>
      </c>
      <c r="C5128" s="4" t="s">
        <v>7</v>
      </c>
      <c r="D5128" s="4" t="s">
        <v>11</v>
      </c>
      <c r="E5128" s="4" t="s">
        <v>8</v>
      </c>
    </row>
    <row r="5129" spans="1:8">
      <c r="A5129" t="n">
        <v>45977</v>
      </c>
      <c r="B5129" s="49" t="n">
        <v>51</v>
      </c>
      <c r="C5129" s="7" t="n">
        <v>4</v>
      </c>
      <c r="D5129" s="7" t="n">
        <v>9</v>
      </c>
      <c r="E5129" s="7" t="s">
        <v>494</v>
      </c>
    </row>
    <row r="5130" spans="1:8">
      <c r="A5130" t="s">
        <v>4</v>
      </c>
      <c r="B5130" s="4" t="s">
        <v>5</v>
      </c>
      <c r="C5130" s="4" t="s">
        <v>11</v>
      </c>
    </row>
    <row r="5131" spans="1:8">
      <c r="A5131" t="n">
        <v>45991</v>
      </c>
      <c r="B5131" s="29" t="n">
        <v>16</v>
      </c>
      <c r="C5131" s="7" t="n">
        <v>0</v>
      </c>
    </row>
    <row r="5132" spans="1:8">
      <c r="A5132" t="s">
        <v>4</v>
      </c>
      <c r="B5132" s="4" t="s">
        <v>5</v>
      </c>
      <c r="C5132" s="4" t="s">
        <v>11</v>
      </c>
      <c r="D5132" s="4" t="s">
        <v>7</v>
      </c>
      <c r="E5132" s="4" t="s">
        <v>14</v>
      </c>
      <c r="F5132" s="4" t="s">
        <v>34</v>
      </c>
      <c r="G5132" s="4" t="s">
        <v>7</v>
      </c>
      <c r="H5132" s="4" t="s">
        <v>7</v>
      </c>
    </row>
    <row r="5133" spans="1:8">
      <c r="A5133" t="n">
        <v>45994</v>
      </c>
      <c r="B5133" s="51" t="n">
        <v>26</v>
      </c>
      <c r="C5133" s="7" t="n">
        <v>9</v>
      </c>
      <c r="D5133" s="7" t="n">
        <v>17</v>
      </c>
      <c r="E5133" s="7" t="n">
        <v>5434</v>
      </c>
      <c r="F5133" s="7" t="s">
        <v>495</v>
      </c>
      <c r="G5133" s="7" t="n">
        <v>2</v>
      </c>
      <c r="H5133" s="7" t="n">
        <v>0</v>
      </c>
    </row>
    <row r="5134" spans="1:8">
      <c r="A5134" t="s">
        <v>4</v>
      </c>
      <c r="B5134" s="4" t="s">
        <v>5</v>
      </c>
    </row>
    <row r="5135" spans="1:8">
      <c r="A5135" t="n">
        <v>46030</v>
      </c>
      <c r="B5135" s="27" t="n">
        <v>28</v>
      </c>
    </row>
    <row r="5136" spans="1:8">
      <c r="A5136" t="s">
        <v>4</v>
      </c>
      <c r="B5136" s="4" t="s">
        <v>5</v>
      </c>
      <c r="C5136" s="4" t="s">
        <v>11</v>
      </c>
      <c r="D5136" s="4" t="s">
        <v>7</v>
      </c>
      <c r="E5136" s="4" t="s">
        <v>8</v>
      </c>
      <c r="F5136" s="4" t="s">
        <v>13</v>
      </c>
      <c r="G5136" s="4" t="s">
        <v>13</v>
      </c>
      <c r="H5136" s="4" t="s">
        <v>13</v>
      </c>
    </row>
    <row r="5137" spans="1:8">
      <c r="A5137" t="n">
        <v>46031</v>
      </c>
      <c r="B5137" s="47" t="n">
        <v>48</v>
      </c>
      <c r="C5137" s="7" t="n">
        <v>4</v>
      </c>
      <c r="D5137" s="7" t="n">
        <v>0</v>
      </c>
      <c r="E5137" s="7" t="s">
        <v>405</v>
      </c>
      <c r="F5137" s="7" t="n">
        <v>-1</v>
      </c>
      <c r="G5137" s="7" t="n">
        <v>1</v>
      </c>
      <c r="H5137" s="7" t="n">
        <v>0</v>
      </c>
    </row>
    <row r="5138" spans="1:8">
      <c r="A5138" t="s">
        <v>4</v>
      </c>
      <c r="B5138" s="4" t="s">
        <v>5</v>
      </c>
      <c r="C5138" s="4" t="s">
        <v>11</v>
      </c>
      <c r="D5138" s="4" t="s">
        <v>11</v>
      </c>
      <c r="E5138" s="4" t="s">
        <v>11</v>
      </c>
    </row>
    <row r="5139" spans="1:8">
      <c r="A5139" t="n">
        <v>46062</v>
      </c>
      <c r="B5139" s="32" t="n">
        <v>61</v>
      </c>
      <c r="C5139" s="7" t="n">
        <v>4</v>
      </c>
      <c r="D5139" s="7" t="n">
        <v>11</v>
      </c>
      <c r="E5139" s="7" t="n">
        <v>1000</v>
      </c>
    </row>
    <row r="5140" spans="1:8">
      <c r="A5140" t="s">
        <v>4</v>
      </c>
      <c r="B5140" s="4" t="s">
        <v>5</v>
      </c>
      <c r="C5140" s="4" t="s">
        <v>7</v>
      </c>
      <c r="D5140" s="4" t="s">
        <v>11</v>
      </c>
      <c r="E5140" s="4" t="s">
        <v>8</v>
      </c>
    </row>
    <row r="5141" spans="1:8">
      <c r="A5141" t="n">
        <v>46069</v>
      </c>
      <c r="B5141" s="49" t="n">
        <v>51</v>
      </c>
      <c r="C5141" s="7" t="n">
        <v>4</v>
      </c>
      <c r="D5141" s="7" t="n">
        <v>4</v>
      </c>
      <c r="E5141" s="7" t="s">
        <v>479</v>
      </c>
    </row>
    <row r="5142" spans="1:8">
      <c r="A5142" t="s">
        <v>4</v>
      </c>
      <c r="B5142" s="4" t="s">
        <v>5</v>
      </c>
      <c r="C5142" s="4" t="s">
        <v>11</v>
      </c>
    </row>
    <row r="5143" spans="1:8">
      <c r="A5143" t="n">
        <v>46083</v>
      </c>
      <c r="B5143" s="29" t="n">
        <v>16</v>
      </c>
      <c r="C5143" s="7" t="n">
        <v>0</v>
      </c>
    </row>
    <row r="5144" spans="1:8">
      <c r="A5144" t="s">
        <v>4</v>
      </c>
      <c r="B5144" s="4" t="s">
        <v>5</v>
      </c>
      <c r="C5144" s="4" t="s">
        <v>11</v>
      </c>
      <c r="D5144" s="4" t="s">
        <v>7</v>
      </c>
      <c r="E5144" s="4" t="s">
        <v>14</v>
      </c>
      <c r="F5144" s="4" t="s">
        <v>34</v>
      </c>
      <c r="G5144" s="4" t="s">
        <v>7</v>
      </c>
      <c r="H5144" s="4" t="s">
        <v>7</v>
      </c>
    </row>
    <row r="5145" spans="1:8">
      <c r="A5145" t="n">
        <v>46086</v>
      </c>
      <c r="B5145" s="51" t="n">
        <v>26</v>
      </c>
      <c r="C5145" s="7" t="n">
        <v>4</v>
      </c>
      <c r="D5145" s="7" t="n">
        <v>17</v>
      </c>
      <c r="E5145" s="7" t="n">
        <v>7475</v>
      </c>
      <c r="F5145" s="7" t="s">
        <v>496</v>
      </c>
      <c r="G5145" s="7" t="n">
        <v>2</v>
      </c>
      <c r="H5145" s="7" t="n">
        <v>0</v>
      </c>
    </row>
    <row r="5146" spans="1:8">
      <c r="A5146" t="s">
        <v>4</v>
      </c>
      <c r="B5146" s="4" t="s">
        <v>5</v>
      </c>
    </row>
    <row r="5147" spans="1:8">
      <c r="A5147" t="n">
        <v>46160</v>
      </c>
      <c r="B5147" s="27" t="n">
        <v>28</v>
      </c>
    </row>
    <row r="5148" spans="1:8">
      <c r="A5148" t="s">
        <v>4</v>
      </c>
      <c r="B5148" s="4" t="s">
        <v>5</v>
      </c>
      <c r="C5148" s="4" t="s">
        <v>11</v>
      </c>
      <c r="D5148" s="4" t="s">
        <v>7</v>
      </c>
      <c r="E5148" s="4" t="s">
        <v>8</v>
      </c>
      <c r="F5148" s="4" t="s">
        <v>13</v>
      </c>
      <c r="G5148" s="4" t="s">
        <v>13</v>
      </c>
      <c r="H5148" s="4" t="s">
        <v>13</v>
      </c>
    </row>
    <row r="5149" spans="1:8">
      <c r="A5149" t="n">
        <v>46161</v>
      </c>
      <c r="B5149" s="47" t="n">
        <v>48</v>
      </c>
      <c r="C5149" s="7" t="n">
        <v>2</v>
      </c>
      <c r="D5149" s="7" t="n">
        <v>0</v>
      </c>
      <c r="E5149" s="7" t="s">
        <v>406</v>
      </c>
      <c r="F5149" s="7" t="n">
        <v>-1</v>
      </c>
      <c r="G5149" s="7" t="n">
        <v>1</v>
      </c>
      <c r="H5149" s="7" t="n">
        <v>0</v>
      </c>
    </row>
    <row r="5150" spans="1:8">
      <c r="A5150" t="s">
        <v>4</v>
      </c>
      <c r="B5150" s="4" t="s">
        <v>5</v>
      </c>
      <c r="C5150" s="4" t="s">
        <v>11</v>
      </c>
      <c r="D5150" s="4" t="s">
        <v>11</v>
      </c>
      <c r="E5150" s="4" t="s">
        <v>11</v>
      </c>
    </row>
    <row r="5151" spans="1:8">
      <c r="A5151" t="n">
        <v>46190</v>
      </c>
      <c r="B5151" s="32" t="n">
        <v>61</v>
      </c>
      <c r="C5151" s="7" t="n">
        <v>2</v>
      </c>
      <c r="D5151" s="7" t="n">
        <v>4</v>
      </c>
      <c r="E5151" s="7" t="n">
        <v>1000</v>
      </c>
    </row>
    <row r="5152" spans="1:8">
      <c r="A5152" t="s">
        <v>4</v>
      </c>
      <c r="B5152" s="4" t="s">
        <v>5</v>
      </c>
      <c r="C5152" s="4" t="s">
        <v>7</v>
      </c>
      <c r="D5152" s="4" t="s">
        <v>11</v>
      </c>
      <c r="E5152" s="4" t="s">
        <v>8</v>
      </c>
    </row>
    <row r="5153" spans="1:8">
      <c r="A5153" t="n">
        <v>46197</v>
      </c>
      <c r="B5153" s="49" t="n">
        <v>51</v>
      </c>
      <c r="C5153" s="7" t="n">
        <v>4</v>
      </c>
      <c r="D5153" s="7" t="n">
        <v>2</v>
      </c>
      <c r="E5153" s="7" t="s">
        <v>448</v>
      </c>
    </row>
    <row r="5154" spans="1:8">
      <c r="A5154" t="s">
        <v>4</v>
      </c>
      <c r="B5154" s="4" t="s">
        <v>5</v>
      </c>
      <c r="C5154" s="4" t="s">
        <v>11</v>
      </c>
    </row>
    <row r="5155" spans="1:8">
      <c r="A5155" t="n">
        <v>46210</v>
      </c>
      <c r="B5155" s="29" t="n">
        <v>16</v>
      </c>
      <c r="C5155" s="7" t="n">
        <v>0</v>
      </c>
    </row>
    <row r="5156" spans="1:8">
      <c r="A5156" t="s">
        <v>4</v>
      </c>
      <c r="B5156" s="4" t="s">
        <v>5</v>
      </c>
      <c r="C5156" s="4" t="s">
        <v>11</v>
      </c>
      <c r="D5156" s="4" t="s">
        <v>7</v>
      </c>
      <c r="E5156" s="4" t="s">
        <v>14</v>
      </c>
      <c r="F5156" s="4" t="s">
        <v>34</v>
      </c>
      <c r="G5156" s="4" t="s">
        <v>7</v>
      </c>
      <c r="H5156" s="4" t="s">
        <v>7</v>
      </c>
    </row>
    <row r="5157" spans="1:8">
      <c r="A5157" t="n">
        <v>46213</v>
      </c>
      <c r="B5157" s="51" t="n">
        <v>26</v>
      </c>
      <c r="C5157" s="7" t="n">
        <v>2</v>
      </c>
      <c r="D5157" s="7" t="n">
        <v>17</v>
      </c>
      <c r="E5157" s="7" t="n">
        <v>6488</v>
      </c>
      <c r="F5157" s="7" t="s">
        <v>497</v>
      </c>
      <c r="G5157" s="7" t="n">
        <v>2</v>
      </c>
      <c r="H5157" s="7" t="n">
        <v>0</v>
      </c>
    </row>
    <row r="5158" spans="1:8">
      <c r="A5158" t="s">
        <v>4</v>
      </c>
      <c r="B5158" s="4" t="s">
        <v>5</v>
      </c>
    </row>
    <row r="5159" spans="1:8">
      <c r="A5159" t="n">
        <v>46284</v>
      </c>
      <c r="B5159" s="27" t="n">
        <v>28</v>
      </c>
    </row>
    <row r="5160" spans="1:8">
      <c r="A5160" t="s">
        <v>4</v>
      </c>
      <c r="B5160" s="4" t="s">
        <v>5</v>
      </c>
      <c r="C5160" s="4" t="s">
        <v>11</v>
      </c>
      <c r="D5160" s="4" t="s">
        <v>11</v>
      </c>
      <c r="E5160" s="4" t="s">
        <v>11</v>
      </c>
    </row>
    <row r="5161" spans="1:8">
      <c r="A5161" t="n">
        <v>46285</v>
      </c>
      <c r="B5161" s="32" t="n">
        <v>61</v>
      </c>
      <c r="C5161" s="7" t="n">
        <v>3</v>
      </c>
      <c r="D5161" s="7" t="n">
        <v>11</v>
      </c>
      <c r="E5161" s="7" t="n">
        <v>1000</v>
      </c>
    </row>
    <row r="5162" spans="1:8">
      <c r="A5162" t="s">
        <v>4</v>
      </c>
      <c r="B5162" s="4" t="s">
        <v>5</v>
      </c>
      <c r="C5162" s="4" t="s">
        <v>7</v>
      </c>
      <c r="D5162" s="4" t="s">
        <v>11</v>
      </c>
      <c r="E5162" s="4" t="s">
        <v>8</v>
      </c>
    </row>
    <row r="5163" spans="1:8">
      <c r="A5163" t="n">
        <v>46292</v>
      </c>
      <c r="B5163" s="49" t="n">
        <v>51</v>
      </c>
      <c r="C5163" s="7" t="n">
        <v>4</v>
      </c>
      <c r="D5163" s="7" t="n">
        <v>3</v>
      </c>
      <c r="E5163" s="7" t="s">
        <v>498</v>
      </c>
    </row>
    <row r="5164" spans="1:8">
      <c r="A5164" t="s">
        <v>4</v>
      </c>
      <c r="B5164" s="4" t="s">
        <v>5</v>
      </c>
      <c r="C5164" s="4" t="s">
        <v>11</v>
      </c>
    </row>
    <row r="5165" spans="1:8">
      <c r="A5165" t="n">
        <v>46306</v>
      </c>
      <c r="B5165" s="29" t="n">
        <v>16</v>
      </c>
      <c r="C5165" s="7" t="n">
        <v>0</v>
      </c>
    </row>
    <row r="5166" spans="1:8">
      <c r="A5166" t="s">
        <v>4</v>
      </c>
      <c r="B5166" s="4" t="s">
        <v>5</v>
      </c>
      <c r="C5166" s="4" t="s">
        <v>11</v>
      </c>
      <c r="D5166" s="4" t="s">
        <v>7</v>
      </c>
      <c r="E5166" s="4" t="s">
        <v>14</v>
      </c>
      <c r="F5166" s="4" t="s">
        <v>34</v>
      </c>
      <c r="G5166" s="4" t="s">
        <v>7</v>
      </c>
      <c r="H5166" s="4" t="s">
        <v>7</v>
      </c>
    </row>
    <row r="5167" spans="1:8">
      <c r="A5167" t="n">
        <v>46309</v>
      </c>
      <c r="B5167" s="51" t="n">
        <v>26</v>
      </c>
      <c r="C5167" s="7" t="n">
        <v>3</v>
      </c>
      <c r="D5167" s="7" t="n">
        <v>17</v>
      </c>
      <c r="E5167" s="7" t="n">
        <v>2461</v>
      </c>
      <c r="F5167" s="7" t="s">
        <v>499</v>
      </c>
      <c r="G5167" s="7" t="n">
        <v>2</v>
      </c>
      <c r="H5167" s="7" t="n">
        <v>0</v>
      </c>
    </row>
    <row r="5168" spans="1:8">
      <c r="A5168" t="s">
        <v>4</v>
      </c>
      <c r="B5168" s="4" t="s">
        <v>5</v>
      </c>
    </row>
    <row r="5169" spans="1:8">
      <c r="A5169" t="n">
        <v>46388</v>
      </c>
      <c r="B5169" s="27" t="n">
        <v>28</v>
      </c>
    </row>
    <row r="5170" spans="1:8">
      <c r="A5170" t="s">
        <v>4</v>
      </c>
      <c r="B5170" s="4" t="s">
        <v>5</v>
      </c>
      <c r="C5170" s="4" t="s">
        <v>7</v>
      </c>
      <c r="D5170" s="4" t="s">
        <v>13</v>
      </c>
      <c r="E5170" s="4" t="s">
        <v>11</v>
      </c>
      <c r="F5170" s="4" t="s">
        <v>7</v>
      </c>
    </row>
    <row r="5171" spans="1:8">
      <c r="A5171" t="n">
        <v>46389</v>
      </c>
      <c r="B5171" s="16" t="n">
        <v>49</v>
      </c>
      <c r="C5171" s="7" t="n">
        <v>3</v>
      </c>
      <c r="D5171" s="7" t="n">
        <v>1</v>
      </c>
      <c r="E5171" s="7" t="n">
        <v>500</v>
      </c>
      <c r="F5171" s="7" t="n">
        <v>0</v>
      </c>
    </row>
    <row r="5172" spans="1:8">
      <c r="A5172" t="s">
        <v>4</v>
      </c>
      <c r="B5172" s="4" t="s">
        <v>5</v>
      </c>
      <c r="C5172" s="4" t="s">
        <v>11</v>
      </c>
      <c r="D5172" s="4" t="s">
        <v>7</v>
      </c>
      <c r="E5172" s="4" t="s">
        <v>7</v>
      </c>
      <c r="F5172" s="4" t="s">
        <v>8</v>
      </c>
    </row>
    <row r="5173" spans="1:8">
      <c r="A5173" t="n">
        <v>46398</v>
      </c>
      <c r="B5173" s="50" t="n">
        <v>20</v>
      </c>
      <c r="C5173" s="7" t="n">
        <v>80</v>
      </c>
      <c r="D5173" s="7" t="n">
        <v>2</v>
      </c>
      <c r="E5173" s="7" t="n">
        <v>11</v>
      </c>
      <c r="F5173" s="7" t="s">
        <v>500</v>
      </c>
    </row>
    <row r="5174" spans="1:8">
      <c r="A5174" t="s">
        <v>4</v>
      </c>
      <c r="B5174" s="4" t="s">
        <v>5</v>
      </c>
      <c r="C5174" s="4" t="s">
        <v>11</v>
      </c>
    </row>
    <row r="5175" spans="1:8">
      <c r="A5175" t="n">
        <v>46426</v>
      </c>
      <c r="B5175" s="29" t="n">
        <v>16</v>
      </c>
      <c r="C5175" s="7" t="n">
        <v>200</v>
      </c>
    </row>
    <row r="5176" spans="1:8">
      <c r="A5176" t="s">
        <v>4</v>
      </c>
      <c r="B5176" s="4" t="s">
        <v>5</v>
      </c>
      <c r="C5176" s="4" t="s">
        <v>11</v>
      </c>
      <c r="D5176" s="4" t="s">
        <v>7</v>
      </c>
      <c r="E5176" s="4" t="s">
        <v>7</v>
      </c>
      <c r="F5176" s="4" t="s">
        <v>8</v>
      </c>
    </row>
    <row r="5177" spans="1:8">
      <c r="A5177" t="n">
        <v>46429</v>
      </c>
      <c r="B5177" s="50" t="n">
        <v>20</v>
      </c>
      <c r="C5177" s="7" t="n">
        <v>11</v>
      </c>
      <c r="D5177" s="7" t="n">
        <v>2</v>
      </c>
      <c r="E5177" s="7" t="n">
        <v>11</v>
      </c>
      <c r="F5177" s="7" t="s">
        <v>501</v>
      </c>
    </row>
    <row r="5178" spans="1:8">
      <c r="A5178" t="s">
        <v>4</v>
      </c>
      <c r="B5178" s="4" t="s">
        <v>5</v>
      </c>
      <c r="C5178" s="4" t="s">
        <v>11</v>
      </c>
    </row>
    <row r="5179" spans="1:8">
      <c r="A5179" t="n">
        <v>46455</v>
      </c>
      <c r="B5179" s="29" t="n">
        <v>16</v>
      </c>
      <c r="C5179" s="7" t="n">
        <v>400</v>
      </c>
    </row>
    <row r="5180" spans="1:8">
      <c r="A5180" t="s">
        <v>4</v>
      </c>
      <c r="B5180" s="4" t="s">
        <v>5</v>
      </c>
      <c r="C5180" s="4" t="s">
        <v>11</v>
      </c>
      <c r="D5180" s="4" t="s">
        <v>7</v>
      </c>
      <c r="E5180" s="4" t="s">
        <v>7</v>
      </c>
      <c r="F5180" s="4" t="s">
        <v>8</v>
      </c>
    </row>
    <row r="5181" spans="1:8">
      <c r="A5181" t="n">
        <v>46458</v>
      </c>
      <c r="B5181" s="50" t="n">
        <v>20</v>
      </c>
      <c r="C5181" s="7" t="n">
        <v>6</v>
      </c>
      <c r="D5181" s="7" t="n">
        <v>2</v>
      </c>
      <c r="E5181" s="7" t="n">
        <v>11</v>
      </c>
      <c r="F5181" s="7" t="s">
        <v>502</v>
      </c>
    </row>
    <row r="5182" spans="1:8">
      <c r="A5182" t="s">
        <v>4</v>
      </c>
      <c r="B5182" s="4" t="s">
        <v>5</v>
      </c>
      <c r="C5182" s="4" t="s">
        <v>11</v>
      </c>
    </row>
    <row r="5183" spans="1:8">
      <c r="A5183" t="n">
        <v>46485</v>
      </c>
      <c r="B5183" s="29" t="n">
        <v>16</v>
      </c>
      <c r="C5183" s="7" t="n">
        <v>200</v>
      </c>
    </row>
    <row r="5184" spans="1:8">
      <c r="A5184" t="s">
        <v>4</v>
      </c>
      <c r="B5184" s="4" t="s">
        <v>5</v>
      </c>
      <c r="C5184" s="4" t="s">
        <v>11</v>
      </c>
      <c r="D5184" s="4" t="s">
        <v>7</v>
      </c>
      <c r="E5184" s="4" t="s">
        <v>7</v>
      </c>
      <c r="F5184" s="4" t="s">
        <v>8</v>
      </c>
    </row>
    <row r="5185" spans="1:6">
      <c r="A5185" t="n">
        <v>46488</v>
      </c>
      <c r="B5185" s="50" t="n">
        <v>20</v>
      </c>
      <c r="C5185" s="7" t="n">
        <v>7</v>
      </c>
      <c r="D5185" s="7" t="n">
        <v>2</v>
      </c>
      <c r="E5185" s="7" t="n">
        <v>11</v>
      </c>
      <c r="F5185" s="7" t="s">
        <v>503</v>
      </c>
    </row>
    <row r="5186" spans="1:6">
      <c r="A5186" t="s">
        <v>4</v>
      </c>
      <c r="B5186" s="4" t="s">
        <v>5</v>
      </c>
      <c r="C5186" s="4" t="s">
        <v>11</v>
      </c>
      <c r="D5186" s="4" t="s">
        <v>7</v>
      </c>
      <c r="E5186" s="4" t="s">
        <v>7</v>
      </c>
      <c r="F5186" s="4" t="s">
        <v>8</v>
      </c>
    </row>
    <row r="5187" spans="1:6">
      <c r="A5187" t="n">
        <v>46513</v>
      </c>
      <c r="B5187" s="50" t="n">
        <v>20</v>
      </c>
      <c r="C5187" s="7" t="n">
        <v>12</v>
      </c>
      <c r="D5187" s="7" t="n">
        <v>2</v>
      </c>
      <c r="E5187" s="7" t="n">
        <v>11</v>
      </c>
      <c r="F5187" s="7" t="s">
        <v>504</v>
      </c>
    </row>
    <row r="5188" spans="1:6">
      <c r="A5188" t="s">
        <v>4</v>
      </c>
      <c r="B5188" s="4" t="s">
        <v>5</v>
      </c>
      <c r="C5188" s="4" t="s">
        <v>11</v>
      </c>
    </row>
    <row r="5189" spans="1:6">
      <c r="A5189" t="n">
        <v>46543</v>
      </c>
      <c r="B5189" s="29" t="n">
        <v>16</v>
      </c>
      <c r="C5189" s="7" t="n">
        <v>500</v>
      </c>
    </row>
    <row r="5190" spans="1:6">
      <c r="A5190" t="s">
        <v>4</v>
      </c>
      <c r="B5190" s="4" t="s">
        <v>5</v>
      </c>
      <c r="C5190" s="4" t="s">
        <v>11</v>
      </c>
      <c r="D5190" s="4" t="s">
        <v>7</v>
      </c>
      <c r="E5190" s="4" t="s">
        <v>7</v>
      </c>
      <c r="F5190" s="4" t="s">
        <v>8</v>
      </c>
    </row>
    <row r="5191" spans="1:6">
      <c r="A5191" t="n">
        <v>46546</v>
      </c>
      <c r="B5191" s="50" t="n">
        <v>20</v>
      </c>
      <c r="C5191" s="7" t="n">
        <v>13</v>
      </c>
      <c r="D5191" s="7" t="n">
        <v>2</v>
      </c>
      <c r="E5191" s="7" t="n">
        <v>11</v>
      </c>
      <c r="F5191" s="7" t="s">
        <v>505</v>
      </c>
    </row>
    <row r="5192" spans="1:6">
      <c r="A5192" t="s">
        <v>4</v>
      </c>
      <c r="B5192" s="4" t="s">
        <v>5</v>
      </c>
      <c r="C5192" s="4" t="s">
        <v>11</v>
      </c>
    </row>
    <row r="5193" spans="1:6">
      <c r="A5193" t="n">
        <v>46572</v>
      </c>
      <c r="B5193" s="29" t="n">
        <v>16</v>
      </c>
      <c r="C5193" s="7" t="n">
        <v>200</v>
      </c>
    </row>
    <row r="5194" spans="1:6">
      <c r="A5194" t="s">
        <v>4</v>
      </c>
      <c r="B5194" s="4" t="s">
        <v>5</v>
      </c>
      <c r="C5194" s="4" t="s">
        <v>11</v>
      </c>
      <c r="D5194" s="4" t="s">
        <v>7</v>
      </c>
      <c r="E5194" s="4" t="s">
        <v>7</v>
      </c>
      <c r="F5194" s="4" t="s">
        <v>8</v>
      </c>
    </row>
    <row r="5195" spans="1:6">
      <c r="A5195" t="n">
        <v>46575</v>
      </c>
      <c r="B5195" s="50" t="n">
        <v>20</v>
      </c>
      <c r="C5195" s="7" t="n">
        <v>8</v>
      </c>
      <c r="D5195" s="7" t="n">
        <v>2</v>
      </c>
      <c r="E5195" s="7" t="n">
        <v>11</v>
      </c>
      <c r="F5195" s="7" t="s">
        <v>506</v>
      </c>
    </row>
    <row r="5196" spans="1:6">
      <c r="A5196" t="s">
        <v>4</v>
      </c>
      <c r="B5196" s="4" t="s">
        <v>5</v>
      </c>
      <c r="C5196" s="4" t="s">
        <v>11</v>
      </c>
      <c r="D5196" s="4" t="s">
        <v>7</v>
      </c>
      <c r="E5196" s="4" t="s">
        <v>7</v>
      </c>
      <c r="F5196" s="4" t="s">
        <v>8</v>
      </c>
    </row>
    <row r="5197" spans="1:6">
      <c r="A5197" t="n">
        <v>46602</v>
      </c>
      <c r="B5197" s="50" t="n">
        <v>20</v>
      </c>
      <c r="C5197" s="7" t="n">
        <v>2</v>
      </c>
      <c r="D5197" s="7" t="n">
        <v>2</v>
      </c>
      <c r="E5197" s="7" t="n">
        <v>11</v>
      </c>
      <c r="F5197" s="7" t="s">
        <v>507</v>
      </c>
    </row>
    <row r="5198" spans="1:6">
      <c r="A5198" t="s">
        <v>4</v>
      </c>
      <c r="B5198" s="4" t="s">
        <v>5</v>
      </c>
      <c r="C5198" s="4" t="s">
        <v>11</v>
      </c>
    </row>
    <row r="5199" spans="1:6">
      <c r="A5199" t="n">
        <v>46629</v>
      </c>
      <c r="B5199" s="29" t="n">
        <v>16</v>
      </c>
      <c r="C5199" s="7" t="n">
        <v>200</v>
      </c>
    </row>
    <row r="5200" spans="1:6">
      <c r="A5200" t="s">
        <v>4</v>
      </c>
      <c r="B5200" s="4" t="s">
        <v>5</v>
      </c>
      <c r="C5200" s="4" t="s">
        <v>7</v>
      </c>
      <c r="D5200" s="4" t="s">
        <v>11</v>
      </c>
      <c r="E5200" s="4" t="s">
        <v>8</v>
      </c>
      <c r="F5200" s="4" t="s">
        <v>8</v>
      </c>
      <c r="G5200" s="4" t="s">
        <v>8</v>
      </c>
      <c r="H5200" s="4" t="s">
        <v>8</v>
      </c>
    </row>
    <row r="5201" spans="1:8">
      <c r="A5201" t="n">
        <v>46632</v>
      </c>
      <c r="B5201" s="49" t="n">
        <v>51</v>
      </c>
      <c r="C5201" s="7" t="n">
        <v>3</v>
      </c>
      <c r="D5201" s="7" t="n">
        <v>4</v>
      </c>
      <c r="E5201" s="7" t="s">
        <v>438</v>
      </c>
      <c r="F5201" s="7" t="s">
        <v>413</v>
      </c>
      <c r="G5201" s="7" t="s">
        <v>66</v>
      </c>
      <c r="H5201" s="7" t="s">
        <v>67</v>
      </c>
    </row>
    <row r="5202" spans="1:8">
      <c r="A5202" t="s">
        <v>4</v>
      </c>
      <c r="B5202" s="4" t="s">
        <v>5</v>
      </c>
      <c r="C5202" s="4" t="s">
        <v>11</v>
      </c>
      <c r="D5202" s="4" t="s">
        <v>7</v>
      </c>
      <c r="E5202" s="4" t="s">
        <v>7</v>
      </c>
      <c r="F5202" s="4" t="s">
        <v>8</v>
      </c>
    </row>
    <row r="5203" spans="1:8">
      <c r="A5203" t="n">
        <v>46645</v>
      </c>
      <c r="B5203" s="50" t="n">
        <v>20</v>
      </c>
      <c r="C5203" s="7" t="n">
        <v>4</v>
      </c>
      <c r="D5203" s="7" t="n">
        <v>2</v>
      </c>
      <c r="E5203" s="7" t="n">
        <v>11</v>
      </c>
      <c r="F5203" s="7" t="s">
        <v>508</v>
      </c>
    </row>
    <row r="5204" spans="1:8">
      <c r="A5204" t="s">
        <v>4</v>
      </c>
      <c r="B5204" s="4" t="s">
        <v>5</v>
      </c>
      <c r="C5204" s="4" t="s">
        <v>11</v>
      </c>
    </row>
    <row r="5205" spans="1:8">
      <c r="A5205" t="n">
        <v>46674</v>
      </c>
      <c r="B5205" s="29" t="n">
        <v>16</v>
      </c>
      <c r="C5205" s="7" t="n">
        <v>200</v>
      </c>
    </row>
    <row r="5206" spans="1:8">
      <c r="A5206" t="s">
        <v>4</v>
      </c>
      <c r="B5206" s="4" t="s">
        <v>5</v>
      </c>
      <c r="C5206" s="4" t="s">
        <v>11</v>
      </c>
      <c r="D5206" s="4" t="s">
        <v>7</v>
      </c>
      <c r="E5206" s="4" t="s">
        <v>7</v>
      </c>
      <c r="F5206" s="4" t="s">
        <v>8</v>
      </c>
    </row>
    <row r="5207" spans="1:8">
      <c r="A5207" t="n">
        <v>46677</v>
      </c>
      <c r="B5207" s="50" t="n">
        <v>20</v>
      </c>
      <c r="C5207" s="7" t="n">
        <v>7032</v>
      </c>
      <c r="D5207" s="7" t="n">
        <v>2</v>
      </c>
      <c r="E5207" s="7" t="n">
        <v>11</v>
      </c>
      <c r="F5207" s="7" t="s">
        <v>509</v>
      </c>
    </row>
    <row r="5208" spans="1:8">
      <c r="A5208" t="s">
        <v>4</v>
      </c>
      <c r="B5208" s="4" t="s">
        <v>5</v>
      </c>
      <c r="C5208" s="4" t="s">
        <v>11</v>
      </c>
    </row>
    <row r="5209" spans="1:8">
      <c r="A5209" t="n">
        <v>46706</v>
      </c>
      <c r="B5209" s="29" t="n">
        <v>16</v>
      </c>
      <c r="C5209" s="7" t="n">
        <v>400</v>
      </c>
    </row>
    <row r="5210" spans="1:8">
      <c r="A5210" t="s">
        <v>4</v>
      </c>
      <c r="B5210" s="4" t="s">
        <v>5</v>
      </c>
      <c r="C5210" s="4" t="s">
        <v>11</v>
      </c>
      <c r="D5210" s="4" t="s">
        <v>7</v>
      </c>
      <c r="E5210" s="4" t="s">
        <v>7</v>
      </c>
      <c r="F5210" s="4" t="s">
        <v>8</v>
      </c>
    </row>
    <row r="5211" spans="1:8">
      <c r="A5211" t="n">
        <v>46709</v>
      </c>
      <c r="B5211" s="50" t="n">
        <v>20</v>
      </c>
      <c r="C5211" s="7" t="n">
        <v>5</v>
      </c>
      <c r="D5211" s="7" t="n">
        <v>2</v>
      </c>
      <c r="E5211" s="7" t="n">
        <v>11</v>
      </c>
      <c r="F5211" s="7" t="s">
        <v>510</v>
      </c>
    </row>
    <row r="5212" spans="1:8">
      <c r="A5212" t="s">
        <v>4</v>
      </c>
      <c r="B5212" s="4" t="s">
        <v>5</v>
      </c>
      <c r="C5212" s="4" t="s">
        <v>7</v>
      </c>
      <c r="D5212" s="4" t="s">
        <v>11</v>
      </c>
      <c r="E5212" s="4" t="s">
        <v>8</v>
      </c>
      <c r="F5212" s="4" t="s">
        <v>8</v>
      </c>
      <c r="G5212" s="4" t="s">
        <v>8</v>
      </c>
      <c r="H5212" s="4" t="s">
        <v>8</v>
      </c>
    </row>
    <row r="5213" spans="1:8">
      <c r="A5213" t="n">
        <v>46735</v>
      </c>
      <c r="B5213" s="49" t="n">
        <v>51</v>
      </c>
      <c r="C5213" s="7" t="n">
        <v>3</v>
      </c>
      <c r="D5213" s="7" t="n">
        <v>9</v>
      </c>
      <c r="E5213" s="7" t="s">
        <v>439</v>
      </c>
      <c r="F5213" s="7" t="s">
        <v>413</v>
      </c>
      <c r="G5213" s="7" t="s">
        <v>66</v>
      </c>
      <c r="H5213" s="7" t="s">
        <v>67</v>
      </c>
    </row>
    <row r="5214" spans="1:8">
      <c r="A5214" t="s">
        <v>4</v>
      </c>
      <c r="B5214" s="4" t="s">
        <v>5</v>
      </c>
      <c r="C5214" s="4" t="s">
        <v>11</v>
      </c>
      <c r="D5214" s="4" t="s">
        <v>7</v>
      </c>
      <c r="E5214" s="4" t="s">
        <v>8</v>
      </c>
      <c r="F5214" s="4" t="s">
        <v>13</v>
      </c>
      <c r="G5214" s="4" t="s">
        <v>13</v>
      </c>
      <c r="H5214" s="4" t="s">
        <v>13</v>
      </c>
    </row>
    <row r="5215" spans="1:8">
      <c r="A5215" t="n">
        <v>46748</v>
      </c>
      <c r="B5215" s="47" t="n">
        <v>48</v>
      </c>
      <c r="C5215" s="7" t="n">
        <v>9</v>
      </c>
      <c r="D5215" s="7" t="n">
        <v>0</v>
      </c>
      <c r="E5215" s="7" t="s">
        <v>250</v>
      </c>
      <c r="F5215" s="7" t="n">
        <v>-1</v>
      </c>
      <c r="G5215" s="7" t="n">
        <v>1</v>
      </c>
      <c r="H5215" s="7" t="n">
        <v>0</v>
      </c>
    </row>
    <row r="5216" spans="1:8">
      <c r="A5216" t="s">
        <v>4</v>
      </c>
      <c r="B5216" s="4" t="s">
        <v>5</v>
      </c>
      <c r="C5216" s="4" t="s">
        <v>11</v>
      </c>
    </row>
    <row r="5217" spans="1:8">
      <c r="A5217" t="n">
        <v>46772</v>
      </c>
      <c r="B5217" s="29" t="n">
        <v>16</v>
      </c>
      <c r="C5217" s="7" t="n">
        <v>200</v>
      </c>
    </row>
    <row r="5218" spans="1:8">
      <c r="A5218" t="s">
        <v>4</v>
      </c>
      <c r="B5218" s="4" t="s">
        <v>5</v>
      </c>
      <c r="C5218" s="4" t="s">
        <v>11</v>
      </c>
      <c r="D5218" s="4" t="s">
        <v>7</v>
      </c>
      <c r="E5218" s="4" t="s">
        <v>7</v>
      </c>
      <c r="F5218" s="4" t="s">
        <v>8</v>
      </c>
    </row>
    <row r="5219" spans="1:8">
      <c r="A5219" t="n">
        <v>46775</v>
      </c>
      <c r="B5219" s="50" t="n">
        <v>20</v>
      </c>
      <c r="C5219" s="7" t="n">
        <v>9</v>
      </c>
      <c r="D5219" s="7" t="n">
        <v>2</v>
      </c>
      <c r="E5219" s="7" t="n">
        <v>11</v>
      </c>
      <c r="F5219" s="7" t="s">
        <v>511</v>
      </c>
    </row>
    <row r="5220" spans="1:8">
      <c r="A5220" t="s">
        <v>4</v>
      </c>
      <c r="B5220" s="4" t="s">
        <v>5</v>
      </c>
      <c r="C5220" s="4" t="s">
        <v>11</v>
      </c>
    </row>
    <row r="5221" spans="1:8">
      <c r="A5221" t="n">
        <v>46804</v>
      </c>
      <c r="B5221" s="29" t="n">
        <v>16</v>
      </c>
      <c r="C5221" s="7" t="n">
        <v>200</v>
      </c>
    </row>
    <row r="5222" spans="1:8">
      <c r="A5222" t="s">
        <v>4</v>
      </c>
      <c r="B5222" s="4" t="s">
        <v>5</v>
      </c>
      <c r="C5222" s="4" t="s">
        <v>11</v>
      </c>
      <c r="D5222" s="4" t="s">
        <v>7</v>
      </c>
      <c r="E5222" s="4" t="s">
        <v>7</v>
      </c>
      <c r="F5222" s="4" t="s">
        <v>8</v>
      </c>
    </row>
    <row r="5223" spans="1:8">
      <c r="A5223" t="n">
        <v>46807</v>
      </c>
      <c r="B5223" s="50" t="n">
        <v>20</v>
      </c>
      <c r="C5223" s="7" t="n">
        <v>3</v>
      </c>
      <c r="D5223" s="7" t="n">
        <v>2</v>
      </c>
      <c r="E5223" s="7" t="n">
        <v>11</v>
      </c>
      <c r="F5223" s="7" t="s">
        <v>512</v>
      </c>
    </row>
    <row r="5224" spans="1:8">
      <c r="A5224" t="s">
        <v>4</v>
      </c>
      <c r="B5224" s="4" t="s">
        <v>5</v>
      </c>
      <c r="C5224" s="4" t="s">
        <v>11</v>
      </c>
    </row>
    <row r="5225" spans="1:8">
      <c r="A5225" t="n">
        <v>46834</v>
      </c>
      <c r="B5225" s="29" t="n">
        <v>16</v>
      </c>
      <c r="C5225" s="7" t="n">
        <v>400</v>
      </c>
    </row>
    <row r="5226" spans="1:8">
      <c r="A5226" t="s">
        <v>4</v>
      </c>
      <c r="B5226" s="4" t="s">
        <v>5</v>
      </c>
      <c r="C5226" s="4" t="s">
        <v>11</v>
      </c>
      <c r="D5226" s="4" t="s">
        <v>7</v>
      </c>
      <c r="E5226" s="4" t="s">
        <v>7</v>
      </c>
      <c r="F5226" s="4" t="s">
        <v>8</v>
      </c>
    </row>
    <row r="5227" spans="1:8">
      <c r="A5227" t="n">
        <v>46837</v>
      </c>
      <c r="B5227" s="50" t="n">
        <v>20</v>
      </c>
      <c r="C5227" s="7" t="n">
        <v>1</v>
      </c>
      <c r="D5227" s="7" t="n">
        <v>2</v>
      </c>
      <c r="E5227" s="7" t="n">
        <v>11</v>
      </c>
      <c r="F5227" s="7" t="s">
        <v>513</v>
      </c>
    </row>
    <row r="5228" spans="1:8">
      <c r="A5228" t="s">
        <v>4</v>
      </c>
      <c r="B5228" s="4" t="s">
        <v>5</v>
      </c>
      <c r="C5228" s="4" t="s">
        <v>11</v>
      </c>
    </row>
    <row r="5229" spans="1:8">
      <c r="A5229" t="n">
        <v>46864</v>
      </c>
      <c r="B5229" s="29" t="n">
        <v>16</v>
      </c>
      <c r="C5229" s="7" t="n">
        <v>600</v>
      </c>
    </row>
    <row r="5230" spans="1:8">
      <c r="A5230" t="s">
        <v>4</v>
      </c>
      <c r="B5230" s="4" t="s">
        <v>5</v>
      </c>
      <c r="C5230" s="4" t="s">
        <v>11</v>
      </c>
      <c r="D5230" s="4" t="s">
        <v>7</v>
      </c>
      <c r="E5230" s="4" t="s">
        <v>7</v>
      </c>
      <c r="F5230" s="4" t="s">
        <v>8</v>
      </c>
    </row>
    <row r="5231" spans="1:8">
      <c r="A5231" t="n">
        <v>46867</v>
      </c>
      <c r="B5231" s="50" t="n">
        <v>20</v>
      </c>
      <c r="C5231" s="7" t="n">
        <v>0</v>
      </c>
      <c r="D5231" s="7" t="n">
        <v>2</v>
      </c>
      <c r="E5231" s="7" t="n">
        <v>11</v>
      </c>
      <c r="F5231" s="7" t="s">
        <v>514</v>
      </c>
    </row>
    <row r="5232" spans="1:8">
      <c r="A5232" t="s">
        <v>4</v>
      </c>
      <c r="B5232" s="4" t="s">
        <v>5</v>
      </c>
      <c r="C5232" s="4" t="s">
        <v>7</v>
      </c>
      <c r="D5232" s="4" t="s">
        <v>11</v>
      </c>
      <c r="E5232" s="4" t="s">
        <v>7</v>
      </c>
      <c r="F5232" s="4" t="s">
        <v>11</v>
      </c>
      <c r="G5232" s="4" t="s">
        <v>7</v>
      </c>
      <c r="H5232" s="4" t="s">
        <v>7</v>
      </c>
      <c r="I5232" s="4" t="s">
        <v>16</v>
      </c>
    </row>
    <row r="5233" spans="1:9">
      <c r="A5233" t="n">
        <v>46893</v>
      </c>
      <c r="B5233" s="13" t="n">
        <v>5</v>
      </c>
      <c r="C5233" s="7" t="n">
        <v>30</v>
      </c>
      <c r="D5233" s="7" t="n">
        <v>10867</v>
      </c>
      <c r="E5233" s="7" t="n">
        <v>30</v>
      </c>
      <c r="F5233" s="7" t="n">
        <v>10875</v>
      </c>
      <c r="G5233" s="7" t="n">
        <v>11</v>
      </c>
      <c r="H5233" s="7" t="n">
        <v>1</v>
      </c>
      <c r="I5233" s="14" t="n">
        <f t="normal" ca="1">A5255</f>
        <v>0</v>
      </c>
    </row>
    <row r="5234" spans="1:9">
      <c r="A5234" t="s">
        <v>4</v>
      </c>
      <c r="B5234" s="4" t="s">
        <v>5</v>
      </c>
      <c r="C5234" s="4" t="s">
        <v>7</v>
      </c>
      <c r="D5234" s="4" t="s">
        <v>11</v>
      </c>
      <c r="E5234" s="4" t="s">
        <v>11</v>
      </c>
      <c r="F5234" s="4" t="s">
        <v>11</v>
      </c>
      <c r="G5234" s="4" t="s">
        <v>11</v>
      </c>
      <c r="H5234" s="4" t="s">
        <v>11</v>
      </c>
      <c r="I5234" s="4" t="s">
        <v>8</v>
      </c>
      <c r="J5234" s="4" t="s">
        <v>13</v>
      </c>
      <c r="K5234" s="4" t="s">
        <v>13</v>
      </c>
      <c r="L5234" s="4" t="s">
        <v>13</v>
      </c>
      <c r="M5234" s="4" t="s">
        <v>14</v>
      </c>
      <c r="N5234" s="4" t="s">
        <v>14</v>
      </c>
      <c r="O5234" s="4" t="s">
        <v>13</v>
      </c>
      <c r="P5234" s="4" t="s">
        <v>13</v>
      </c>
      <c r="Q5234" s="4" t="s">
        <v>13</v>
      </c>
      <c r="R5234" s="4" t="s">
        <v>13</v>
      </c>
      <c r="S5234" s="4" t="s">
        <v>7</v>
      </c>
    </row>
    <row r="5235" spans="1:9">
      <c r="A5235" t="n">
        <v>46906</v>
      </c>
      <c r="B5235" s="10" t="n">
        <v>39</v>
      </c>
      <c r="C5235" s="7" t="n">
        <v>12</v>
      </c>
      <c r="D5235" s="7" t="n">
        <v>65533</v>
      </c>
      <c r="E5235" s="7" t="n">
        <v>201</v>
      </c>
      <c r="F5235" s="7" t="n">
        <v>0</v>
      </c>
      <c r="G5235" s="7" t="n">
        <v>65533</v>
      </c>
      <c r="H5235" s="7" t="n">
        <v>0</v>
      </c>
      <c r="I5235" s="7" t="s">
        <v>18</v>
      </c>
      <c r="J5235" s="7" t="n">
        <v>0</v>
      </c>
      <c r="K5235" s="7" t="n">
        <v>0</v>
      </c>
      <c r="L5235" s="7" t="n">
        <v>0</v>
      </c>
      <c r="M5235" s="7" t="n">
        <v>0</v>
      </c>
      <c r="N5235" s="7" t="n">
        <v>0</v>
      </c>
      <c r="O5235" s="7" t="n">
        <v>0</v>
      </c>
      <c r="P5235" s="7" t="n">
        <v>1</v>
      </c>
      <c r="Q5235" s="7" t="n">
        <v>1</v>
      </c>
      <c r="R5235" s="7" t="n">
        <v>1</v>
      </c>
      <c r="S5235" s="7" t="n">
        <v>255</v>
      </c>
    </row>
    <row r="5236" spans="1:9">
      <c r="A5236" t="s">
        <v>4</v>
      </c>
      <c r="B5236" s="4" t="s">
        <v>5</v>
      </c>
      <c r="C5236" s="4" t="s">
        <v>7</v>
      </c>
      <c r="D5236" s="4" t="s">
        <v>7</v>
      </c>
      <c r="E5236" s="4" t="s">
        <v>13</v>
      </c>
      <c r="F5236" s="4" t="s">
        <v>13</v>
      </c>
      <c r="G5236" s="4" t="s">
        <v>13</v>
      </c>
      <c r="H5236" s="4" t="s">
        <v>11</v>
      </c>
    </row>
    <row r="5237" spans="1:9">
      <c r="A5237" t="n">
        <v>46956</v>
      </c>
      <c r="B5237" s="36" t="n">
        <v>45</v>
      </c>
      <c r="C5237" s="7" t="n">
        <v>2</v>
      </c>
      <c r="D5237" s="7" t="n">
        <v>3</v>
      </c>
      <c r="E5237" s="7" t="n">
        <v>-7.84999990463257</v>
      </c>
      <c r="F5237" s="7" t="n">
        <v>3.29999995231628</v>
      </c>
      <c r="G5237" s="7" t="n">
        <v>-1.17999994754791</v>
      </c>
      <c r="H5237" s="7" t="n">
        <v>6000</v>
      </c>
    </row>
    <row r="5238" spans="1:9">
      <c r="A5238" t="s">
        <v>4</v>
      </c>
      <c r="B5238" s="4" t="s">
        <v>5</v>
      </c>
      <c r="C5238" s="4" t="s">
        <v>7</v>
      </c>
      <c r="D5238" s="4" t="s">
        <v>7</v>
      </c>
      <c r="E5238" s="4" t="s">
        <v>13</v>
      </c>
      <c r="F5238" s="4" t="s">
        <v>13</v>
      </c>
      <c r="G5238" s="4" t="s">
        <v>13</v>
      </c>
      <c r="H5238" s="4" t="s">
        <v>11</v>
      </c>
      <c r="I5238" s="4" t="s">
        <v>7</v>
      </c>
    </row>
    <row r="5239" spans="1:9">
      <c r="A5239" t="n">
        <v>46973</v>
      </c>
      <c r="B5239" s="36" t="n">
        <v>45</v>
      </c>
      <c r="C5239" s="7" t="n">
        <v>4</v>
      </c>
      <c r="D5239" s="7" t="n">
        <v>3</v>
      </c>
      <c r="E5239" s="7" t="n">
        <v>358.570007324219</v>
      </c>
      <c r="F5239" s="7" t="n">
        <v>359.970001220703</v>
      </c>
      <c r="G5239" s="7" t="n">
        <v>0</v>
      </c>
      <c r="H5239" s="7" t="n">
        <v>6000</v>
      </c>
      <c r="I5239" s="7" t="n">
        <v>1</v>
      </c>
    </row>
    <row r="5240" spans="1:9">
      <c r="A5240" t="s">
        <v>4</v>
      </c>
      <c r="B5240" s="4" t="s">
        <v>5</v>
      </c>
      <c r="C5240" s="4" t="s">
        <v>7</v>
      </c>
      <c r="D5240" s="4" t="s">
        <v>7</v>
      </c>
      <c r="E5240" s="4" t="s">
        <v>13</v>
      </c>
      <c r="F5240" s="4" t="s">
        <v>11</v>
      </c>
    </row>
    <row r="5241" spans="1:9">
      <c r="A5241" t="n">
        <v>46991</v>
      </c>
      <c r="B5241" s="36" t="n">
        <v>45</v>
      </c>
      <c r="C5241" s="7" t="n">
        <v>5</v>
      </c>
      <c r="D5241" s="7" t="n">
        <v>3</v>
      </c>
      <c r="E5241" s="7" t="n">
        <v>3.09999990463257</v>
      </c>
      <c r="F5241" s="7" t="n">
        <v>6000</v>
      </c>
    </row>
    <row r="5242" spans="1:9">
      <c r="A5242" t="s">
        <v>4</v>
      </c>
      <c r="B5242" s="4" t="s">
        <v>5</v>
      </c>
      <c r="C5242" s="4" t="s">
        <v>7</v>
      </c>
      <c r="D5242" s="4" t="s">
        <v>7</v>
      </c>
      <c r="E5242" s="4" t="s">
        <v>13</v>
      </c>
      <c r="F5242" s="4" t="s">
        <v>11</v>
      </c>
    </row>
    <row r="5243" spans="1:9">
      <c r="A5243" t="n">
        <v>47000</v>
      </c>
      <c r="B5243" s="36" t="n">
        <v>45</v>
      </c>
      <c r="C5243" s="7" t="n">
        <v>11</v>
      </c>
      <c r="D5243" s="7" t="n">
        <v>3</v>
      </c>
      <c r="E5243" s="7" t="n">
        <v>38</v>
      </c>
      <c r="F5243" s="7" t="n">
        <v>6000</v>
      </c>
    </row>
    <row r="5244" spans="1:9">
      <c r="A5244" t="s">
        <v>4</v>
      </c>
      <c r="B5244" s="4" t="s">
        <v>5</v>
      </c>
      <c r="C5244" s="4" t="s">
        <v>11</v>
      </c>
    </row>
    <row r="5245" spans="1:9">
      <c r="A5245" t="n">
        <v>47009</v>
      </c>
      <c r="B5245" s="29" t="n">
        <v>16</v>
      </c>
      <c r="C5245" s="7" t="n">
        <v>5000</v>
      </c>
    </row>
    <row r="5246" spans="1:9">
      <c r="A5246" t="s">
        <v>4</v>
      </c>
      <c r="B5246" s="4" t="s">
        <v>5</v>
      </c>
      <c r="C5246" s="4" t="s">
        <v>7</v>
      </c>
      <c r="D5246" s="4" t="s">
        <v>11</v>
      </c>
      <c r="E5246" s="4" t="s">
        <v>7</v>
      </c>
    </row>
    <row r="5247" spans="1:9">
      <c r="A5247" t="n">
        <v>47012</v>
      </c>
      <c r="B5247" s="16" t="n">
        <v>49</v>
      </c>
      <c r="C5247" s="7" t="n">
        <v>1</v>
      </c>
      <c r="D5247" s="7" t="n">
        <v>4000</v>
      </c>
      <c r="E5247" s="7" t="n">
        <v>0</v>
      </c>
    </row>
    <row r="5248" spans="1:9">
      <c r="A5248" t="s">
        <v>4</v>
      </c>
      <c r="B5248" s="4" t="s">
        <v>5</v>
      </c>
      <c r="C5248" s="4" t="s">
        <v>7</v>
      </c>
      <c r="D5248" s="4" t="s">
        <v>11</v>
      </c>
      <c r="E5248" s="4" t="s">
        <v>13</v>
      </c>
    </row>
    <row r="5249" spans="1:19">
      <c r="A5249" t="n">
        <v>47017</v>
      </c>
      <c r="B5249" s="35" t="n">
        <v>58</v>
      </c>
      <c r="C5249" s="7" t="n">
        <v>0</v>
      </c>
      <c r="D5249" s="7" t="n">
        <v>2000</v>
      </c>
      <c r="E5249" s="7" t="n">
        <v>1</v>
      </c>
    </row>
    <row r="5250" spans="1:19">
      <c r="A5250" t="s">
        <v>4</v>
      </c>
      <c r="B5250" s="4" t="s">
        <v>5</v>
      </c>
      <c r="C5250" s="4" t="s">
        <v>7</v>
      </c>
      <c r="D5250" s="4" t="s">
        <v>11</v>
      </c>
    </row>
    <row r="5251" spans="1:19">
      <c r="A5251" t="n">
        <v>47025</v>
      </c>
      <c r="B5251" s="35" t="n">
        <v>58</v>
      </c>
      <c r="C5251" s="7" t="n">
        <v>255</v>
      </c>
      <c r="D5251" s="7" t="n">
        <v>0</v>
      </c>
    </row>
    <row r="5252" spans="1:19">
      <c r="A5252" t="s">
        <v>4</v>
      </c>
      <c r="B5252" s="4" t="s">
        <v>5</v>
      </c>
      <c r="C5252" s="4" t="s">
        <v>16</v>
      </c>
    </row>
    <row r="5253" spans="1:19">
      <c r="A5253" t="n">
        <v>47029</v>
      </c>
      <c r="B5253" s="22" t="n">
        <v>3</v>
      </c>
      <c r="C5253" s="14" t="n">
        <f t="normal" ca="1">A6469</f>
        <v>0</v>
      </c>
    </row>
    <row r="5254" spans="1:19">
      <c r="A5254" t="s">
        <v>4</v>
      </c>
      <c r="B5254" s="4" t="s">
        <v>5</v>
      </c>
      <c r="C5254" s="4" t="s">
        <v>7</v>
      </c>
      <c r="D5254" s="4" t="s">
        <v>7</v>
      </c>
      <c r="E5254" s="4" t="s">
        <v>13</v>
      </c>
      <c r="F5254" s="4" t="s">
        <v>13</v>
      </c>
      <c r="G5254" s="4" t="s">
        <v>13</v>
      </c>
      <c r="H5254" s="4" t="s">
        <v>11</v>
      </c>
    </row>
    <row r="5255" spans="1:19">
      <c r="A5255" t="n">
        <v>47034</v>
      </c>
      <c r="B5255" s="36" t="n">
        <v>45</v>
      </c>
      <c r="C5255" s="7" t="n">
        <v>2</v>
      </c>
      <c r="D5255" s="7" t="n">
        <v>3</v>
      </c>
      <c r="E5255" s="7" t="n">
        <v>-7.73999977111816</v>
      </c>
      <c r="F5255" s="7" t="n">
        <v>1.52999997138977</v>
      </c>
      <c r="G5255" s="7" t="n">
        <v>-9.14999961853027</v>
      </c>
      <c r="H5255" s="7" t="n">
        <v>8000</v>
      </c>
    </row>
    <row r="5256" spans="1:19">
      <c r="A5256" t="s">
        <v>4</v>
      </c>
      <c r="B5256" s="4" t="s">
        <v>5</v>
      </c>
      <c r="C5256" s="4" t="s">
        <v>7</v>
      </c>
      <c r="D5256" s="4" t="s">
        <v>7</v>
      </c>
      <c r="E5256" s="4" t="s">
        <v>13</v>
      </c>
      <c r="F5256" s="4" t="s">
        <v>13</v>
      </c>
      <c r="G5256" s="4" t="s">
        <v>13</v>
      </c>
      <c r="H5256" s="4" t="s">
        <v>11</v>
      </c>
      <c r="I5256" s="4" t="s">
        <v>7</v>
      </c>
    </row>
    <row r="5257" spans="1:19">
      <c r="A5257" t="n">
        <v>47051</v>
      </c>
      <c r="B5257" s="36" t="n">
        <v>45</v>
      </c>
      <c r="C5257" s="7" t="n">
        <v>4</v>
      </c>
      <c r="D5257" s="7" t="n">
        <v>3</v>
      </c>
      <c r="E5257" s="7" t="n">
        <v>6.03000020980835</v>
      </c>
      <c r="F5257" s="7" t="n">
        <v>362.850006103516</v>
      </c>
      <c r="G5257" s="7" t="n">
        <v>0</v>
      </c>
      <c r="H5257" s="7" t="n">
        <v>8000</v>
      </c>
      <c r="I5257" s="7" t="n">
        <v>1</v>
      </c>
    </row>
    <row r="5258" spans="1:19">
      <c r="A5258" t="s">
        <v>4</v>
      </c>
      <c r="B5258" s="4" t="s">
        <v>5</v>
      </c>
      <c r="C5258" s="4" t="s">
        <v>7</v>
      </c>
      <c r="D5258" s="4" t="s">
        <v>7</v>
      </c>
      <c r="E5258" s="4" t="s">
        <v>13</v>
      </c>
      <c r="F5258" s="4" t="s">
        <v>11</v>
      </c>
    </row>
    <row r="5259" spans="1:19">
      <c r="A5259" t="n">
        <v>47069</v>
      </c>
      <c r="B5259" s="36" t="n">
        <v>45</v>
      </c>
      <c r="C5259" s="7" t="n">
        <v>5</v>
      </c>
      <c r="D5259" s="7" t="n">
        <v>3</v>
      </c>
      <c r="E5259" s="7" t="n">
        <v>3.09999990463257</v>
      </c>
      <c r="F5259" s="7" t="n">
        <v>8000</v>
      </c>
    </row>
    <row r="5260" spans="1:19">
      <c r="A5260" t="s">
        <v>4</v>
      </c>
      <c r="B5260" s="4" t="s">
        <v>5</v>
      </c>
      <c r="C5260" s="4" t="s">
        <v>7</v>
      </c>
      <c r="D5260" s="4" t="s">
        <v>7</v>
      </c>
      <c r="E5260" s="4" t="s">
        <v>13</v>
      </c>
      <c r="F5260" s="4" t="s">
        <v>11</v>
      </c>
    </row>
    <row r="5261" spans="1:19">
      <c r="A5261" t="n">
        <v>47078</v>
      </c>
      <c r="B5261" s="36" t="n">
        <v>45</v>
      </c>
      <c r="C5261" s="7" t="n">
        <v>11</v>
      </c>
      <c r="D5261" s="7" t="n">
        <v>3</v>
      </c>
      <c r="E5261" s="7" t="n">
        <v>38</v>
      </c>
      <c r="F5261" s="7" t="n">
        <v>8000</v>
      </c>
    </row>
    <row r="5262" spans="1:19">
      <c r="A5262" t="s">
        <v>4</v>
      </c>
      <c r="B5262" s="4" t="s">
        <v>5</v>
      </c>
      <c r="C5262" s="4" t="s">
        <v>11</v>
      </c>
    </row>
    <row r="5263" spans="1:19">
      <c r="A5263" t="n">
        <v>47087</v>
      </c>
      <c r="B5263" s="29" t="n">
        <v>16</v>
      </c>
      <c r="C5263" s="7" t="n">
        <v>3000</v>
      </c>
    </row>
    <row r="5264" spans="1:19">
      <c r="A5264" t="s">
        <v>4</v>
      </c>
      <c r="B5264" s="4" t="s">
        <v>5</v>
      </c>
      <c r="C5264" s="4" t="s">
        <v>7</v>
      </c>
      <c r="D5264" s="4" t="s">
        <v>11</v>
      </c>
      <c r="E5264" s="4" t="s">
        <v>13</v>
      </c>
    </row>
    <row r="5265" spans="1:9">
      <c r="A5265" t="n">
        <v>47090</v>
      </c>
      <c r="B5265" s="35" t="n">
        <v>58</v>
      </c>
      <c r="C5265" s="7" t="n">
        <v>0</v>
      </c>
      <c r="D5265" s="7" t="n">
        <v>1000</v>
      </c>
      <c r="E5265" s="7" t="n">
        <v>1</v>
      </c>
    </row>
    <row r="5266" spans="1:9">
      <c r="A5266" t="s">
        <v>4</v>
      </c>
      <c r="B5266" s="4" t="s">
        <v>5</v>
      </c>
      <c r="C5266" s="4" t="s">
        <v>7</v>
      </c>
      <c r="D5266" s="4" t="s">
        <v>11</v>
      </c>
    </row>
    <row r="5267" spans="1:9">
      <c r="A5267" t="n">
        <v>47098</v>
      </c>
      <c r="B5267" s="35" t="n">
        <v>58</v>
      </c>
      <c r="C5267" s="7" t="n">
        <v>255</v>
      </c>
      <c r="D5267" s="7" t="n">
        <v>0</v>
      </c>
    </row>
    <row r="5268" spans="1:9">
      <c r="A5268" t="s">
        <v>4</v>
      </c>
      <c r="B5268" s="4" t="s">
        <v>5</v>
      </c>
      <c r="C5268" s="4" t="s">
        <v>11</v>
      </c>
      <c r="D5268" s="4" t="s">
        <v>7</v>
      </c>
    </row>
    <row r="5269" spans="1:9">
      <c r="A5269" t="n">
        <v>47102</v>
      </c>
      <c r="B5269" s="71" t="n">
        <v>21</v>
      </c>
      <c r="C5269" s="7" t="n">
        <v>0</v>
      </c>
      <c r="D5269" s="7" t="n">
        <v>2</v>
      </c>
    </row>
    <row r="5270" spans="1:9">
      <c r="A5270" t="s">
        <v>4</v>
      </c>
      <c r="B5270" s="4" t="s">
        <v>5</v>
      </c>
      <c r="C5270" s="4" t="s">
        <v>11</v>
      </c>
      <c r="D5270" s="4" t="s">
        <v>7</v>
      </c>
    </row>
    <row r="5271" spans="1:9">
      <c r="A5271" t="n">
        <v>47106</v>
      </c>
      <c r="B5271" s="71" t="n">
        <v>21</v>
      </c>
      <c r="C5271" s="7" t="n">
        <v>1</v>
      </c>
      <c r="D5271" s="7" t="n">
        <v>2</v>
      </c>
    </row>
    <row r="5272" spans="1:9">
      <c r="A5272" t="s">
        <v>4</v>
      </c>
      <c r="B5272" s="4" t="s">
        <v>5</v>
      </c>
      <c r="C5272" s="4" t="s">
        <v>11</v>
      </c>
      <c r="D5272" s="4" t="s">
        <v>7</v>
      </c>
    </row>
    <row r="5273" spans="1:9">
      <c r="A5273" t="n">
        <v>47110</v>
      </c>
      <c r="B5273" s="71" t="n">
        <v>21</v>
      </c>
      <c r="C5273" s="7" t="n">
        <v>2</v>
      </c>
      <c r="D5273" s="7" t="n">
        <v>2</v>
      </c>
    </row>
    <row r="5274" spans="1:9">
      <c r="A5274" t="s">
        <v>4</v>
      </c>
      <c r="B5274" s="4" t="s">
        <v>5</v>
      </c>
      <c r="C5274" s="4" t="s">
        <v>11</v>
      </c>
      <c r="D5274" s="4" t="s">
        <v>7</v>
      </c>
    </row>
    <row r="5275" spans="1:9">
      <c r="A5275" t="n">
        <v>47114</v>
      </c>
      <c r="B5275" s="71" t="n">
        <v>21</v>
      </c>
      <c r="C5275" s="7" t="n">
        <v>3</v>
      </c>
      <c r="D5275" s="7" t="n">
        <v>2</v>
      </c>
    </row>
    <row r="5276" spans="1:9">
      <c r="A5276" t="s">
        <v>4</v>
      </c>
      <c r="B5276" s="4" t="s">
        <v>5</v>
      </c>
      <c r="C5276" s="4" t="s">
        <v>11</v>
      </c>
      <c r="D5276" s="4" t="s">
        <v>7</v>
      </c>
    </row>
    <row r="5277" spans="1:9">
      <c r="A5277" t="n">
        <v>47118</v>
      </c>
      <c r="B5277" s="71" t="n">
        <v>21</v>
      </c>
      <c r="C5277" s="7" t="n">
        <v>4</v>
      </c>
      <c r="D5277" s="7" t="n">
        <v>2</v>
      </c>
    </row>
    <row r="5278" spans="1:9">
      <c r="A5278" t="s">
        <v>4</v>
      </c>
      <c r="B5278" s="4" t="s">
        <v>5</v>
      </c>
      <c r="C5278" s="4" t="s">
        <v>11</v>
      </c>
      <c r="D5278" s="4" t="s">
        <v>7</v>
      </c>
    </row>
    <row r="5279" spans="1:9">
      <c r="A5279" t="n">
        <v>47122</v>
      </c>
      <c r="B5279" s="71" t="n">
        <v>21</v>
      </c>
      <c r="C5279" s="7" t="n">
        <v>5</v>
      </c>
      <c r="D5279" s="7" t="n">
        <v>2</v>
      </c>
    </row>
    <row r="5280" spans="1:9">
      <c r="A5280" t="s">
        <v>4</v>
      </c>
      <c r="B5280" s="4" t="s">
        <v>5</v>
      </c>
      <c r="C5280" s="4" t="s">
        <v>11</v>
      </c>
      <c r="D5280" s="4" t="s">
        <v>7</v>
      </c>
    </row>
    <row r="5281" spans="1:5">
      <c r="A5281" t="n">
        <v>47126</v>
      </c>
      <c r="B5281" s="71" t="n">
        <v>21</v>
      </c>
      <c r="C5281" s="7" t="n">
        <v>6</v>
      </c>
      <c r="D5281" s="7" t="n">
        <v>2</v>
      </c>
    </row>
    <row r="5282" spans="1:5">
      <c r="A5282" t="s">
        <v>4</v>
      </c>
      <c r="B5282" s="4" t="s">
        <v>5</v>
      </c>
      <c r="C5282" s="4" t="s">
        <v>11</v>
      </c>
      <c r="D5282" s="4" t="s">
        <v>7</v>
      </c>
    </row>
    <row r="5283" spans="1:5">
      <c r="A5283" t="n">
        <v>47130</v>
      </c>
      <c r="B5283" s="71" t="n">
        <v>21</v>
      </c>
      <c r="C5283" s="7" t="n">
        <v>7</v>
      </c>
      <c r="D5283" s="7" t="n">
        <v>2</v>
      </c>
    </row>
    <row r="5284" spans="1:5">
      <c r="A5284" t="s">
        <v>4</v>
      </c>
      <c r="B5284" s="4" t="s">
        <v>5</v>
      </c>
      <c r="C5284" s="4" t="s">
        <v>11</v>
      </c>
      <c r="D5284" s="4" t="s">
        <v>7</v>
      </c>
    </row>
    <row r="5285" spans="1:5">
      <c r="A5285" t="n">
        <v>47134</v>
      </c>
      <c r="B5285" s="71" t="n">
        <v>21</v>
      </c>
      <c r="C5285" s="7" t="n">
        <v>8</v>
      </c>
      <c r="D5285" s="7" t="n">
        <v>2</v>
      </c>
    </row>
    <row r="5286" spans="1:5">
      <c r="A5286" t="s">
        <v>4</v>
      </c>
      <c r="B5286" s="4" t="s">
        <v>5</v>
      </c>
      <c r="C5286" s="4" t="s">
        <v>11</v>
      </c>
      <c r="D5286" s="4" t="s">
        <v>7</v>
      </c>
    </row>
    <row r="5287" spans="1:5">
      <c r="A5287" t="n">
        <v>47138</v>
      </c>
      <c r="B5287" s="71" t="n">
        <v>21</v>
      </c>
      <c r="C5287" s="7" t="n">
        <v>9</v>
      </c>
      <c r="D5287" s="7" t="n">
        <v>2</v>
      </c>
    </row>
    <row r="5288" spans="1:5">
      <c r="A5288" t="s">
        <v>4</v>
      </c>
      <c r="B5288" s="4" t="s">
        <v>5</v>
      </c>
      <c r="C5288" s="4" t="s">
        <v>11</v>
      </c>
      <c r="D5288" s="4" t="s">
        <v>7</v>
      </c>
    </row>
    <row r="5289" spans="1:5">
      <c r="A5289" t="n">
        <v>47142</v>
      </c>
      <c r="B5289" s="71" t="n">
        <v>21</v>
      </c>
      <c r="C5289" s="7" t="n">
        <v>11</v>
      </c>
      <c r="D5289" s="7" t="n">
        <v>2</v>
      </c>
    </row>
    <row r="5290" spans="1:5">
      <c r="A5290" t="s">
        <v>4</v>
      </c>
      <c r="B5290" s="4" t="s">
        <v>5</v>
      </c>
      <c r="C5290" s="4" t="s">
        <v>11</v>
      </c>
      <c r="D5290" s="4" t="s">
        <v>7</v>
      </c>
    </row>
    <row r="5291" spans="1:5">
      <c r="A5291" t="n">
        <v>47146</v>
      </c>
      <c r="B5291" s="71" t="n">
        <v>21</v>
      </c>
      <c r="C5291" s="7" t="n">
        <v>12</v>
      </c>
      <c r="D5291" s="7" t="n">
        <v>2</v>
      </c>
    </row>
    <row r="5292" spans="1:5">
      <c r="A5292" t="s">
        <v>4</v>
      </c>
      <c r="B5292" s="4" t="s">
        <v>5</v>
      </c>
      <c r="C5292" s="4" t="s">
        <v>11</v>
      </c>
      <c r="D5292" s="4" t="s">
        <v>7</v>
      </c>
    </row>
    <row r="5293" spans="1:5">
      <c r="A5293" t="n">
        <v>47150</v>
      </c>
      <c r="B5293" s="71" t="n">
        <v>21</v>
      </c>
      <c r="C5293" s="7" t="n">
        <v>13</v>
      </c>
      <c r="D5293" s="7" t="n">
        <v>2</v>
      </c>
    </row>
    <row r="5294" spans="1:5">
      <c r="A5294" t="s">
        <v>4</v>
      </c>
      <c r="B5294" s="4" t="s">
        <v>5</v>
      </c>
      <c r="C5294" s="4" t="s">
        <v>11</v>
      </c>
      <c r="D5294" s="4" t="s">
        <v>7</v>
      </c>
    </row>
    <row r="5295" spans="1:5">
      <c r="A5295" t="n">
        <v>47154</v>
      </c>
      <c r="B5295" s="71" t="n">
        <v>21</v>
      </c>
      <c r="C5295" s="7" t="n">
        <v>80</v>
      </c>
      <c r="D5295" s="7" t="n">
        <v>2</v>
      </c>
    </row>
    <row r="5296" spans="1:5">
      <c r="A5296" t="s">
        <v>4</v>
      </c>
      <c r="B5296" s="4" t="s">
        <v>5</v>
      </c>
      <c r="C5296" s="4" t="s">
        <v>11</v>
      </c>
      <c r="D5296" s="4" t="s">
        <v>7</v>
      </c>
    </row>
    <row r="5297" spans="1:4">
      <c r="A5297" t="n">
        <v>47158</v>
      </c>
      <c r="B5297" s="71" t="n">
        <v>21</v>
      </c>
      <c r="C5297" s="7" t="n">
        <v>7032</v>
      </c>
      <c r="D5297" s="7" t="n">
        <v>2</v>
      </c>
    </row>
    <row r="5298" spans="1:4">
      <c r="A5298" t="s">
        <v>4</v>
      </c>
      <c r="B5298" s="4" t="s">
        <v>5</v>
      </c>
      <c r="C5298" s="4" t="s">
        <v>11</v>
      </c>
      <c r="D5298" s="4" t="s">
        <v>7</v>
      </c>
    </row>
    <row r="5299" spans="1:4">
      <c r="A5299" t="n">
        <v>47162</v>
      </c>
      <c r="B5299" s="55" t="n">
        <v>56</v>
      </c>
      <c r="C5299" s="7" t="n">
        <v>0</v>
      </c>
      <c r="D5299" s="7" t="n">
        <v>1</v>
      </c>
    </row>
    <row r="5300" spans="1:4">
      <c r="A5300" t="s">
        <v>4</v>
      </c>
      <c r="B5300" s="4" t="s">
        <v>5</v>
      </c>
      <c r="C5300" s="4" t="s">
        <v>11</v>
      </c>
      <c r="D5300" s="4" t="s">
        <v>7</v>
      </c>
    </row>
    <row r="5301" spans="1:4">
      <c r="A5301" t="n">
        <v>47166</v>
      </c>
      <c r="B5301" s="55" t="n">
        <v>56</v>
      </c>
      <c r="C5301" s="7" t="n">
        <v>1</v>
      </c>
      <c r="D5301" s="7" t="n">
        <v>1</v>
      </c>
    </row>
    <row r="5302" spans="1:4">
      <c r="A5302" t="s">
        <v>4</v>
      </c>
      <c r="B5302" s="4" t="s">
        <v>5</v>
      </c>
      <c r="C5302" s="4" t="s">
        <v>11</v>
      </c>
      <c r="D5302" s="4" t="s">
        <v>7</v>
      </c>
    </row>
    <row r="5303" spans="1:4">
      <c r="A5303" t="n">
        <v>47170</v>
      </c>
      <c r="B5303" s="55" t="n">
        <v>56</v>
      </c>
      <c r="C5303" s="7" t="n">
        <v>2</v>
      </c>
      <c r="D5303" s="7" t="n">
        <v>1</v>
      </c>
    </row>
    <row r="5304" spans="1:4">
      <c r="A5304" t="s">
        <v>4</v>
      </c>
      <c r="B5304" s="4" t="s">
        <v>5</v>
      </c>
      <c r="C5304" s="4" t="s">
        <v>11</v>
      </c>
      <c r="D5304" s="4" t="s">
        <v>7</v>
      </c>
    </row>
    <row r="5305" spans="1:4">
      <c r="A5305" t="n">
        <v>47174</v>
      </c>
      <c r="B5305" s="55" t="n">
        <v>56</v>
      </c>
      <c r="C5305" s="7" t="n">
        <v>3</v>
      </c>
      <c r="D5305" s="7" t="n">
        <v>1</v>
      </c>
    </row>
    <row r="5306" spans="1:4">
      <c r="A5306" t="s">
        <v>4</v>
      </c>
      <c r="B5306" s="4" t="s">
        <v>5</v>
      </c>
      <c r="C5306" s="4" t="s">
        <v>11</v>
      </c>
      <c r="D5306" s="4" t="s">
        <v>7</v>
      </c>
    </row>
    <row r="5307" spans="1:4">
      <c r="A5307" t="n">
        <v>47178</v>
      </c>
      <c r="B5307" s="55" t="n">
        <v>56</v>
      </c>
      <c r="C5307" s="7" t="n">
        <v>4</v>
      </c>
      <c r="D5307" s="7" t="n">
        <v>1</v>
      </c>
    </row>
    <row r="5308" spans="1:4">
      <c r="A5308" t="s">
        <v>4</v>
      </c>
      <c r="B5308" s="4" t="s">
        <v>5</v>
      </c>
      <c r="C5308" s="4" t="s">
        <v>11</v>
      </c>
      <c r="D5308" s="4" t="s">
        <v>7</v>
      </c>
    </row>
    <row r="5309" spans="1:4">
      <c r="A5309" t="n">
        <v>47182</v>
      </c>
      <c r="B5309" s="55" t="n">
        <v>56</v>
      </c>
      <c r="C5309" s="7" t="n">
        <v>5</v>
      </c>
      <c r="D5309" s="7" t="n">
        <v>1</v>
      </c>
    </row>
    <row r="5310" spans="1:4">
      <c r="A5310" t="s">
        <v>4</v>
      </c>
      <c r="B5310" s="4" t="s">
        <v>5</v>
      </c>
      <c r="C5310" s="4" t="s">
        <v>11</v>
      </c>
      <c r="D5310" s="4" t="s">
        <v>7</v>
      </c>
    </row>
    <row r="5311" spans="1:4">
      <c r="A5311" t="n">
        <v>47186</v>
      </c>
      <c r="B5311" s="55" t="n">
        <v>56</v>
      </c>
      <c r="C5311" s="7" t="n">
        <v>6</v>
      </c>
      <c r="D5311" s="7" t="n">
        <v>1</v>
      </c>
    </row>
    <row r="5312" spans="1:4">
      <c r="A5312" t="s">
        <v>4</v>
      </c>
      <c r="B5312" s="4" t="s">
        <v>5</v>
      </c>
      <c r="C5312" s="4" t="s">
        <v>11</v>
      </c>
      <c r="D5312" s="4" t="s">
        <v>7</v>
      </c>
    </row>
    <row r="5313" spans="1:4">
      <c r="A5313" t="n">
        <v>47190</v>
      </c>
      <c r="B5313" s="55" t="n">
        <v>56</v>
      </c>
      <c r="C5313" s="7" t="n">
        <v>7</v>
      </c>
      <c r="D5313" s="7" t="n">
        <v>1</v>
      </c>
    </row>
    <row r="5314" spans="1:4">
      <c r="A5314" t="s">
        <v>4</v>
      </c>
      <c r="B5314" s="4" t="s">
        <v>5</v>
      </c>
      <c r="C5314" s="4" t="s">
        <v>11</v>
      </c>
      <c r="D5314" s="4" t="s">
        <v>7</v>
      </c>
    </row>
    <row r="5315" spans="1:4">
      <c r="A5315" t="n">
        <v>47194</v>
      </c>
      <c r="B5315" s="55" t="n">
        <v>56</v>
      </c>
      <c r="C5315" s="7" t="n">
        <v>8</v>
      </c>
      <c r="D5315" s="7" t="n">
        <v>1</v>
      </c>
    </row>
    <row r="5316" spans="1:4">
      <c r="A5316" t="s">
        <v>4</v>
      </c>
      <c r="B5316" s="4" t="s">
        <v>5</v>
      </c>
      <c r="C5316" s="4" t="s">
        <v>11</v>
      </c>
      <c r="D5316" s="4" t="s">
        <v>7</v>
      </c>
    </row>
    <row r="5317" spans="1:4">
      <c r="A5317" t="n">
        <v>47198</v>
      </c>
      <c r="B5317" s="55" t="n">
        <v>56</v>
      </c>
      <c r="C5317" s="7" t="n">
        <v>9</v>
      </c>
      <c r="D5317" s="7" t="n">
        <v>1</v>
      </c>
    </row>
    <row r="5318" spans="1:4">
      <c r="A5318" t="s">
        <v>4</v>
      </c>
      <c r="B5318" s="4" t="s">
        <v>5</v>
      </c>
      <c r="C5318" s="4" t="s">
        <v>11</v>
      </c>
      <c r="D5318" s="4" t="s">
        <v>7</v>
      </c>
    </row>
    <row r="5319" spans="1:4">
      <c r="A5319" t="n">
        <v>47202</v>
      </c>
      <c r="B5319" s="55" t="n">
        <v>56</v>
      </c>
      <c r="C5319" s="7" t="n">
        <v>11</v>
      </c>
      <c r="D5319" s="7" t="n">
        <v>1</v>
      </c>
    </row>
    <row r="5320" spans="1:4">
      <c r="A5320" t="s">
        <v>4</v>
      </c>
      <c r="B5320" s="4" t="s">
        <v>5</v>
      </c>
      <c r="C5320" s="4" t="s">
        <v>11</v>
      </c>
      <c r="D5320" s="4" t="s">
        <v>7</v>
      </c>
    </row>
    <row r="5321" spans="1:4">
      <c r="A5321" t="n">
        <v>47206</v>
      </c>
      <c r="B5321" s="55" t="n">
        <v>56</v>
      </c>
      <c r="C5321" s="7" t="n">
        <v>12</v>
      </c>
      <c r="D5321" s="7" t="n">
        <v>1</v>
      </c>
    </row>
    <row r="5322" spans="1:4">
      <c r="A5322" t="s">
        <v>4</v>
      </c>
      <c r="B5322" s="4" t="s">
        <v>5</v>
      </c>
      <c r="C5322" s="4" t="s">
        <v>11</v>
      </c>
      <c r="D5322" s="4" t="s">
        <v>7</v>
      </c>
    </row>
    <row r="5323" spans="1:4">
      <c r="A5323" t="n">
        <v>47210</v>
      </c>
      <c r="B5323" s="55" t="n">
        <v>56</v>
      </c>
      <c r="C5323" s="7" t="n">
        <v>13</v>
      </c>
      <c r="D5323" s="7" t="n">
        <v>1</v>
      </c>
    </row>
    <row r="5324" spans="1:4">
      <c r="A5324" t="s">
        <v>4</v>
      </c>
      <c r="B5324" s="4" t="s">
        <v>5</v>
      </c>
      <c r="C5324" s="4" t="s">
        <v>11</v>
      </c>
      <c r="D5324" s="4" t="s">
        <v>7</v>
      </c>
    </row>
    <row r="5325" spans="1:4">
      <c r="A5325" t="n">
        <v>47214</v>
      </c>
      <c r="B5325" s="55" t="n">
        <v>56</v>
      </c>
      <c r="C5325" s="7" t="n">
        <v>80</v>
      </c>
      <c r="D5325" s="7" t="n">
        <v>1</v>
      </c>
    </row>
    <row r="5326" spans="1:4">
      <c r="A5326" t="s">
        <v>4</v>
      </c>
      <c r="B5326" s="4" t="s">
        <v>5</v>
      </c>
      <c r="C5326" s="4" t="s">
        <v>11</v>
      </c>
      <c r="D5326" s="4" t="s">
        <v>7</v>
      </c>
    </row>
    <row r="5327" spans="1:4">
      <c r="A5327" t="n">
        <v>47218</v>
      </c>
      <c r="B5327" s="55" t="n">
        <v>56</v>
      </c>
      <c r="C5327" s="7" t="n">
        <v>7032</v>
      </c>
      <c r="D5327" s="7" t="n">
        <v>1</v>
      </c>
    </row>
    <row r="5328" spans="1:4">
      <c r="A5328" t="s">
        <v>4</v>
      </c>
      <c r="B5328" s="4" t="s">
        <v>5</v>
      </c>
      <c r="C5328" s="4" t="s">
        <v>11</v>
      </c>
      <c r="D5328" s="4" t="s">
        <v>11</v>
      </c>
      <c r="E5328" s="4" t="s">
        <v>11</v>
      </c>
    </row>
    <row r="5329" spans="1:5">
      <c r="A5329" t="n">
        <v>47222</v>
      </c>
      <c r="B5329" s="32" t="n">
        <v>61</v>
      </c>
      <c r="C5329" s="7" t="n">
        <v>0</v>
      </c>
      <c r="D5329" s="7" t="n">
        <v>65533</v>
      </c>
      <c r="E5329" s="7" t="n">
        <v>1000</v>
      </c>
    </row>
    <row r="5330" spans="1:5">
      <c r="A5330" t="s">
        <v>4</v>
      </c>
      <c r="B5330" s="4" t="s">
        <v>5</v>
      </c>
      <c r="C5330" s="4" t="s">
        <v>11</v>
      </c>
      <c r="D5330" s="4" t="s">
        <v>11</v>
      </c>
      <c r="E5330" s="4" t="s">
        <v>11</v>
      </c>
    </row>
    <row r="5331" spans="1:5">
      <c r="A5331" t="n">
        <v>47229</v>
      </c>
      <c r="B5331" s="32" t="n">
        <v>61</v>
      </c>
      <c r="C5331" s="7" t="n">
        <v>1</v>
      </c>
      <c r="D5331" s="7" t="n">
        <v>65533</v>
      </c>
      <c r="E5331" s="7" t="n">
        <v>1000</v>
      </c>
    </row>
    <row r="5332" spans="1:5">
      <c r="A5332" t="s">
        <v>4</v>
      </c>
      <c r="B5332" s="4" t="s">
        <v>5</v>
      </c>
      <c r="C5332" s="4" t="s">
        <v>11</v>
      </c>
      <c r="D5332" s="4" t="s">
        <v>11</v>
      </c>
      <c r="E5332" s="4" t="s">
        <v>11</v>
      </c>
    </row>
    <row r="5333" spans="1:5">
      <c r="A5333" t="n">
        <v>47236</v>
      </c>
      <c r="B5333" s="32" t="n">
        <v>61</v>
      </c>
      <c r="C5333" s="7" t="n">
        <v>2</v>
      </c>
      <c r="D5333" s="7" t="n">
        <v>65533</v>
      </c>
      <c r="E5333" s="7" t="n">
        <v>1000</v>
      </c>
    </row>
    <row r="5334" spans="1:5">
      <c r="A5334" t="s">
        <v>4</v>
      </c>
      <c r="B5334" s="4" t="s">
        <v>5</v>
      </c>
      <c r="C5334" s="4" t="s">
        <v>11</v>
      </c>
      <c r="D5334" s="4" t="s">
        <v>11</v>
      </c>
      <c r="E5334" s="4" t="s">
        <v>11</v>
      </c>
    </row>
    <row r="5335" spans="1:5">
      <c r="A5335" t="n">
        <v>47243</v>
      </c>
      <c r="B5335" s="32" t="n">
        <v>61</v>
      </c>
      <c r="C5335" s="7" t="n">
        <v>3</v>
      </c>
      <c r="D5335" s="7" t="n">
        <v>65533</v>
      </c>
      <c r="E5335" s="7" t="n">
        <v>1000</v>
      </c>
    </row>
    <row r="5336" spans="1:5">
      <c r="A5336" t="s">
        <v>4</v>
      </c>
      <c r="B5336" s="4" t="s">
        <v>5</v>
      </c>
      <c r="C5336" s="4" t="s">
        <v>11</v>
      </c>
      <c r="D5336" s="4" t="s">
        <v>11</v>
      </c>
      <c r="E5336" s="4" t="s">
        <v>11</v>
      </c>
    </row>
    <row r="5337" spans="1:5">
      <c r="A5337" t="n">
        <v>47250</v>
      </c>
      <c r="B5337" s="32" t="n">
        <v>61</v>
      </c>
      <c r="C5337" s="7" t="n">
        <v>4</v>
      </c>
      <c r="D5337" s="7" t="n">
        <v>65533</v>
      </c>
      <c r="E5337" s="7" t="n">
        <v>1000</v>
      </c>
    </row>
    <row r="5338" spans="1:5">
      <c r="A5338" t="s">
        <v>4</v>
      </c>
      <c r="B5338" s="4" t="s">
        <v>5</v>
      </c>
      <c r="C5338" s="4" t="s">
        <v>11</v>
      </c>
      <c r="D5338" s="4" t="s">
        <v>11</v>
      </c>
      <c r="E5338" s="4" t="s">
        <v>11</v>
      </c>
    </row>
    <row r="5339" spans="1:5">
      <c r="A5339" t="n">
        <v>47257</v>
      </c>
      <c r="B5339" s="32" t="n">
        <v>61</v>
      </c>
      <c r="C5339" s="7" t="n">
        <v>5</v>
      </c>
      <c r="D5339" s="7" t="n">
        <v>65533</v>
      </c>
      <c r="E5339" s="7" t="n">
        <v>1000</v>
      </c>
    </row>
    <row r="5340" spans="1:5">
      <c r="A5340" t="s">
        <v>4</v>
      </c>
      <c r="B5340" s="4" t="s">
        <v>5</v>
      </c>
      <c r="C5340" s="4" t="s">
        <v>11</v>
      </c>
      <c r="D5340" s="4" t="s">
        <v>11</v>
      </c>
      <c r="E5340" s="4" t="s">
        <v>11</v>
      </c>
    </row>
    <row r="5341" spans="1:5">
      <c r="A5341" t="n">
        <v>47264</v>
      </c>
      <c r="B5341" s="32" t="n">
        <v>61</v>
      </c>
      <c r="C5341" s="7" t="n">
        <v>6</v>
      </c>
      <c r="D5341" s="7" t="n">
        <v>65533</v>
      </c>
      <c r="E5341" s="7" t="n">
        <v>1000</v>
      </c>
    </row>
    <row r="5342" spans="1:5">
      <c r="A5342" t="s">
        <v>4</v>
      </c>
      <c r="B5342" s="4" t="s">
        <v>5</v>
      </c>
      <c r="C5342" s="4" t="s">
        <v>11</v>
      </c>
      <c r="D5342" s="4" t="s">
        <v>11</v>
      </c>
      <c r="E5342" s="4" t="s">
        <v>11</v>
      </c>
    </row>
    <row r="5343" spans="1:5">
      <c r="A5343" t="n">
        <v>47271</v>
      </c>
      <c r="B5343" s="32" t="n">
        <v>61</v>
      </c>
      <c r="C5343" s="7" t="n">
        <v>7</v>
      </c>
      <c r="D5343" s="7" t="n">
        <v>65533</v>
      </c>
      <c r="E5343" s="7" t="n">
        <v>1000</v>
      </c>
    </row>
    <row r="5344" spans="1:5">
      <c r="A5344" t="s">
        <v>4</v>
      </c>
      <c r="B5344" s="4" t="s">
        <v>5</v>
      </c>
      <c r="C5344" s="4" t="s">
        <v>11</v>
      </c>
      <c r="D5344" s="4" t="s">
        <v>11</v>
      </c>
      <c r="E5344" s="4" t="s">
        <v>11</v>
      </c>
    </row>
    <row r="5345" spans="1:5">
      <c r="A5345" t="n">
        <v>47278</v>
      </c>
      <c r="B5345" s="32" t="n">
        <v>61</v>
      </c>
      <c r="C5345" s="7" t="n">
        <v>8</v>
      </c>
      <c r="D5345" s="7" t="n">
        <v>65533</v>
      </c>
      <c r="E5345" s="7" t="n">
        <v>1000</v>
      </c>
    </row>
    <row r="5346" spans="1:5">
      <c r="A5346" t="s">
        <v>4</v>
      </c>
      <c r="B5346" s="4" t="s">
        <v>5</v>
      </c>
      <c r="C5346" s="4" t="s">
        <v>11</v>
      </c>
      <c r="D5346" s="4" t="s">
        <v>11</v>
      </c>
      <c r="E5346" s="4" t="s">
        <v>11</v>
      </c>
    </row>
    <row r="5347" spans="1:5">
      <c r="A5347" t="n">
        <v>47285</v>
      </c>
      <c r="B5347" s="32" t="n">
        <v>61</v>
      </c>
      <c r="C5347" s="7" t="n">
        <v>9</v>
      </c>
      <c r="D5347" s="7" t="n">
        <v>65533</v>
      </c>
      <c r="E5347" s="7" t="n">
        <v>1000</v>
      </c>
    </row>
    <row r="5348" spans="1:5">
      <c r="A5348" t="s">
        <v>4</v>
      </c>
      <c r="B5348" s="4" t="s">
        <v>5</v>
      </c>
      <c r="C5348" s="4" t="s">
        <v>11</v>
      </c>
      <c r="D5348" s="4" t="s">
        <v>11</v>
      </c>
      <c r="E5348" s="4" t="s">
        <v>11</v>
      </c>
    </row>
    <row r="5349" spans="1:5">
      <c r="A5349" t="n">
        <v>47292</v>
      </c>
      <c r="B5349" s="32" t="n">
        <v>61</v>
      </c>
      <c r="C5349" s="7" t="n">
        <v>11</v>
      </c>
      <c r="D5349" s="7" t="n">
        <v>65533</v>
      </c>
      <c r="E5349" s="7" t="n">
        <v>1000</v>
      </c>
    </row>
    <row r="5350" spans="1:5">
      <c r="A5350" t="s">
        <v>4</v>
      </c>
      <c r="B5350" s="4" t="s">
        <v>5</v>
      </c>
      <c r="C5350" s="4" t="s">
        <v>11</v>
      </c>
      <c r="D5350" s="4" t="s">
        <v>11</v>
      </c>
      <c r="E5350" s="4" t="s">
        <v>11</v>
      </c>
    </row>
    <row r="5351" spans="1:5">
      <c r="A5351" t="n">
        <v>47299</v>
      </c>
      <c r="B5351" s="32" t="n">
        <v>61</v>
      </c>
      <c r="C5351" s="7" t="n">
        <v>12</v>
      </c>
      <c r="D5351" s="7" t="n">
        <v>65533</v>
      </c>
      <c r="E5351" s="7" t="n">
        <v>1000</v>
      </c>
    </row>
    <row r="5352" spans="1:5">
      <c r="A5352" t="s">
        <v>4</v>
      </c>
      <c r="B5352" s="4" t="s">
        <v>5</v>
      </c>
      <c r="C5352" s="4" t="s">
        <v>11</v>
      </c>
      <c r="D5352" s="4" t="s">
        <v>11</v>
      </c>
      <c r="E5352" s="4" t="s">
        <v>11</v>
      </c>
    </row>
    <row r="5353" spans="1:5">
      <c r="A5353" t="n">
        <v>47306</v>
      </c>
      <c r="B5353" s="32" t="n">
        <v>61</v>
      </c>
      <c r="C5353" s="7" t="n">
        <v>13</v>
      </c>
      <c r="D5353" s="7" t="n">
        <v>65533</v>
      </c>
      <c r="E5353" s="7" t="n">
        <v>1000</v>
      </c>
    </row>
    <row r="5354" spans="1:5">
      <c r="A5354" t="s">
        <v>4</v>
      </c>
      <c r="B5354" s="4" t="s">
        <v>5</v>
      </c>
      <c r="C5354" s="4" t="s">
        <v>11</v>
      </c>
      <c r="D5354" s="4" t="s">
        <v>11</v>
      </c>
      <c r="E5354" s="4" t="s">
        <v>11</v>
      </c>
    </row>
    <row r="5355" spans="1:5">
      <c r="A5355" t="n">
        <v>47313</v>
      </c>
      <c r="B5355" s="32" t="n">
        <v>61</v>
      </c>
      <c r="C5355" s="7" t="n">
        <v>80</v>
      </c>
      <c r="D5355" s="7" t="n">
        <v>65533</v>
      </c>
      <c r="E5355" s="7" t="n">
        <v>1000</v>
      </c>
    </row>
    <row r="5356" spans="1:5">
      <c r="A5356" t="s">
        <v>4</v>
      </c>
      <c r="B5356" s="4" t="s">
        <v>5</v>
      </c>
      <c r="C5356" s="4" t="s">
        <v>11</v>
      </c>
      <c r="D5356" s="4" t="s">
        <v>11</v>
      </c>
      <c r="E5356" s="4" t="s">
        <v>11</v>
      </c>
    </row>
    <row r="5357" spans="1:5">
      <c r="A5357" t="n">
        <v>47320</v>
      </c>
      <c r="B5357" s="32" t="n">
        <v>61</v>
      </c>
      <c r="C5357" s="7" t="n">
        <v>7032</v>
      </c>
      <c r="D5357" s="7" t="n">
        <v>65533</v>
      </c>
      <c r="E5357" s="7" t="n">
        <v>1000</v>
      </c>
    </row>
    <row r="5358" spans="1:5">
      <c r="A5358" t="s">
        <v>4</v>
      </c>
      <c r="B5358" s="4" t="s">
        <v>5</v>
      </c>
      <c r="C5358" s="4" t="s">
        <v>7</v>
      </c>
      <c r="D5358" s="4" t="s">
        <v>11</v>
      </c>
      <c r="E5358" s="4" t="s">
        <v>8</v>
      </c>
      <c r="F5358" s="4" t="s">
        <v>8</v>
      </c>
      <c r="G5358" s="4" t="s">
        <v>8</v>
      </c>
      <c r="H5358" s="4" t="s">
        <v>8</v>
      </c>
    </row>
    <row r="5359" spans="1:5">
      <c r="A5359" t="n">
        <v>47327</v>
      </c>
      <c r="B5359" s="49" t="n">
        <v>51</v>
      </c>
      <c r="C5359" s="7" t="n">
        <v>3</v>
      </c>
      <c r="D5359" s="7" t="n">
        <v>0</v>
      </c>
      <c r="E5359" s="7" t="s">
        <v>67</v>
      </c>
      <c r="F5359" s="7" t="s">
        <v>67</v>
      </c>
      <c r="G5359" s="7" t="s">
        <v>66</v>
      </c>
      <c r="H5359" s="7" t="s">
        <v>67</v>
      </c>
    </row>
    <row r="5360" spans="1:5">
      <c r="A5360" t="s">
        <v>4</v>
      </c>
      <c r="B5360" s="4" t="s">
        <v>5</v>
      </c>
      <c r="C5360" s="4" t="s">
        <v>7</v>
      </c>
      <c r="D5360" s="4" t="s">
        <v>11</v>
      </c>
      <c r="E5360" s="4" t="s">
        <v>8</v>
      </c>
      <c r="F5360" s="4" t="s">
        <v>8</v>
      </c>
      <c r="G5360" s="4" t="s">
        <v>8</v>
      </c>
      <c r="H5360" s="4" t="s">
        <v>8</v>
      </c>
    </row>
    <row r="5361" spans="1:8">
      <c r="A5361" t="n">
        <v>47340</v>
      </c>
      <c r="B5361" s="49" t="n">
        <v>51</v>
      </c>
      <c r="C5361" s="7" t="n">
        <v>3</v>
      </c>
      <c r="D5361" s="7" t="n">
        <v>1</v>
      </c>
      <c r="E5361" s="7" t="s">
        <v>67</v>
      </c>
      <c r="F5361" s="7" t="s">
        <v>67</v>
      </c>
      <c r="G5361" s="7" t="s">
        <v>66</v>
      </c>
      <c r="H5361" s="7" t="s">
        <v>67</v>
      </c>
    </row>
    <row r="5362" spans="1:8">
      <c r="A5362" t="s">
        <v>4</v>
      </c>
      <c r="B5362" s="4" t="s">
        <v>5</v>
      </c>
      <c r="C5362" s="4" t="s">
        <v>7</v>
      </c>
      <c r="D5362" s="4" t="s">
        <v>11</v>
      </c>
      <c r="E5362" s="4" t="s">
        <v>8</v>
      </c>
      <c r="F5362" s="4" t="s">
        <v>8</v>
      </c>
      <c r="G5362" s="4" t="s">
        <v>8</v>
      </c>
      <c r="H5362" s="4" t="s">
        <v>8</v>
      </c>
    </row>
    <row r="5363" spans="1:8">
      <c r="A5363" t="n">
        <v>47353</v>
      </c>
      <c r="B5363" s="49" t="n">
        <v>51</v>
      </c>
      <c r="C5363" s="7" t="n">
        <v>3</v>
      </c>
      <c r="D5363" s="7" t="n">
        <v>2</v>
      </c>
      <c r="E5363" s="7" t="s">
        <v>67</v>
      </c>
      <c r="F5363" s="7" t="s">
        <v>67</v>
      </c>
      <c r="G5363" s="7" t="s">
        <v>66</v>
      </c>
      <c r="H5363" s="7" t="s">
        <v>67</v>
      </c>
    </row>
    <row r="5364" spans="1:8">
      <c r="A5364" t="s">
        <v>4</v>
      </c>
      <c r="B5364" s="4" t="s">
        <v>5</v>
      </c>
      <c r="C5364" s="4" t="s">
        <v>7</v>
      </c>
      <c r="D5364" s="4" t="s">
        <v>11</v>
      </c>
      <c r="E5364" s="4" t="s">
        <v>8</v>
      </c>
      <c r="F5364" s="4" t="s">
        <v>8</v>
      </c>
      <c r="G5364" s="4" t="s">
        <v>8</v>
      </c>
      <c r="H5364" s="4" t="s">
        <v>8</v>
      </c>
    </row>
    <row r="5365" spans="1:8">
      <c r="A5365" t="n">
        <v>47366</v>
      </c>
      <c r="B5365" s="49" t="n">
        <v>51</v>
      </c>
      <c r="C5365" s="7" t="n">
        <v>3</v>
      </c>
      <c r="D5365" s="7" t="n">
        <v>3</v>
      </c>
      <c r="E5365" s="7" t="s">
        <v>67</v>
      </c>
      <c r="F5365" s="7" t="s">
        <v>67</v>
      </c>
      <c r="G5365" s="7" t="s">
        <v>66</v>
      </c>
      <c r="H5365" s="7" t="s">
        <v>67</v>
      </c>
    </row>
    <row r="5366" spans="1:8">
      <c r="A5366" t="s">
        <v>4</v>
      </c>
      <c r="B5366" s="4" t="s">
        <v>5</v>
      </c>
      <c r="C5366" s="4" t="s">
        <v>7</v>
      </c>
      <c r="D5366" s="4" t="s">
        <v>11</v>
      </c>
      <c r="E5366" s="4" t="s">
        <v>8</v>
      </c>
      <c r="F5366" s="4" t="s">
        <v>8</v>
      </c>
      <c r="G5366" s="4" t="s">
        <v>8</v>
      </c>
      <c r="H5366" s="4" t="s">
        <v>8</v>
      </c>
    </row>
    <row r="5367" spans="1:8">
      <c r="A5367" t="n">
        <v>47379</v>
      </c>
      <c r="B5367" s="49" t="n">
        <v>51</v>
      </c>
      <c r="C5367" s="7" t="n">
        <v>3</v>
      </c>
      <c r="D5367" s="7" t="n">
        <v>4</v>
      </c>
      <c r="E5367" s="7" t="s">
        <v>67</v>
      </c>
      <c r="F5367" s="7" t="s">
        <v>67</v>
      </c>
      <c r="G5367" s="7" t="s">
        <v>66</v>
      </c>
      <c r="H5367" s="7" t="s">
        <v>67</v>
      </c>
    </row>
    <row r="5368" spans="1:8">
      <c r="A5368" t="s">
        <v>4</v>
      </c>
      <c r="B5368" s="4" t="s">
        <v>5</v>
      </c>
      <c r="C5368" s="4" t="s">
        <v>7</v>
      </c>
      <c r="D5368" s="4" t="s">
        <v>11</v>
      </c>
      <c r="E5368" s="4" t="s">
        <v>8</v>
      </c>
      <c r="F5368" s="4" t="s">
        <v>8</v>
      </c>
      <c r="G5368" s="4" t="s">
        <v>8</v>
      </c>
      <c r="H5368" s="4" t="s">
        <v>8</v>
      </c>
    </row>
    <row r="5369" spans="1:8">
      <c r="A5369" t="n">
        <v>47392</v>
      </c>
      <c r="B5369" s="49" t="n">
        <v>51</v>
      </c>
      <c r="C5369" s="7" t="n">
        <v>3</v>
      </c>
      <c r="D5369" s="7" t="n">
        <v>5</v>
      </c>
      <c r="E5369" s="7" t="s">
        <v>67</v>
      </c>
      <c r="F5369" s="7" t="s">
        <v>67</v>
      </c>
      <c r="G5369" s="7" t="s">
        <v>66</v>
      </c>
      <c r="H5369" s="7" t="s">
        <v>67</v>
      </c>
    </row>
    <row r="5370" spans="1:8">
      <c r="A5370" t="s">
        <v>4</v>
      </c>
      <c r="B5370" s="4" t="s">
        <v>5</v>
      </c>
      <c r="C5370" s="4" t="s">
        <v>7</v>
      </c>
      <c r="D5370" s="4" t="s">
        <v>11</v>
      </c>
      <c r="E5370" s="4" t="s">
        <v>8</v>
      </c>
      <c r="F5370" s="4" t="s">
        <v>8</v>
      </c>
      <c r="G5370" s="4" t="s">
        <v>8</v>
      </c>
      <c r="H5370" s="4" t="s">
        <v>8</v>
      </c>
    </row>
    <row r="5371" spans="1:8">
      <c r="A5371" t="n">
        <v>47405</v>
      </c>
      <c r="B5371" s="49" t="n">
        <v>51</v>
      </c>
      <c r="C5371" s="7" t="n">
        <v>3</v>
      </c>
      <c r="D5371" s="7" t="n">
        <v>6</v>
      </c>
      <c r="E5371" s="7" t="s">
        <v>67</v>
      </c>
      <c r="F5371" s="7" t="s">
        <v>67</v>
      </c>
      <c r="G5371" s="7" t="s">
        <v>66</v>
      </c>
      <c r="H5371" s="7" t="s">
        <v>67</v>
      </c>
    </row>
    <row r="5372" spans="1:8">
      <c r="A5372" t="s">
        <v>4</v>
      </c>
      <c r="B5372" s="4" t="s">
        <v>5</v>
      </c>
      <c r="C5372" s="4" t="s">
        <v>7</v>
      </c>
      <c r="D5372" s="4" t="s">
        <v>11</v>
      </c>
      <c r="E5372" s="4" t="s">
        <v>8</v>
      </c>
      <c r="F5372" s="4" t="s">
        <v>8</v>
      </c>
      <c r="G5372" s="4" t="s">
        <v>8</v>
      </c>
      <c r="H5372" s="4" t="s">
        <v>8</v>
      </c>
    </row>
    <row r="5373" spans="1:8">
      <c r="A5373" t="n">
        <v>47418</v>
      </c>
      <c r="B5373" s="49" t="n">
        <v>51</v>
      </c>
      <c r="C5373" s="7" t="n">
        <v>3</v>
      </c>
      <c r="D5373" s="7" t="n">
        <v>7</v>
      </c>
      <c r="E5373" s="7" t="s">
        <v>67</v>
      </c>
      <c r="F5373" s="7" t="s">
        <v>67</v>
      </c>
      <c r="G5373" s="7" t="s">
        <v>66</v>
      </c>
      <c r="H5373" s="7" t="s">
        <v>67</v>
      </c>
    </row>
    <row r="5374" spans="1:8">
      <c r="A5374" t="s">
        <v>4</v>
      </c>
      <c r="B5374" s="4" t="s">
        <v>5</v>
      </c>
      <c r="C5374" s="4" t="s">
        <v>7</v>
      </c>
      <c r="D5374" s="4" t="s">
        <v>11</v>
      </c>
      <c r="E5374" s="4" t="s">
        <v>8</v>
      </c>
      <c r="F5374" s="4" t="s">
        <v>8</v>
      </c>
      <c r="G5374" s="4" t="s">
        <v>8</v>
      </c>
      <c r="H5374" s="4" t="s">
        <v>8</v>
      </c>
    </row>
    <row r="5375" spans="1:8">
      <c r="A5375" t="n">
        <v>47431</v>
      </c>
      <c r="B5375" s="49" t="n">
        <v>51</v>
      </c>
      <c r="C5375" s="7" t="n">
        <v>3</v>
      </c>
      <c r="D5375" s="7" t="n">
        <v>8</v>
      </c>
      <c r="E5375" s="7" t="s">
        <v>67</v>
      </c>
      <c r="F5375" s="7" t="s">
        <v>67</v>
      </c>
      <c r="G5375" s="7" t="s">
        <v>66</v>
      </c>
      <c r="H5375" s="7" t="s">
        <v>67</v>
      </c>
    </row>
    <row r="5376" spans="1:8">
      <c r="A5376" t="s">
        <v>4</v>
      </c>
      <c r="B5376" s="4" t="s">
        <v>5</v>
      </c>
      <c r="C5376" s="4" t="s">
        <v>7</v>
      </c>
      <c r="D5376" s="4" t="s">
        <v>11</v>
      </c>
      <c r="E5376" s="4" t="s">
        <v>8</v>
      </c>
      <c r="F5376" s="4" t="s">
        <v>8</v>
      </c>
      <c r="G5376" s="4" t="s">
        <v>8</v>
      </c>
      <c r="H5376" s="4" t="s">
        <v>8</v>
      </c>
    </row>
    <row r="5377" spans="1:8">
      <c r="A5377" t="n">
        <v>47444</v>
      </c>
      <c r="B5377" s="49" t="n">
        <v>51</v>
      </c>
      <c r="C5377" s="7" t="n">
        <v>3</v>
      </c>
      <c r="D5377" s="7" t="n">
        <v>9</v>
      </c>
      <c r="E5377" s="7" t="s">
        <v>67</v>
      </c>
      <c r="F5377" s="7" t="s">
        <v>67</v>
      </c>
      <c r="G5377" s="7" t="s">
        <v>66</v>
      </c>
      <c r="H5377" s="7" t="s">
        <v>67</v>
      </c>
    </row>
    <row r="5378" spans="1:8">
      <c r="A5378" t="s">
        <v>4</v>
      </c>
      <c r="B5378" s="4" t="s">
        <v>5</v>
      </c>
      <c r="C5378" s="4" t="s">
        <v>7</v>
      </c>
      <c r="D5378" s="4" t="s">
        <v>11</v>
      </c>
      <c r="E5378" s="4" t="s">
        <v>8</v>
      </c>
      <c r="F5378" s="4" t="s">
        <v>8</v>
      </c>
      <c r="G5378" s="4" t="s">
        <v>8</v>
      </c>
      <c r="H5378" s="4" t="s">
        <v>8</v>
      </c>
    </row>
    <row r="5379" spans="1:8">
      <c r="A5379" t="n">
        <v>47457</v>
      </c>
      <c r="B5379" s="49" t="n">
        <v>51</v>
      </c>
      <c r="C5379" s="7" t="n">
        <v>3</v>
      </c>
      <c r="D5379" s="7" t="n">
        <v>11</v>
      </c>
      <c r="E5379" s="7" t="s">
        <v>67</v>
      </c>
      <c r="F5379" s="7" t="s">
        <v>67</v>
      </c>
      <c r="G5379" s="7" t="s">
        <v>66</v>
      </c>
      <c r="H5379" s="7" t="s">
        <v>67</v>
      </c>
    </row>
    <row r="5380" spans="1:8">
      <c r="A5380" t="s">
        <v>4</v>
      </c>
      <c r="B5380" s="4" t="s">
        <v>5</v>
      </c>
      <c r="C5380" s="4" t="s">
        <v>7</v>
      </c>
      <c r="D5380" s="4" t="s">
        <v>11</v>
      </c>
      <c r="E5380" s="4" t="s">
        <v>8</v>
      </c>
      <c r="F5380" s="4" t="s">
        <v>8</v>
      </c>
      <c r="G5380" s="4" t="s">
        <v>8</v>
      </c>
      <c r="H5380" s="4" t="s">
        <v>8</v>
      </c>
    </row>
    <row r="5381" spans="1:8">
      <c r="A5381" t="n">
        <v>47470</v>
      </c>
      <c r="B5381" s="49" t="n">
        <v>51</v>
      </c>
      <c r="C5381" s="7" t="n">
        <v>3</v>
      </c>
      <c r="D5381" s="7" t="n">
        <v>12</v>
      </c>
      <c r="E5381" s="7" t="s">
        <v>67</v>
      </c>
      <c r="F5381" s="7" t="s">
        <v>67</v>
      </c>
      <c r="G5381" s="7" t="s">
        <v>66</v>
      </c>
      <c r="H5381" s="7" t="s">
        <v>67</v>
      </c>
    </row>
    <row r="5382" spans="1:8">
      <c r="A5382" t="s">
        <v>4</v>
      </c>
      <c r="B5382" s="4" t="s">
        <v>5</v>
      </c>
      <c r="C5382" s="4" t="s">
        <v>7</v>
      </c>
      <c r="D5382" s="4" t="s">
        <v>11</v>
      </c>
      <c r="E5382" s="4" t="s">
        <v>8</v>
      </c>
      <c r="F5382" s="4" t="s">
        <v>8</v>
      </c>
      <c r="G5382" s="4" t="s">
        <v>8</v>
      </c>
      <c r="H5382" s="4" t="s">
        <v>8</v>
      </c>
    </row>
    <row r="5383" spans="1:8">
      <c r="A5383" t="n">
        <v>47483</v>
      </c>
      <c r="B5383" s="49" t="n">
        <v>51</v>
      </c>
      <c r="C5383" s="7" t="n">
        <v>3</v>
      </c>
      <c r="D5383" s="7" t="n">
        <v>13</v>
      </c>
      <c r="E5383" s="7" t="s">
        <v>67</v>
      </c>
      <c r="F5383" s="7" t="s">
        <v>67</v>
      </c>
      <c r="G5383" s="7" t="s">
        <v>66</v>
      </c>
      <c r="H5383" s="7" t="s">
        <v>67</v>
      </c>
    </row>
    <row r="5384" spans="1:8">
      <c r="A5384" t="s">
        <v>4</v>
      </c>
      <c r="B5384" s="4" t="s">
        <v>5</v>
      </c>
      <c r="C5384" s="4" t="s">
        <v>7</v>
      </c>
      <c r="D5384" s="4" t="s">
        <v>11</v>
      </c>
      <c r="E5384" s="4" t="s">
        <v>8</v>
      </c>
      <c r="F5384" s="4" t="s">
        <v>8</v>
      </c>
      <c r="G5384" s="4" t="s">
        <v>8</v>
      </c>
      <c r="H5384" s="4" t="s">
        <v>8</v>
      </c>
    </row>
    <row r="5385" spans="1:8">
      <c r="A5385" t="n">
        <v>47496</v>
      </c>
      <c r="B5385" s="49" t="n">
        <v>51</v>
      </c>
      <c r="C5385" s="7" t="n">
        <v>3</v>
      </c>
      <c r="D5385" s="7" t="n">
        <v>80</v>
      </c>
      <c r="E5385" s="7" t="s">
        <v>67</v>
      </c>
      <c r="F5385" s="7" t="s">
        <v>67</v>
      </c>
      <c r="G5385" s="7" t="s">
        <v>66</v>
      </c>
      <c r="H5385" s="7" t="s">
        <v>67</v>
      </c>
    </row>
    <row r="5386" spans="1:8">
      <c r="A5386" t="s">
        <v>4</v>
      </c>
      <c r="B5386" s="4" t="s">
        <v>5</v>
      </c>
      <c r="C5386" s="4" t="s">
        <v>7</v>
      </c>
      <c r="D5386" s="4" t="s">
        <v>11</v>
      </c>
      <c r="E5386" s="4" t="s">
        <v>8</v>
      </c>
      <c r="F5386" s="4" t="s">
        <v>8</v>
      </c>
      <c r="G5386" s="4" t="s">
        <v>8</v>
      </c>
      <c r="H5386" s="4" t="s">
        <v>8</v>
      </c>
    </row>
    <row r="5387" spans="1:8">
      <c r="A5387" t="n">
        <v>47509</v>
      </c>
      <c r="B5387" s="49" t="n">
        <v>51</v>
      </c>
      <c r="C5387" s="7" t="n">
        <v>3</v>
      </c>
      <c r="D5387" s="7" t="n">
        <v>7032</v>
      </c>
      <c r="E5387" s="7" t="s">
        <v>67</v>
      </c>
      <c r="F5387" s="7" t="s">
        <v>67</v>
      </c>
      <c r="G5387" s="7" t="s">
        <v>66</v>
      </c>
      <c r="H5387" s="7" t="s">
        <v>67</v>
      </c>
    </row>
    <row r="5388" spans="1:8">
      <c r="A5388" t="s">
        <v>4</v>
      </c>
      <c r="B5388" s="4" t="s">
        <v>5</v>
      </c>
      <c r="C5388" s="4" t="s">
        <v>11</v>
      </c>
      <c r="D5388" s="4" t="s">
        <v>13</v>
      </c>
      <c r="E5388" s="4" t="s">
        <v>13</v>
      </c>
      <c r="F5388" s="4" t="s">
        <v>13</v>
      </c>
      <c r="G5388" s="4" t="s">
        <v>13</v>
      </c>
    </row>
    <row r="5389" spans="1:8">
      <c r="A5389" t="n">
        <v>47522</v>
      </c>
      <c r="B5389" s="40" t="n">
        <v>46</v>
      </c>
      <c r="C5389" s="7" t="n">
        <v>80</v>
      </c>
      <c r="D5389" s="7" t="n">
        <v>-6.6100001335144</v>
      </c>
      <c r="E5389" s="7" t="n">
        <v>2</v>
      </c>
      <c r="F5389" s="7" t="n">
        <v>-42.6599998474121</v>
      </c>
      <c r="G5389" s="7" t="n">
        <v>180</v>
      </c>
    </row>
    <row r="5390" spans="1:8">
      <c r="A5390" t="s">
        <v>4</v>
      </c>
      <c r="B5390" s="4" t="s">
        <v>5</v>
      </c>
      <c r="C5390" s="4" t="s">
        <v>11</v>
      </c>
      <c r="D5390" s="4" t="s">
        <v>11</v>
      </c>
      <c r="E5390" s="4" t="s">
        <v>13</v>
      </c>
      <c r="F5390" s="4" t="s">
        <v>13</v>
      </c>
      <c r="G5390" s="4" t="s">
        <v>13</v>
      </c>
      <c r="H5390" s="4" t="s">
        <v>13</v>
      </c>
      <c r="I5390" s="4" t="s">
        <v>7</v>
      </c>
      <c r="J5390" s="4" t="s">
        <v>11</v>
      </c>
    </row>
    <row r="5391" spans="1:8">
      <c r="A5391" t="n">
        <v>47541</v>
      </c>
      <c r="B5391" s="57" t="n">
        <v>55</v>
      </c>
      <c r="C5391" s="7" t="n">
        <v>80</v>
      </c>
      <c r="D5391" s="7" t="n">
        <v>65533</v>
      </c>
      <c r="E5391" s="7" t="n">
        <v>-6.6100001335144</v>
      </c>
      <c r="F5391" s="7" t="n">
        <v>2</v>
      </c>
      <c r="G5391" s="7" t="n">
        <v>-90</v>
      </c>
      <c r="H5391" s="7" t="n">
        <v>1.20000004768372</v>
      </c>
      <c r="I5391" s="7" t="n">
        <v>1</v>
      </c>
      <c r="J5391" s="7" t="n">
        <v>0</v>
      </c>
    </row>
    <row r="5392" spans="1:8">
      <c r="A5392" t="s">
        <v>4</v>
      </c>
      <c r="B5392" s="4" t="s">
        <v>5</v>
      </c>
      <c r="C5392" s="4" t="s">
        <v>7</v>
      </c>
      <c r="D5392" s="4" t="s">
        <v>11</v>
      </c>
      <c r="E5392" s="4" t="s">
        <v>7</v>
      </c>
      <c r="F5392" s="4" t="s">
        <v>7</v>
      </c>
      <c r="G5392" s="4" t="s">
        <v>16</v>
      </c>
    </row>
    <row r="5393" spans="1:10">
      <c r="A5393" t="n">
        <v>47565</v>
      </c>
      <c r="B5393" s="13" t="n">
        <v>5</v>
      </c>
      <c r="C5393" s="7" t="n">
        <v>30</v>
      </c>
      <c r="D5393" s="7" t="n">
        <v>10835</v>
      </c>
      <c r="E5393" s="7" t="n">
        <v>8</v>
      </c>
      <c r="F5393" s="7" t="n">
        <v>1</v>
      </c>
      <c r="G5393" s="14" t="n">
        <f t="normal" ca="1">A5401</f>
        <v>0</v>
      </c>
    </row>
    <row r="5394" spans="1:10">
      <c r="A5394" t="s">
        <v>4</v>
      </c>
      <c r="B5394" s="4" t="s">
        <v>5</v>
      </c>
      <c r="C5394" s="4" t="s">
        <v>11</v>
      </c>
    </row>
    <row r="5395" spans="1:10">
      <c r="A5395" t="n">
        <v>47575</v>
      </c>
      <c r="B5395" s="29" t="n">
        <v>16</v>
      </c>
      <c r="C5395" s="7" t="n">
        <v>50</v>
      </c>
    </row>
    <row r="5396" spans="1:10">
      <c r="A5396" t="s">
        <v>4</v>
      </c>
      <c r="B5396" s="4" t="s">
        <v>5</v>
      </c>
      <c r="C5396" s="4" t="s">
        <v>11</v>
      </c>
      <c r="D5396" s="4" t="s">
        <v>13</v>
      </c>
      <c r="E5396" s="4" t="s">
        <v>13</v>
      </c>
      <c r="F5396" s="4" t="s">
        <v>13</v>
      </c>
      <c r="G5396" s="4" t="s">
        <v>13</v>
      </c>
    </row>
    <row r="5397" spans="1:10">
      <c r="A5397" t="n">
        <v>47578</v>
      </c>
      <c r="B5397" s="40" t="n">
        <v>46</v>
      </c>
      <c r="C5397" s="7" t="n">
        <v>6</v>
      </c>
      <c r="D5397" s="7" t="n">
        <v>-8.69999980926514</v>
      </c>
      <c r="E5397" s="7" t="n">
        <v>2</v>
      </c>
      <c r="F5397" s="7" t="n">
        <v>-41.9199981689453</v>
      </c>
      <c r="G5397" s="7" t="n">
        <v>180</v>
      </c>
    </row>
    <row r="5398" spans="1:10">
      <c r="A5398" t="s">
        <v>4</v>
      </c>
      <c r="B5398" s="4" t="s">
        <v>5</v>
      </c>
      <c r="C5398" s="4" t="s">
        <v>11</v>
      </c>
      <c r="D5398" s="4" t="s">
        <v>11</v>
      </c>
      <c r="E5398" s="4" t="s">
        <v>13</v>
      </c>
      <c r="F5398" s="4" t="s">
        <v>13</v>
      </c>
      <c r="G5398" s="4" t="s">
        <v>13</v>
      </c>
      <c r="H5398" s="4" t="s">
        <v>13</v>
      </c>
      <c r="I5398" s="4" t="s">
        <v>7</v>
      </c>
      <c r="J5398" s="4" t="s">
        <v>11</v>
      </c>
    </row>
    <row r="5399" spans="1:10">
      <c r="A5399" t="n">
        <v>47597</v>
      </c>
      <c r="B5399" s="57" t="n">
        <v>55</v>
      </c>
      <c r="C5399" s="7" t="n">
        <v>6</v>
      </c>
      <c r="D5399" s="7" t="n">
        <v>65533</v>
      </c>
      <c r="E5399" s="7" t="n">
        <v>-8.69999980926514</v>
      </c>
      <c r="F5399" s="7" t="n">
        <v>2</v>
      </c>
      <c r="G5399" s="7" t="n">
        <v>-90</v>
      </c>
      <c r="H5399" s="7" t="n">
        <v>1.20000004768372</v>
      </c>
      <c r="I5399" s="7" t="n">
        <v>1</v>
      </c>
      <c r="J5399" s="7" t="n">
        <v>0</v>
      </c>
    </row>
    <row r="5400" spans="1:10">
      <c r="A5400" t="s">
        <v>4</v>
      </c>
      <c r="B5400" s="4" t="s">
        <v>5</v>
      </c>
      <c r="C5400" s="4" t="s">
        <v>7</v>
      </c>
      <c r="D5400" s="4" t="s">
        <v>11</v>
      </c>
      <c r="E5400" s="4" t="s">
        <v>7</v>
      </c>
      <c r="F5400" s="4" t="s">
        <v>7</v>
      </c>
      <c r="G5400" s="4" t="s">
        <v>16</v>
      </c>
    </row>
    <row r="5401" spans="1:10">
      <c r="A5401" t="n">
        <v>47621</v>
      </c>
      <c r="B5401" s="13" t="n">
        <v>5</v>
      </c>
      <c r="C5401" s="7" t="n">
        <v>30</v>
      </c>
      <c r="D5401" s="7" t="n">
        <v>10859</v>
      </c>
      <c r="E5401" s="7" t="n">
        <v>8</v>
      </c>
      <c r="F5401" s="7" t="n">
        <v>1</v>
      </c>
      <c r="G5401" s="14" t="n">
        <f t="normal" ca="1">A5409</f>
        <v>0</v>
      </c>
    </row>
    <row r="5402" spans="1:10">
      <c r="A5402" t="s">
        <v>4</v>
      </c>
      <c r="B5402" s="4" t="s">
        <v>5</v>
      </c>
      <c r="C5402" s="4" t="s">
        <v>11</v>
      </c>
    </row>
    <row r="5403" spans="1:10">
      <c r="A5403" t="n">
        <v>47631</v>
      </c>
      <c r="B5403" s="29" t="n">
        <v>16</v>
      </c>
      <c r="C5403" s="7" t="n">
        <v>50</v>
      </c>
    </row>
    <row r="5404" spans="1:10">
      <c r="A5404" t="s">
        <v>4</v>
      </c>
      <c r="B5404" s="4" t="s">
        <v>5</v>
      </c>
      <c r="C5404" s="4" t="s">
        <v>11</v>
      </c>
      <c r="D5404" s="4" t="s">
        <v>13</v>
      </c>
      <c r="E5404" s="4" t="s">
        <v>13</v>
      </c>
      <c r="F5404" s="4" t="s">
        <v>13</v>
      </c>
      <c r="G5404" s="4" t="s">
        <v>13</v>
      </c>
    </row>
    <row r="5405" spans="1:10">
      <c r="A5405" t="n">
        <v>47634</v>
      </c>
      <c r="B5405" s="40" t="n">
        <v>46</v>
      </c>
      <c r="C5405" s="7" t="n">
        <v>11</v>
      </c>
      <c r="D5405" s="7" t="n">
        <v>-9.28999996185303</v>
      </c>
      <c r="E5405" s="7" t="n">
        <v>2</v>
      </c>
      <c r="F5405" s="7" t="n">
        <v>-41.4700012207031</v>
      </c>
      <c r="G5405" s="7" t="n">
        <v>180</v>
      </c>
    </row>
    <row r="5406" spans="1:10">
      <c r="A5406" t="s">
        <v>4</v>
      </c>
      <c r="B5406" s="4" t="s">
        <v>5</v>
      </c>
      <c r="C5406" s="4" t="s">
        <v>11</v>
      </c>
      <c r="D5406" s="4" t="s">
        <v>11</v>
      </c>
      <c r="E5406" s="4" t="s">
        <v>13</v>
      </c>
      <c r="F5406" s="4" t="s">
        <v>13</v>
      </c>
      <c r="G5406" s="4" t="s">
        <v>13</v>
      </c>
      <c r="H5406" s="4" t="s">
        <v>13</v>
      </c>
      <c r="I5406" s="4" t="s">
        <v>7</v>
      </c>
      <c r="J5406" s="4" t="s">
        <v>11</v>
      </c>
    </row>
    <row r="5407" spans="1:10">
      <c r="A5407" t="n">
        <v>47653</v>
      </c>
      <c r="B5407" s="57" t="n">
        <v>55</v>
      </c>
      <c r="C5407" s="7" t="n">
        <v>11</v>
      </c>
      <c r="D5407" s="7" t="n">
        <v>65533</v>
      </c>
      <c r="E5407" s="7" t="n">
        <v>-9.28999996185303</v>
      </c>
      <c r="F5407" s="7" t="n">
        <v>2</v>
      </c>
      <c r="G5407" s="7" t="n">
        <v>-90</v>
      </c>
      <c r="H5407" s="7" t="n">
        <v>1.20000004768372</v>
      </c>
      <c r="I5407" s="7" t="n">
        <v>1</v>
      </c>
      <c r="J5407" s="7" t="n">
        <v>0</v>
      </c>
    </row>
    <row r="5408" spans="1:10">
      <c r="A5408" t="s">
        <v>4</v>
      </c>
      <c r="B5408" s="4" t="s">
        <v>5</v>
      </c>
      <c r="C5408" s="4" t="s">
        <v>7</v>
      </c>
      <c r="D5408" s="4" t="s">
        <v>11</v>
      </c>
      <c r="E5408" s="4" t="s">
        <v>7</v>
      </c>
      <c r="F5408" s="4" t="s">
        <v>7</v>
      </c>
      <c r="G5408" s="4" t="s">
        <v>16</v>
      </c>
    </row>
    <row r="5409" spans="1:10">
      <c r="A5409" t="n">
        <v>47677</v>
      </c>
      <c r="B5409" s="13" t="n">
        <v>5</v>
      </c>
      <c r="C5409" s="7" t="n">
        <v>30</v>
      </c>
      <c r="D5409" s="7" t="n">
        <v>10841</v>
      </c>
      <c r="E5409" s="7" t="n">
        <v>8</v>
      </c>
      <c r="F5409" s="7" t="n">
        <v>1</v>
      </c>
      <c r="G5409" s="14" t="n">
        <f t="normal" ca="1">A5417</f>
        <v>0</v>
      </c>
    </row>
    <row r="5410" spans="1:10">
      <c r="A5410" t="s">
        <v>4</v>
      </c>
      <c r="B5410" s="4" t="s">
        <v>5</v>
      </c>
      <c r="C5410" s="4" t="s">
        <v>11</v>
      </c>
    </row>
    <row r="5411" spans="1:10">
      <c r="A5411" t="n">
        <v>47687</v>
      </c>
      <c r="B5411" s="29" t="n">
        <v>16</v>
      </c>
      <c r="C5411" s="7" t="n">
        <v>50</v>
      </c>
    </row>
    <row r="5412" spans="1:10">
      <c r="A5412" t="s">
        <v>4</v>
      </c>
      <c r="B5412" s="4" t="s">
        <v>5</v>
      </c>
      <c r="C5412" s="4" t="s">
        <v>11</v>
      </c>
      <c r="D5412" s="4" t="s">
        <v>13</v>
      </c>
      <c r="E5412" s="4" t="s">
        <v>13</v>
      </c>
      <c r="F5412" s="4" t="s">
        <v>13</v>
      </c>
      <c r="G5412" s="4" t="s">
        <v>13</v>
      </c>
    </row>
    <row r="5413" spans="1:10">
      <c r="A5413" t="n">
        <v>47690</v>
      </c>
      <c r="B5413" s="40" t="n">
        <v>46</v>
      </c>
      <c r="C5413" s="7" t="n">
        <v>7</v>
      </c>
      <c r="D5413" s="7" t="n">
        <v>-8.80000019073486</v>
      </c>
      <c r="E5413" s="7" t="n">
        <v>2</v>
      </c>
      <c r="F5413" s="7" t="n">
        <v>-40.5</v>
      </c>
      <c r="G5413" s="7" t="n">
        <v>180</v>
      </c>
    </row>
    <row r="5414" spans="1:10">
      <c r="A5414" t="s">
        <v>4</v>
      </c>
      <c r="B5414" s="4" t="s">
        <v>5</v>
      </c>
      <c r="C5414" s="4" t="s">
        <v>11</v>
      </c>
      <c r="D5414" s="4" t="s">
        <v>11</v>
      </c>
      <c r="E5414" s="4" t="s">
        <v>13</v>
      </c>
      <c r="F5414" s="4" t="s">
        <v>13</v>
      </c>
      <c r="G5414" s="4" t="s">
        <v>13</v>
      </c>
      <c r="H5414" s="4" t="s">
        <v>13</v>
      </c>
      <c r="I5414" s="4" t="s">
        <v>7</v>
      </c>
      <c r="J5414" s="4" t="s">
        <v>11</v>
      </c>
    </row>
    <row r="5415" spans="1:10">
      <c r="A5415" t="n">
        <v>47709</v>
      </c>
      <c r="B5415" s="57" t="n">
        <v>55</v>
      </c>
      <c r="C5415" s="7" t="n">
        <v>7</v>
      </c>
      <c r="D5415" s="7" t="n">
        <v>65533</v>
      </c>
      <c r="E5415" s="7" t="n">
        <v>-8.80000019073486</v>
      </c>
      <c r="F5415" s="7" t="n">
        <v>2</v>
      </c>
      <c r="G5415" s="7" t="n">
        <v>-90</v>
      </c>
      <c r="H5415" s="7" t="n">
        <v>1.20000004768372</v>
      </c>
      <c r="I5415" s="7" t="n">
        <v>1</v>
      </c>
      <c r="J5415" s="7" t="n">
        <v>0</v>
      </c>
    </row>
    <row r="5416" spans="1:10">
      <c r="A5416" t="s">
        <v>4</v>
      </c>
      <c r="B5416" s="4" t="s">
        <v>5</v>
      </c>
      <c r="C5416" s="4" t="s">
        <v>11</v>
      </c>
      <c r="D5416" s="4" t="s">
        <v>13</v>
      </c>
      <c r="E5416" s="4" t="s">
        <v>13</v>
      </c>
      <c r="F5416" s="4" t="s">
        <v>13</v>
      </c>
      <c r="G5416" s="4" t="s">
        <v>13</v>
      </c>
    </row>
    <row r="5417" spans="1:10">
      <c r="A5417" t="n">
        <v>47733</v>
      </c>
      <c r="B5417" s="40" t="n">
        <v>46</v>
      </c>
      <c r="C5417" s="7" t="n">
        <v>12</v>
      </c>
      <c r="D5417" s="7" t="n">
        <v>-7.82000017166138</v>
      </c>
      <c r="E5417" s="7" t="n">
        <v>2</v>
      </c>
      <c r="F5417" s="7" t="n">
        <v>-41.0699996948242</v>
      </c>
      <c r="G5417" s="7" t="n">
        <v>180</v>
      </c>
    </row>
    <row r="5418" spans="1:10">
      <c r="A5418" t="s">
        <v>4</v>
      </c>
      <c r="B5418" s="4" t="s">
        <v>5</v>
      </c>
      <c r="C5418" s="4" t="s">
        <v>11</v>
      </c>
      <c r="D5418" s="4" t="s">
        <v>11</v>
      </c>
      <c r="E5418" s="4" t="s">
        <v>13</v>
      </c>
      <c r="F5418" s="4" t="s">
        <v>13</v>
      </c>
      <c r="G5418" s="4" t="s">
        <v>13</v>
      </c>
      <c r="H5418" s="4" t="s">
        <v>13</v>
      </c>
      <c r="I5418" s="4" t="s">
        <v>7</v>
      </c>
      <c r="J5418" s="4" t="s">
        <v>11</v>
      </c>
    </row>
    <row r="5419" spans="1:10">
      <c r="A5419" t="n">
        <v>47752</v>
      </c>
      <c r="B5419" s="57" t="n">
        <v>55</v>
      </c>
      <c r="C5419" s="7" t="n">
        <v>12</v>
      </c>
      <c r="D5419" s="7" t="n">
        <v>65533</v>
      </c>
      <c r="E5419" s="7" t="n">
        <v>-7.82000017166138</v>
      </c>
      <c r="F5419" s="7" t="n">
        <v>2</v>
      </c>
      <c r="G5419" s="7" t="n">
        <v>-90</v>
      </c>
      <c r="H5419" s="7" t="n">
        <v>1.20000004768372</v>
      </c>
      <c r="I5419" s="7" t="n">
        <v>1</v>
      </c>
      <c r="J5419" s="7" t="n">
        <v>0</v>
      </c>
    </row>
    <row r="5420" spans="1:10">
      <c r="A5420" t="s">
        <v>4</v>
      </c>
      <c r="B5420" s="4" t="s">
        <v>5</v>
      </c>
      <c r="C5420" s="4" t="s">
        <v>7</v>
      </c>
      <c r="D5420" s="4" t="s">
        <v>11</v>
      </c>
      <c r="E5420" s="4" t="s">
        <v>7</v>
      </c>
      <c r="F5420" s="4" t="s">
        <v>7</v>
      </c>
      <c r="G5420" s="4" t="s">
        <v>16</v>
      </c>
    </row>
    <row r="5421" spans="1:10">
      <c r="A5421" t="n">
        <v>47776</v>
      </c>
      <c r="B5421" s="13" t="n">
        <v>5</v>
      </c>
      <c r="C5421" s="7" t="n">
        <v>30</v>
      </c>
      <c r="D5421" s="7" t="n">
        <v>10863</v>
      </c>
      <c r="E5421" s="7" t="n">
        <v>8</v>
      </c>
      <c r="F5421" s="7" t="n">
        <v>1</v>
      </c>
      <c r="G5421" s="14" t="n">
        <f t="normal" ca="1">A5427</f>
        <v>0</v>
      </c>
    </row>
    <row r="5422" spans="1:10">
      <c r="A5422" t="s">
        <v>4</v>
      </c>
      <c r="B5422" s="4" t="s">
        <v>5</v>
      </c>
      <c r="C5422" s="4" t="s">
        <v>11</v>
      </c>
      <c r="D5422" s="4" t="s">
        <v>13</v>
      </c>
      <c r="E5422" s="4" t="s">
        <v>13</v>
      </c>
      <c r="F5422" s="4" t="s">
        <v>13</v>
      </c>
      <c r="G5422" s="4" t="s">
        <v>13</v>
      </c>
    </row>
    <row r="5423" spans="1:10">
      <c r="A5423" t="n">
        <v>47786</v>
      </c>
      <c r="B5423" s="40" t="n">
        <v>46</v>
      </c>
      <c r="C5423" s="7" t="n">
        <v>13</v>
      </c>
      <c r="D5423" s="7" t="n">
        <v>-6.73999977111816</v>
      </c>
      <c r="E5423" s="7" t="n">
        <v>2</v>
      </c>
      <c r="F5423" s="7" t="n">
        <v>-40.0900001525879</v>
      </c>
      <c r="G5423" s="7" t="n">
        <v>180</v>
      </c>
    </row>
    <row r="5424" spans="1:10">
      <c r="A5424" t="s">
        <v>4</v>
      </c>
      <c r="B5424" s="4" t="s">
        <v>5</v>
      </c>
      <c r="C5424" s="4" t="s">
        <v>11</v>
      </c>
      <c r="D5424" s="4" t="s">
        <v>11</v>
      </c>
      <c r="E5424" s="4" t="s">
        <v>13</v>
      </c>
      <c r="F5424" s="4" t="s">
        <v>13</v>
      </c>
      <c r="G5424" s="4" t="s">
        <v>13</v>
      </c>
      <c r="H5424" s="4" t="s">
        <v>13</v>
      </c>
      <c r="I5424" s="4" t="s">
        <v>7</v>
      </c>
      <c r="J5424" s="4" t="s">
        <v>11</v>
      </c>
    </row>
    <row r="5425" spans="1:10">
      <c r="A5425" t="n">
        <v>47805</v>
      </c>
      <c r="B5425" s="57" t="n">
        <v>55</v>
      </c>
      <c r="C5425" s="7" t="n">
        <v>13</v>
      </c>
      <c r="D5425" s="7" t="n">
        <v>65533</v>
      </c>
      <c r="E5425" s="7" t="n">
        <v>-6.73999977111816</v>
      </c>
      <c r="F5425" s="7" t="n">
        <v>2</v>
      </c>
      <c r="G5425" s="7" t="n">
        <v>-90</v>
      </c>
      <c r="H5425" s="7" t="n">
        <v>1.20000004768372</v>
      </c>
      <c r="I5425" s="7" t="n">
        <v>1</v>
      </c>
      <c r="J5425" s="7" t="n">
        <v>0</v>
      </c>
    </row>
    <row r="5426" spans="1:10">
      <c r="A5426" t="s">
        <v>4</v>
      </c>
      <c r="B5426" s="4" t="s">
        <v>5</v>
      </c>
      <c r="C5426" s="4" t="s">
        <v>7</v>
      </c>
      <c r="D5426" s="4" t="s">
        <v>11</v>
      </c>
      <c r="E5426" s="4" t="s">
        <v>7</v>
      </c>
      <c r="F5426" s="4" t="s">
        <v>7</v>
      </c>
      <c r="G5426" s="4" t="s">
        <v>16</v>
      </c>
    </row>
    <row r="5427" spans="1:10">
      <c r="A5427" t="n">
        <v>47829</v>
      </c>
      <c r="B5427" s="13" t="n">
        <v>5</v>
      </c>
      <c r="C5427" s="7" t="n">
        <v>30</v>
      </c>
      <c r="D5427" s="7" t="n">
        <v>10847</v>
      </c>
      <c r="E5427" s="7" t="n">
        <v>8</v>
      </c>
      <c r="F5427" s="7" t="n">
        <v>1</v>
      </c>
      <c r="G5427" s="14" t="n">
        <f t="normal" ca="1">A5435</f>
        <v>0</v>
      </c>
    </row>
    <row r="5428" spans="1:10">
      <c r="A5428" t="s">
        <v>4</v>
      </c>
      <c r="B5428" s="4" t="s">
        <v>5</v>
      </c>
      <c r="C5428" s="4" t="s">
        <v>11</v>
      </c>
    </row>
    <row r="5429" spans="1:10">
      <c r="A5429" t="n">
        <v>47839</v>
      </c>
      <c r="B5429" s="29" t="n">
        <v>16</v>
      </c>
      <c r="C5429" s="7" t="n">
        <v>50</v>
      </c>
    </row>
    <row r="5430" spans="1:10">
      <c r="A5430" t="s">
        <v>4</v>
      </c>
      <c r="B5430" s="4" t="s">
        <v>5</v>
      </c>
      <c r="C5430" s="4" t="s">
        <v>11</v>
      </c>
      <c r="D5430" s="4" t="s">
        <v>13</v>
      </c>
      <c r="E5430" s="4" t="s">
        <v>13</v>
      </c>
      <c r="F5430" s="4" t="s">
        <v>13</v>
      </c>
      <c r="G5430" s="4" t="s">
        <v>13</v>
      </c>
    </row>
    <row r="5431" spans="1:10">
      <c r="A5431" t="n">
        <v>47842</v>
      </c>
      <c r="B5431" s="40" t="n">
        <v>46</v>
      </c>
      <c r="C5431" s="7" t="n">
        <v>8</v>
      </c>
      <c r="D5431" s="7" t="n">
        <v>-6.07999992370605</v>
      </c>
      <c r="E5431" s="7" t="n">
        <v>2</v>
      </c>
      <c r="F5431" s="7" t="n">
        <v>-39.7200012207031</v>
      </c>
      <c r="G5431" s="7" t="n">
        <v>180</v>
      </c>
    </row>
    <row r="5432" spans="1:10">
      <c r="A5432" t="s">
        <v>4</v>
      </c>
      <c r="B5432" s="4" t="s">
        <v>5</v>
      </c>
      <c r="C5432" s="4" t="s">
        <v>11</v>
      </c>
      <c r="D5432" s="4" t="s">
        <v>11</v>
      </c>
      <c r="E5432" s="4" t="s">
        <v>13</v>
      </c>
      <c r="F5432" s="4" t="s">
        <v>13</v>
      </c>
      <c r="G5432" s="4" t="s">
        <v>13</v>
      </c>
      <c r="H5432" s="4" t="s">
        <v>13</v>
      </c>
      <c r="I5432" s="4" t="s">
        <v>7</v>
      </c>
      <c r="J5432" s="4" t="s">
        <v>11</v>
      </c>
    </row>
    <row r="5433" spans="1:10">
      <c r="A5433" t="n">
        <v>47861</v>
      </c>
      <c r="B5433" s="57" t="n">
        <v>55</v>
      </c>
      <c r="C5433" s="7" t="n">
        <v>8</v>
      </c>
      <c r="D5433" s="7" t="n">
        <v>65533</v>
      </c>
      <c r="E5433" s="7" t="n">
        <v>-6.07999992370605</v>
      </c>
      <c r="F5433" s="7" t="n">
        <v>2</v>
      </c>
      <c r="G5433" s="7" t="n">
        <v>-90</v>
      </c>
      <c r="H5433" s="7" t="n">
        <v>1.20000004768372</v>
      </c>
      <c r="I5433" s="7" t="n">
        <v>1</v>
      </c>
      <c r="J5433" s="7" t="n">
        <v>0</v>
      </c>
    </row>
    <row r="5434" spans="1:10">
      <c r="A5434" t="s">
        <v>4</v>
      </c>
      <c r="B5434" s="4" t="s">
        <v>5</v>
      </c>
      <c r="C5434" s="4" t="s">
        <v>7</v>
      </c>
      <c r="D5434" s="4" t="s">
        <v>11</v>
      </c>
      <c r="E5434" s="4" t="s">
        <v>7</v>
      </c>
      <c r="F5434" s="4" t="s">
        <v>7</v>
      </c>
      <c r="G5434" s="4" t="s">
        <v>16</v>
      </c>
    </row>
    <row r="5435" spans="1:10">
      <c r="A5435" t="n">
        <v>47885</v>
      </c>
      <c r="B5435" s="13" t="n">
        <v>5</v>
      </c>
      <c r="C5435" s="7" t="n">
        <v>30</v>
      </c>
      <c r="D5435" s="7" t="n">
        <v>10811</v>
      </c>
      <c r="E5435" s="7" t="n">
        <v>8</v>
      </c>
      <c r="F5435" s="7" t="n">
        <v>1</v>
      </c>
      <c r="G5435" s="14" t="n">
        <f t="normal" ca="1">A5441</f>
        <v>0</v>
      </c>
    </row>
    <row r="5436" spans="1:10">
      <c r="A5436" t="s">
        <v>4</v>
      </c>
      <c r="B5436" s="4" t="s">
        <v>5</v>
      </c>
      <c r="C5436" s="4" t="s">
        <v>11</v>
      </c>
      <c r="D5436" s="4" t="s">
        <v>13</v>
      </c>
      <c r="E5436" s="4" t="s">
        <v>13</v>
      </c>
      <c r="F5436" s="4" t="s">
        <v>13</v>
      </c>
      <c r="G5436" s="4" t="s">
        <v>13</v>
      </c>
    </row>
    <row r="5437" spans="1:10">
      <c r="A5437" t="n">
        <v>47895</v>
      </c>
      <c r="B5437" s="40" t="n">
        <v>46</v>
      </c>
      <c r="C5437" s="7" t="n">
        <v>2</v>
      </c>
      <c r="D5437" s="7" t="n">
        <v>-9.39999961853027</v>
      </c>
      <c r="E5437" s="7" t="n">
        <v>2</v>
      </c>
      <c r="F5437" s="7" t="n">
        <v>-39.75</v>
      </c>
      <c r="G5437" s="7" t="n">
        <v>180</v>
      </c>
    </row>
    <row r="5438" spans="1:10">
      <c r="A5438" t="s">
        <v>4</v>
      </c>
      <c r="B5438" s="4" t="s">
        <v>5</v>
      </c>
      <c r="C5438" s="4" t="s">
        <v>11</v>
      </c>
      <c r="D5438" s="4" t="s">
        <v>11</v>
      </c>
      <c r="E5438" s="4" t="s">
        <v>13</v>
      </c>
      <c r="F5438" s="4" t="s">
        <v>13</v>
      </c>
      <c r="G5438" s="4" t="s">
        <v>13</v>
      </c>
      <c r="H5438" s="4" t="s">
        <v>13</v>
      </c>
      <c r="I5438" s="4" t="s">
        <v>7</v>
      </c>
      <c r="J5438" s="4" t="s">
        <v>11</v>
      </c>
    </row>
    <row r="5439" spans="1:10">
      <c r="A5439" t="n">
        <v>47914</v>
      </c>
      <c r="B5439" s="57" t="n">
        <v>55</v>
      </c>
      <c r="C5439" s="7" t="n">
        <v>2</v>
      </c>
      <c r="D5439" s="7" t="n">
        <v>65533</v>
      </c>
      <c r="E5439" s="7" t="n">
        <v>-9.39999961853027</v>
      </c>
      <c r="F5439" s="7" t="n">
        <v>2</v>
      </c>
      <c r="G5439" s="7" t="n">
        <v>-90</v>
      </c>
      <c r="H5439" s="7" t="n">
        <v>1.20000004768372</v>
      </c>
      <c r="I5439" s="7" t="n">
        <v>1</v>
      </c>
      <c r="J5439" s="7" t="n">
        <v>0</v>
      </c>
    </row>
    <row r="5440" spans="1:10">
      <c r="A5440" t="s">
        <v>4</v>
      </c>
      <c r="B5440" s="4" t="s">
        <v>5</v>
      </c>
      <c r="C5440" s="4" t="s">
        <v>7</v>
      </c>
      <c r="D5440" s="4" t="s">
        <v>11</v>
      </c>
      <c r="E5440" s="4" t="s">
        <v>7</v>
      </c>
      <c r="F5440" s="4" t="s">
        <v>7</v>
      </c>
      <c r="G5440" s="4" t="s">
        <v>16</v>
      </c>
    </row>
    <row r="5441" spans="1:10">
      <c r="A5441" t="n">
        <v>47938</v>
      </c>
      <c r="B5441" s="13" t="n">
        <v>5</v>
      </c>
      <c r="C5441" s="7" t="n">
        <v>30</v>
      </c>
      <c r="D5441" s="7" t="n">
        <v>10823</v>
      </c>
      <c r="E5441" s="7" t="n">
        <v>8</v>
      </c>
      <c r="F5441" s="7" t="n">
        <v>1</v>
      </c>
      <c r="G5441" s="14" t="n">
        <f t="normal" ca="1">A5449</f>
        <v>0</v>
      </c>
    </row>
    <row r="5442" spans="1:10">
      <c r="A5442" t="s">
        <v>4</v>
      </c>
      <c r="B5442" s="4" t="s">
        <v>5</v>
      </c>
      <c r="C5442" s="4" t="s">
        <v>11</v>
      </c>
    </row>
    <row r="5443" spans="1:10">
      <c r="A5443" t="n">
        <v>47948</v>
      </c>
      <c r="B5443" s="29" t="n">
        <v>16</v>
      </c>
      <c r="C5443" s="7" t="n">
        <v>50</v>
      </c>
    </row>
    <row r="5444" spans="1:10">
      <c r="A5444" t="s">
        <v>4</v>
      </c>
      <c r="B5444" s="4" t="s">
        <v>5</v>
      </c>
      <c r="C5444" s="4" t="s">
        <v>11</v>
      </c>
      <c r="D5444" s="4" t="s">
        <v>13</v>
      </c>
      <c r="E5444" s="4" t="s">
        <v>13</v>
      </c>
      <c r="F5444" s="4" t="s">
        <v>13</v>
      </c>
      <c r="G5444" s="4" t="s">
        <v>13</v>
      </c>
    </row>
    <row r="5445" spans="1:10">
      <c r="A5445" t="n">
        <v>47951</v>
      </c>
      <c r="B5445" s="40" t="n">
        <v>46</v>
      </c>
      <c r="C5445" s="7" t="n">
        <v>4</v>
      </c>
      <c r="D5445" s="7" t="n">
        <v>-7.51000022888184</v>
      </c>
      <c r="E5445" s="7" t="n">
        <v>2</v>
      </c>
      <c r="F5445" s="7" t="n">
        <v>-39.310001373291</v>
      </c>
      <c r="G5445" s="7" t="n">
        <v>180</v>
      </c>
    </row>
    <row r="5446" spans="1:10">
      <c r="A5446" t="s">
        <v>4</v>
      </c>
      <c r="B5446" s="4" t="s">
        <v>5</v>
      </c>
      <c r="C5446" s="4" t="s">
        <v>11</v>
      </c>
      <c r="D5446" s="4" t="s">
        <v>11</v>
      </c>
      <c r="E5446" s="4" t="s">
        <v>13</v>
      </c>
      <c r="F5446" s="4" t="s">
        <v>13</v>
      </c>
      <c r="G5446" s="4" t="s">
        <v>13</v>
      </c>
      <c r="H5446" s="4" t="s">
        <v>13</v>
      </c>
      <c r="I5446" s="4" t="s">
        <v>7</v>
      </c>
      <c r="J5446" s="4" t="s">
        <v>11</v>
      </c>
    </row>
    <row r="5447" spans="1:10">
      <c r="A5447" t="n">
        <v>47970</v>
      </c>
      <c r="B5447" s="57" t="n">
        <v>55</v>
      </c>
      <c r="C5447" s="7" t="n">
        <v>4</v>
      </c>
      <c r="D5447" s="7" t="n">
        <v>65533</v>
      </c>
      <c r="E5447" s="7" t="n">
        <v>-7.51000022888184</v>
      </c>
      <c r="F5447" s="7" t="n">
        <v>2</v>
      </c>
      <c r="G5447" s="7" t="n">
        <v>-90</v>
      </c>
      <c r="H5447" s="7" t="n">
        <v>1.20000004768372</v>
      </c>
      <c r="I5447" s="7" t="n">
        <v>1</v>
      </c>
      <c r="J5447" s="7" t="n">
        <v>0</v>
      </c>
    </row>
    <row r="5448" spans="1:10">
      <c r="A5448" t="s">
        <v>4</v>
      </c>
      <c r="B5448" s="4" t="s">
        <v>5</v>
      </c>
      <c r="C5448" s="4" t="s">
        <v>7</v>
      </c>
      <c r="D5448" s="4" t="s">
        <v>11</v>
      </c>
      <c r="E5448" s="4" t="s">
        <v>7</v>
      </c>
      <c r="F5448" s="4" t="s">
        <v>7</v>
      </c>
      <c r="G5448" s="4" t="s">
        <v>16</v>
      </c>
    </row>
    <row r="5449" spans="1:10">
      <c r="A5449" t="n">
        <v>47994</v>
      </c>
      <c r="B5449" s="13" t="n">
        <v>5</v>
      </c>
      <c r="C5449" s="7" t="n">
        <v>30</v>
      </c>
      <c r="D5449" s="7" t="n">
        <v>10829</v>
      </c>
      <c r="E5449" s="7" t="n">
        <v>8</v>
      </c>
      <c r="F5449" s="7" t="n">
        <v>1</v>
      </c>
      <c r="G5449" s="14" t="n">
        <f t="normal" ca="1">A5457</f>
        <v>0</v>
      </c>
    </row>
    <row r="5450" spans="1:10">
      <c r="A5450" t="s">
        <v>4</v>
      </c>
      <c r="B5450" s="4" t="s">
        <v>5</v>
      </c>
      <c r="C5450" s="4" t="s">
        <v>11</v>
      </c>
    </row>
    <row r="5451" spans="1:10">
      <c r="A5451" t="n">
        <v>48004</v>
      </c>
      <c r="B5451" s="29" t="n">
        <v>16</v>
      </c>
      <c r="C5451" s="7" t="n">
        <v>50</v>
      </c>
    </row>
    <row r="5452" spans="1:10">
      <c r="A5452" t="s">
        <v>4</v>
      </c>
      <c r="B5452" s="4" t="s">
        <v>5</v>
      </c>
      <c r="C5452" s="4" t="s">
        <v>11</v>
      </c>
      <c r="D5452" s="4" t="s">
        <v>13</v>
      </c>
      <c r="E5452" s="4" t="s">
        <v>13</v>
      </c>
      <c r="F5452" s="4" t="s">
        <v>13</v>
      </c>
      <c r="G5452" s="4" t="s">
        <v>13</v>
      </c>
    </row>
    <row r="5453" spans="1:10">
      <c r="A5453" t="n">
        <v>48007</v>
      </c>
      <c r="B5453" s="40" t="n">
        <v>46</v>
      </c>
      <c r="C5453" s="7" t="n">
        <v>5</v>
      </c>
      <c r="D5453" s="7" t="n">
        <v>-9.59000015258789</v>
      </c>
      <c r="E5453" s="7" t="n">
        <v>2</v>
      </c>
      <c r="F5453" s="7" t="n">
        <v>-38.4099998474121</v>
      </c>
      <c r="G5453" s="7" t="n">
        <v>180</v>
      </c>
    </row>
    <row r="5454" spans="1:10">
      <c r="A5454" t="s">
        <v>4</v>
      </c>
      <c r="B5454" s="4" t="s">
        <v>5</v>
      </c>
      <c r="C5454" s="4" t="s">
        <v>11</v>
      </c>
      <c r="D5454" s="4" t="s">
        <v>11</v>
      </c>
      <c r="E5454" s="4" t="s">
        <v>13</v>
      </c>
      <c r="F5454" s="4" t="s">
        <v>13</v>
      </c>
      <c r="G5454" s="4" t="s">
        <v>13</v>
      </c>
      <c r="H5454" s="4" t="s">
        <v>13</v>
      </c>
      <c r="I5454" s="4" t="s">
        <v>7</v>
      </c>
      <c r="J5454" s="4" t="s">
        <v>11</v>
      </c>
    </row>
    <row r="5455" spans="1:10">
      <c r="A5455" t="n">
        <v>48026</v>
      </c>
      <c r="B5455" s="57" t="n">
        <v>55</v>
      </c>
      <c r="C5455" s="7" t="n">
        <v>5</v>
      </c>
      <c r="D5455" s="7" t="n">
        <v>65533</v>
      </c>
      <c r="E5455" s="7" t="n">
        <v>-9.59000015258789</v>
      </c>
      <c r="F5455" s="7" t="n">
        <v>2</v>
      </c>
      <c r="G5455" s="7" t="n">
        <v>-90</v>
      </c>
      <c r="H5455" s="7" t="n">
        <v>1.20000004768372</v>
      </c>
      <c r="I5455" s="7" t="n">
        <v>1</v>
      </c>
      <c r="J5455" s="7" t="n">
        <v>0</v>
      </c>
    </row>
    <row r="5456" spans="1:10">
      <c r="A5456" t="s">
        <v>4</v>
      </c>
      <c r="B5456" s="4" t="s">
        <v>5</v>
      </c>
      <c r="C5456" s="4" t="s">
        <v>11</v>
      </c>
      <c r="D5456" s="4" t="s">
        <v>13</v>
      </c>
      <c r="E5456" s="4" t="s">
        <v>13</v>
      </c>
      <c r="F5456" s="4" t="s">
        <v>13</v>
      </c>
      <c r="G5456" s="4" t="s">
        <v>13</v>
      </c>
    </row>
    <row r="5457" spans="1:10">
      <c r="A5457" t="n">
        <v>48050</v>
      </c>
      <c r="B5457" s="40" t="n">
        <v>46</v>
      </c>
      <c r="C5457" s="7" t="n">
        <v>7032</v>
      </c>
      <c r="D5457" s="7" t="n">
        <v>-9</v>
      </c>
      <c r="E5457" s="7" t="n">
        <v>2</v>
      </c>
      <c r="F5457" s="7" t="n">
        <v>-38.8499984741211</v>
      </c>
      <c r="G5457" s="7" t="n">
        <v>180</v>
      </c>
    </row>
    <row r="5458" spans="1:10">
      <c r="A5458" t="s">
        <v>4</v>
      </c>
      <c r="B5458" s="4" t="s">
        <v>5</v>
      </c>
      <c r="C5458" s="4" t="s">
        <v>11</v>
      </c>
      <c r="D5458" s="4" t="s">
        <v>11</v>
      </c>
      <c r="E5458" s="4" t="s">
        <v>13</v>
      </c>
      <c r="F5458" s="4" t="s">
        <v>13</v>
      </c>
      <c r="G5458" s="4" t="s">
        <v>13</v>
      </c>
      <c r="H5458" s="4" t="s">
        <v>13</v>
      </c>
      <c r="I5458" s="4" t="s">
        <v>7</v>
      </c>
      <c r="J5458" s="4" t="s">
        <v>11</v>
      </c>
    </row>
    <row r="5459" spans="1:10">
      <c r="A5459" t="n">
        <v>48069</v>
      </c>
      <c r="B5459" s="57" t="n">
        <v>55</v>
      </c>
      <c r="C5459" s="7" t="n">
        <v>7032</v>
      </c>
      <c r="D5459" s="7" t="n">
        <v>65533</v>
      </c>
      <c r="E5459" s="7" t="n">
        <v>-9</v>
      </c>
      <c r="F5459" s="7" t="n">
        <v>2</v>
      </c>
      <c r="G5459" s="7" t="n">
        <v>-90</v>
      </c>
      <c r="H5459" s="7" t="n">
        <v>1.20000004768372</v>
      </c>
      <c r="I5459" s="7" t="n">
        <v>1</v>
      </c>
      <c r="J5459" s="7" t="n">
        <v>0</v>
      </c>
    </row>
    <row r="5460" spans="1:10">
      <c r="A5460" t="s">
        <v>4</v>
      </c>
      <c r="B5460" s="4" t="s">
        <v>5</v>
      </c>
      <c r="C5460" s="4" t="s">
        <v>7</v>
      </c>
      <c r="D5460" s="4" t="s">
        <v>11</v>
      </c>
      <c r="E5460" s="4" t="s">
        <v>7</v>
      </c>
      <c r="F5460" s="4" t="s">
        <v>7</v>
      </c>
      <c r="G5460" s="4" t="s">
        <v>16</v>
      </c>
    </row>
    <row r="5461" spans="1:10">
      <c r="A5461" t="n">
        <v>48093</v>
      </c>
      <c r="B5461" s="13" t="n">
        <v>5</v>
      </c>
      <c r="C5461" s="7" t="n">
        <v>30</v>
      </c>
      <c r="D5461" s="7" t="n">
        <v>10853</v>
      </c>
      <c r="E5461" s="7" t="n">
        <v>8</v>
      </c>
      <c r="F5461" s="7" t="n">
        <v>1</v>
      </c>
      <c r="G5461" s="14" t="n">
        <f t="normal" ca="1">A5469</f>
        <v>0</v>
      </c>
    </row>
    <row r="5462" spans="1:10">
      <c r="A5462" t="s">
        <v>4</v>
      </c>
      <c r="B5462" s="4" t="s">
        <v>5</v>
      </c>
      <c r="C5462" s="4" t="s">
        <v>11</v>
      </c>
    </row>
    <row r="5463" spans="1:10">
      <c r="A5463" t="n">
        <v>48103</v>
      </c>
      <c r="B5463" s="29" t="n">
        <v>16</v>
      </c>
      <c r="C5463" s="7" t="n">
        <v>50</v>
      </c>
    </row>
    <row r="5464" spans="1:10">
      <c r="A5464" t="s">
        <v>4</v>
      </c>
      <c r="B5464" s="4" t="s">
        <v>5</v>
      </c>
      <c r="C5464" s="4" t="s">
        <v>11</v>
      </c>
      <c r="D5464" s="4" t="s">
        <v>13</v>
      </c>
      <c r="E5464" s="4" t="s">
        <v>13</v>
      </c>
      <c r="F5464" s="4" t="s">
        <v>13</v>
      </c>
      <c r="G5464" s="4" t="s">
        <v>13</v>
      </c>
    </row>
    <row r="5465" spans="1:10">
      <c r="A5465" t="n">
        <v>48106</v>
      </c>
      <c r="B5465" s="40" t="n">
        <v>46</v>
      </c>
      <c r="C5465" s="7" t="n">
        <v>9</v>
      </c>
      <c r="D5465" s="7" t="n">
        <v>-6.69999980926514</v>
      </c>
      <c r="E5465" s="7" t="n">
        <v>2</v>
      </c>
      <c r="F5465" s="7" t="n">
        <v>-38.1100006103516</v>
      </c>
      <c r="G5465" s="7" t="n">
        <v>180</v>
      </c>
    </row>
    <row r="5466" spans="1:10">
      <c r="A5466" t="s">
        <v>4</v>
      </c>
      <c r="B5466" s="4" t="s">
        <v>5</v>
      </c>
      <c r="C5466" s="4" t="s">
        <v>11</v>
      </c>
      <c r="D5466" s="4" t="s">
        <v>11</v>
      </c>
      <c r="E5466" s="4" t="s">
        <v>13</v>
      </c>
      <c r="F5466" s="4" t="s">
        <v>13</v>
      </c>
      <c r="G5466" s="4" t="s">
        <v>13</v>
      </c>
      <c r="H5466" s="4" t="s">
        <v>13</v>
      </c>
      <c r="I5466" s="4" t="s">
        <v>7</v>
      </c>
      <c r="J5466" s="4" t="s">
        <v>11</v>
      </c>
    </row>
    <row r="5467" spans="1:10">
      <c r="A5467" t="n">
        <v>48125</v>
      </c>
      <c r="B5467" s="57" t="n">
        <v>55</v>
      </c>
      <c r="C5467" s="7" t="n">
        <v>9</v>
      </c>
      <c r="D5467" s="7" t="n">
        <v>65533</v>
      </c>
      <c r="E5467" s="7" t="n">
        <v>-6.69999980926514</v>
      </c>
      <c r="F5467" s="7" t="n">
        <v>2</v>
      </c>
      <c r="G5467" s="7" t="n">
        <v>-90</v>
      </c>
      <c r="H5467" s="7" t="n">
        <v>1.20000004768372</v>
      </c>
      <c r="I5467" s="7" t="n">
        <v>1</v>
      </c>
      <c r="J5467" s="7" t="n">
        <v>0</v>
      </c>
    </row>
    <row r="5468" spans="1:10">
      <c r="A5468" t="s">
        <v>4</v>
      </c>
      <c r="B5468" s="4" t="s">
        <v>5</v>
      </c>
      <c r="C5468" s="4" t="s">
        <v>7</v>
      </c>
      <c r="D5468" s="4" t="s">
        <v>11</v>
      </c>
      <c r="E5468" s="4" t="s">
        <v>7</v>
      </c>
      <c r="F5468" s="4" t="s">
        <v>7</v>
      </c>
      <c r="G5468" s="4" t="s">
        <v>16</v>
      </c>
    </row>
    <row r="5469" spans="1:10">
      <c r="A5469" t="n">
        <v>48149</v>
      </c>
      <c r="B5469" s="13" t="n">
        <v>5</v>
      </c>
      <c r="C5469" s="7" t="n">
        <v>30</v>
      </c>
      <c r="D5469" s="7" t="n">
        <v>10817</v>
      </c>
      <c r="E5469" s="7" t="n">
        <v>8</v>
      </c>
      <c r="F5469" s="7" t="n">
        <v>1</v>
      </c>
      <c r="G5469" s="14" t="n">
        <f t="normal" ca="1">A5475</f>
        <v>0</v>
      </c>
    </row>
    <row r="5470" spans="1:10">
      <c r="A5470" t="s">
        <v>4</v>
      </c>
      <c r="B5470" s="4" t="s">
        <v>5</v>
      </c>
      <c r="C5470" s="4" t="s">
        <v>11</v>
      </c>
      <c r="D5470" s="4" t="s">
        <v>13</v>
      </c>
      <c r="E5470" s="4" t="s">
        <v>13</v>
      </c>
      <c r="F5470" s="4" t="s">
        <v>13</v>
      </c>
      <c r="G5470" s="4" t="s">
        <v>13</v>
      </c>
    </row>
    <row r="5471" spans="1:10">
      <c r="A5471" t="n">
        <v>48159</v>
      </c>
      <c r="B5471" s="40" t="n">
        <v>46</v>
      </c>
      <c r="C5471" s="7" t="n">
        <v>3</v>
      </c>
      <c r="D5471" s="7" t="n">
        <v>-6.25</v>
      </c>
      <c r="E5471" s="7" t="n">
        <v>2</v>
      </c>
      <c r="F5471" s="7" t="n">
        <v>-37.4900016784668</v>
      </c>
      <c r="G5471" s="7" t="n">
        <v>180</v>
      </c>
    </row>
    <row r="5472" spans="1:10">
      <c r="A5472" t="s">
        <v>4</v>
      </c>
      <c r="B5472" s="4" t="s">
        <v>5</v>
      </c>
      <c r="C5472" s="4" t="s">
        <v>11</v>
      </c>
      <c r="D5472" s="4" t="s">
        <v>11</v>
      </c>
      <c r="E5472" s="4" t="s">
        <v>13</v>
      </c>
      <c r="F5472" s="4" t="s">
        <v>13</v>
      </c>
      <c r="G5472" s="4" t="s">
        <v>13</v>
      </c>
      <c r="H5472" s="4" t="s">
        <v>13</v>
      </c>
      <c r="I5472" s="4" t="s">
        <v>7</v>
      </c>
      <c r="J5472" s="4" t="s">
        <v>11</v>
      </c>
    </row>
    <row r="5473" spans="1:10">
      <c r="A5473" t="n">
        <v>48178</v>
      </c>
      <c r="B5473" s="57" t="n">
        <v>55</v>
      </c>
      <c r="C5473" s="7" t="n">
        <v>3</v>
      </c>
      <c r="D5473" s="7" t="n">
        <v>65533</v>
      </c>
      <c r="E5473" s="7" t="n">
        <v>-6.25</v>
      </c>
      <c r="F5473" s="7" t="n">
        <v>2</v>
      </c>
      <c r="G5473" s="7" t="n">
        <v>-90</v>
      </c>
      <c r="H5473" s="7" t="n">
        <v>1.20000004768372</v>
      </c>
      <c r="I5473" s="7" t="n">
        <v>1</v>
      </c>
      <c r="J5473" s="7" t="n">
        <v>0</v>
      </c>
    </row>
    <row r="5474" spans="1:10">
      <c r="A5474" t="s">
        <v>4</v>
      </c>
      <c r="B5474" s="4" t="s">
        <v>5</v>
      </c>
      <c r="C5474" s="4" t="s">
        <v>7</v>
      </c>
      <c r="D5474" s="4" t="s">
        <v>11</v>
      </c>
      <c r="E5474" s="4" t="s">
        <v>7</v>
      </c>
      <c r="F5474" s="4" t="s">
        <v>7</v>
      </c>
      <c r="G5474" s="4" t="s">
        <v>16</v>
      </c>
    </row>
    <row r="5475" spans="1:10">
      <c r="A5475" t="n">
        <v>48202</v>
      </c>
      <c r="B5475" s="13" t="n">
        <v>5</v>
      </c>
      <c r="C5475" s="7" t="n">
        <v>30</v>
      </c>
      <c r="D5475" s="7" t="n">
        <v>10805</v>
      </c>
      <c r="E5475" s="7" t="n">
        <v>8</v>
      </c>
      <c r="F5475" s="7" t="n">
        <v>1</v>
      </c>
      <c r="G5475" s="14" t="n">
        <f t="normal" ca="1">A5483</f>
        <v>0</v>
      </c>
    </row>
    <row r="5476" spans="1:10">
      <c r="A5476" t="s">
        <v>4</v>
      </c>
      <c r="B5476" s="4" t="s">
        <v>5</v>
      </c>
      <c r="C5476" s="4" t="s">
        <v>11</v>
      </c>
    </row>
    <row r="5477" spans="1:10">
      <c r="A5477" t="n">
        <v>48212</v>
      </c>
      <c r="B5477" s="29" t="n">
        <v>16</v>
      </c>
      <c r="C5477" s="7" t="n">
        <v>50</v>
      </c>
    </row>
    <row r="5478" spans="1:10">
      <c r="A5478" t="s">
        <v>4</v>
      </c>
      <c r="B5478" s="4" t="s">
        <v>5</v>
      </c>
      <c r="C5478" s="4" t="s">
        <v>11</v>
      </c>
      <c r="D5478" s="4" t="s">
        <v>13</v>
      </c>
      <c r="E5478" s="4" t="s">
        <v>13</v>
      </c>
      <c r="F5478" s="4" t="s">
        <v>13</v>
      </c>
      <c r="G5478" s="4" t="s">
        <v>13</v>
      </c>
    </row>
    <row r="5479" spans="1:10">
      <c r="A5479" t="n">
        <v>48215</v>
      </c>
      <c r="B5479" s="40" t="n">
        <v>46</v>
      </c>
      <c r="C5479" s="7" t="n">
        <v>1</v>
      </c>
      <c r="D5479" s="7" t="n">
        <v>-7.26999998092651</v>
      </c>
      <c r="E5479" s="7" t="n">
        <v>2</v>
      </c>
      <c r="F5479" s="7" t="n">
        <v>-37.4599990844727</v>
      </c>
      <c r="G5479" s="7" t="n">
        <v>180</v>
      </c>
    </row>
    <row r="5480" spans="1:10">
      <c r="A5480" t="s">
        <v>4</v>
      </c>
      <c r="B5480" s="4" t="s">
        <v>5</v>
      </c>
      <c r="C5480" s="4" t="s">
        <v>11</v>
      </c>
      <c r="D5480" s="4" t="s">
        <v>11</v>
      </c>
      <c r="E5480" s="4" t="s">
        <v>13</v>
      </c>
      <c r="F5480" s="4" t="s">
        <v>13</v>
      </c>
      <c r="G5480" s="4" t="s">
        <v>13</v>
      </c>
      <c r="H5480" s="4" t="s">
        <v>13</v>
      </c>
      <c r="I5480" s="4" t="s">
        <v>7</v>
      </c>
      <c r="J5480" s="4" t="s">
        <v>11</v>
      </c>
    </row>
    <row r="5481" spans="1:10">
      <c r="A5481" t="n">
        <v>48234</v>
      </c>
      <c r="B5481" s="57" t="n">
        <v>55</v>
      </c>
      <c r="C5481" s="7" t="n">
        <v>1</v>
      </c>
      <c r="D5481" s="7" t="n">
        <v>65533</v>
      </c>
      <c r="E5481" s="7" t="n">
        <v>-7.26999998092651</v>
      </c>
      <c r="F5481" s="7" t="n">
        <v>2</v>
      </c>
      <c r="G5481" s="7" t="n">
        <v>-90</v>
      </c>
      <c r="H5481" s="7" t="n">
        <v>1.20000004768372</v>
      </c>
      <c r="I5481" s="7" t="n">
        <v>1</v>
      </c>
      <c r="J5481" s="7" t="n">
        <v>0</v>
      </c>
    </row>
    <row r="5482" spans="1:10">
      <c r="A5482" t="s">
        <v>4</v>
      </c>
      <c r="B5482" s="4" t="s">
        <v>5</v>
      </c>
      <c r="C5482" s="4" t="s">
        <v>7</v>
      </c>
      <c r="D5482" s="4" t="s">
        <v>11</v>
      </c>
      <c r="E5482" s="4" t="s">
        <v>7</v>
      </c>
      <c r="F5482" s="4" t="s">
        <v>16</v>
      </c>
    </row>
    <row r="5483" spans="1:10">
      <c r="A5483" t="n">
        <v>48258</v>
      </c>
      <c r="B5483" s="13" t="n">
        <v>5</v>
      </c>
      <c r="C5483" s="7" t="n">
        <v>30</v>
      </c>
      <c r="D5483" s="7" t="n">
        <v>10805</v>
      </c>
      <c r="E5483" s="7" t="n">
        <v>1</v>
      </c>
      <c r="F5483" s="14" t="n">
        <f t="normal" ca="1">A5489</f>
        <v>0</v>
      </c>
    </row>
    <row r="5484" spans="1:10">
      <c r="A5484" t="s">
        <v>4</v>
      </c>
      <c r="B5484" s="4" t="s">
        <v>5</v>
      </c>
      <c r="C5484" s="4" t="s">
        <v>11</v>
      </c>
      <c r="D5484" s="4" t="s">
        <v>7</v>
      </c>
      <c r="E5484" s="4" t="s">
        <v>7</v>
      </c>
      <c r="F5484" s="4" t="s">
        <v>8</v>
      </c>
    </row>
    <row r="5485" spans="1:10">
      <c r="A5485" t="n">
        <v>48267</v>
      </c>
      <c r="B5485" s="50" t="n">
        <v>20</v>
      </c>
      <c r="C5485" s="7" t="n">
        <v>1</v>
      </c>
      <c r="D5485" s="7" t="n">
        <v>2</v>
      </c>
      <c r="E5485" s="7" t="n">
        <v>11</v>
      </c>
      <c r="F5485" s="7" t="s">
        <v>515</v>
      </c>
    </row>
    <row r="5486" spans="1:10">
      <c r="A5486" t="s">
        <v>4</v>
      </c>
      <c r="B5486" s="4" t="s">
        <v>5</v>
      </c>
      <c r="C5486" s="4" t="s">
        <v>16</v>
      </c>
    </row>
    <row r="5487" spans="1:10">
      <c r="A5487" t="n">
        <v>48293</v>
      </c>
      <c r="B5487" s="22" t="n">
        <v>3</v>
      </c>
      <c r="C5487" s="14" t="n">
        <f t="normal" ca="1">A5549</f>
        <v>0</v>
      </c>
    </row>
    <row r="5488" spans="1:10">
      <c r="A5488" t="s">
        <v>4</v>
      </c>
      <c r="B5488" s="4" t="s">
        <v>5</v>
      </c>
      <c r="C5488" s="4" t="s">
        <v>7</v>
      </c>
      <c r="D5488" s="4" t="s">
        <v>11</v>
      </c>
      <c r="E5488" s="4" t="s">
        <v>7</v>
      </c>
      <c r="F5488" s="4" t="s">
        <v>16</v>
      </c>
    </row>
    <row r="5489" spans="1:10">
      <c r="A5489" t="n">
        <v>48298</v>
      </c>
      <c r="B5489" s="13" t="n">
        <v>5</v>
      </c>
      <c r="C5489" s="7" t="n">
        <v>30</v>
      </c>
      <c r="D5489" s="7" t="n">
        <v>10817</v>
      </c>
      <c r="E5489" s="7" t="n">
        <v>1</v>
      </c>
      <c r="F5489" s="14" t="n">
        <f t="normal" ca="1">A5495</f>
        <v>0</v>
      </c>
    </row>
    <row r="5490" spans="1:10">
      <c r="A5490" t="s">
        <v>4</v>
      </c>
      <c r="B5490" s="4" t="s">
        <v>5</v>
      </c>
      <c r="C5490" s="4" t="s">
        <v>11</v>
      </c>
      <c r="D5490" s="4" t="s">
        <v>7</v>
      </c>
      <c r="E5490" s="4" t="s">
        <v>7</v>
      </c>
      <c r="F5490" s="4" t="s">
        <v>8</v>
      </c>
    </row>
    <row r="5491" spans="1:10">
      <c r="A5491" t="n">
        <v>48307</v>
      </c>
      <c r="B5491" s="50" t="n">
        <v>20</v>
      </c>
      <c r="C5491" s="7" t="n">
        <v>3</v>
      </c>
      <c r="D5491" s="7" t="n">
        <v>2</v>
      </c>
      <c r="E5491" s="7" t="n">
        <v>11</v>
      </c>
      <c r="F5491" s="7" t="s">
        <v>515</v>
      </c>
    </row>
    <row r="5492" spans="1:10">
      <c r="A5492" t="s">
        <v>4</v>
      </c>
      <c r="B5492" s="4" t="s">
        <v>5</v>
      </c>
      <c r="C5492" s="4" t="s">
        <v>16</v>
      </c>
    </row>
    <row r="5493" spans="1:10">
      <c r="A5493" t="n">
        <v>48333</v>
      </c>
      <c r="B5493" s="22" t="n">
        <v>3</v>
      </c>
      <c r="C5493" s="14" t="n">
        <f t="normal" ca="1">A5549</f>
        <v>0</v>
      </c>
    </row>
    <row r="5494" spans="1:10">
      <c r="A5494" t="s">
        <v>4</v>
      </c>
      <c r="B5494" s="4" t="s">
        <v>5</v>
      </c>
      <c r="C5494" s="4" t="s">
        <v>7</v>
      </c>
      <c r="D5494" s="4" t="s">
        <v>11</v>
      </c>
      <c r="E5494" s="4" t="s">
        <v>7</v>
      </c>
      <c r="F5494" s="4" t="s">
        <v>16</v>
      </c>
    </row>
    <row r="5495" spans="1:10">
      <c r="A5495" t="n">
        <v>48338</v>
      </c>
      <c r="B5495" s="13" t="n">
        <v>5</v>
      </c>
      <c r="C5495" s="7" t="n">
        <v>30</v>
      </c>
      <c r="D5495" s="7" t="n">
        <v>10829</v>
      </c>
      <c r="E5495" s="7" t="n">
        <v>1</v>
      </c>
      <c r="F5495" s="14" t="n">
        <f t="normal" ca="1">A5501</f>
        <v>0</v>
      </c>
    </row>
    <row r="5496" spans="1:10">
      <c r="A5496" t="s">
        <v>4</v>
      </c>
      <c r="B5496" s="4" t="s">
        <v>5</v>
      </c>
      <c r="C5496" s="4" t="s">
        <v>11</v>
      </c>
      <c r="D5496" s="4" t="s">
        <v>7</v>
      </c>
      <c r="E5496" s="4" t="s">
        <v>7</v>
      </c>
      <c r="F5496" s="4" t="s">
        <v>8</v>
      </c>
    </row>
    <row r="5497" spans="1:10">
      <c r="A5497" t="n">
        <v>48347</v>
      </c>
      <c r="B5497" s="50" t="n">
        <v>20</v>
      </c>
      <c r="C5497" s="7" t="n">
        <v>5</v>
      </c>
      <c r="D5497" s="7" t="n">
        <v>2</v>
      </c>
      <c r="E5497" s="7" t="n">
        <v>11</v>
      </c>
      <c r="F5497" s="7" t="s">
        <v>515</v>
      </c>
    </row>
    <row r="5498" spans="1:10">
      <c r="A5498" t="s">
        <v>4</v>
      </c>
      <c r="B5498" s="4" t="s">
        <v>5</v>
      </c>
      <c r="C5498" s="4" t="s">
        <v>16</v>
      </c>
    </row>
    <row r="5499" spans="1:10">
      <c r="A5499" t="n">
        <v>48373</v>
      </c>
      <c r="B5499" s="22" t="n">
        <v>3</v>
      </c>
      <c r="C5499" s="14" t="n">
        <f t="normal" ca="1">A5549</f>
        <v>0</v>
      </c>
    </row>
    <row r="5500" spans="1:10">
      <c r="A5500" t="s">
        <v>4</v>
      </c>
      <c r="B5500" s="4" t="s">
        <v>5</v>
      </c>
      <c r="C5500" s="4" t="s">
        <v>7</v>
      </c>
      <c r="D5500" s="4" t="s">
        <v>11</v>
      </c>
      <c r="E5500" s="4" t="s">
        <v>7</v>
      </c>
      <c r="F5500" s="4" t="s">
        <v>16</v>
      </c>
    </row>
    <row r="5501" spans="1:10">
      <c r="A5501" t="n">
        <v>48378</v>
      </c>
      <c r="B5501" s="13" t="n">
        <v>5</v>
      </c>
      <c r="C5501" s="7" t="n">
        <v>30</v>
      </c>
      <c r="D5501" s="7" t="n">
        <v>10841</v>
      </c>
      <c r="E5501" s="7" t="n">
        <v>1</v>
      </c>
      <c r="F5501" s="14" t="n">
        <f t="normal" ca="1">A5507</f>
        <v>0</v>
      </c>
    </row>
    <row r="5502" spans="1:10">
      <c r="A5502" t="s">
        <v>4</v>
      </c>
      <c r="B5502" s="4" t="s">
        <v>5</v>
      </c>
      <c r="C5502" s="4" t="s">
        <v>11</v>
      </c>
      <c r="D5502" s="4" t="s">
        <v>7</v>
      </c>
      <c r="E5502" s="4" t="s">
        <v>7</v>
      </c>
      <c r="F5502" s="4" t="s">
        <v>8</v>
      </c>
    </row>
    <row r="5503" spans="1:10">
      <c r="A5503" t="n">
        <v>48387</v>
      </c>
      <c r="B5503" s="50" t="n">
        <v>20</v>
      </c>
      <c r="C5503" s="7" t="n">
        <v>7</v>
      </c>
      <c r="D5503" s="7" t="n">
        <v>2</v>
      </c>
      <c r="E5503" s="7" t="n">
        <v>11</v>
      </c>
      <c r="F5503" s="7" t="s">
        <v>515</v>
      </c>
    </row>
    <row r="5504" spans="1:10">
      <c r="A5504" t="s">
        <v>4</v>
      </c>
      <c r="B5504" s="4" t="s">
        <v>5</v>
      </c>
      <c r="C5504" s="4" t="s">
        <v>16</v>
      </c>
    </row>
    <row r="5505" spans="1:6">
      <c r="A5505" t="n">
        <v>48413</v>
      </c>
      <c r="B5505" s="22" t="n">
        <v>3</v>
      </c>
      <c r="C5505" s="14" t="n">
        <f t="normal" ca="1">A5549</f>
        <v>0</v>
      </c>
    </row>
    <row r="5506" spans="1:6">
      <c r="A5506" t="s">
        <v>4</v>
      </c>
      <c r="B5506" s="4" t="s">
        <v>5</v>
      </c>
      <c r="C5506" s="4" t="s">
        <v>7</v>
      </c>
      <c r="D5506" s="4" t="s">
        <v>11</v>
      </c>
      <c r="E5506" s="4" t="s">
        <v>7</v>
      </c>
      <c r="F5506" s="4" t="s">
        <v>16</v>
      </c>
    </row>
    <row r="5507" spans="1:6">
      <c r="A5507" t="n">
        <v>48418</v>
      </c>
      <c r="B5507" s="13" t="n">
        <v>5</v>
      </c>
      <c r="C5507" s="7" t="n">
        <v>30</v>
      </c>
      <c r="D5507" s="7" t="n">
        <v>10853</v>
      </c>
      <c r="E5507" s="7" t="n">
        <v>1</v>
      </c>
      <c r="F5507" s="14" t="n">
        <f t="normal" ca="1">A5513</f>
        <v>0</v>
      </c>
    </row>
    <row r="5508" spans="1:6">
      <c r="A5508" t="s">
        <v>4</v>
      </c>
      <c r="B5508" s="4" t="s">
        <v>5</v>
      </c>
      <c r="C5508" s="4" t="s">
        <v>11</v>
      </c>
      <c r="D5508" s="4" t="s">
        <v>7</v>
      </c>
      <c r="E5508" s="4" t="s">
        <v>7</v>
      </c>
      <c r="F5508" s="4" t="s">
        <v>8</v>
      </c>
    </row>
    <row r="5509" spans="1:6">
      <c r="A5509" t="n">
        <v>48427</v>
      </c>
      <c r="B5509" s="50" t="n">
        <v>20</v>
      </c>
      <c r="C5509" s="7" t="n">
        <v>9</v>
      </c>
      <c r="D5509" s="7" t="n">
        <v>2</v>
      </c>
      <c r="E5509" s="7" t="n">
        <v>11</v>
      </c>
      <c r="F5509" s="7" t="s">
        <v>515</v>
      </c>
    </row>
    <row r="5510" spans="1:6">
      <c r="A5510" t="s">
        <v>4</v>
      </c>
      <c r="B5510" s="4" t="s">
        <v>5</v>
      </c>
      <c r="C5510" s="4" t="s">
        <v>16</v>
      </c>
    </row>
    <row r="5511" spans="1:6">
      <c r="A5511" t="n">
        <v>48453</v>
      </c>
      <c r="B5511" s="22" t="n">
        <v>3</v>
      </c>
      <c r="C5511" s="14" t="n">
        <f t="normal" ca="1">A5549</f>
        <v>0</v>
      </c>
    </row>
    <row r="5512" spans="1:6">
      <c r="A5512" t="s">
        <v>4</v>
      </c>
      <c r="B5512" s="4" t="s">
        <v>5</v>
      </c>
      <c r="C5512" s="4" t="s">
        <v>7</v>
      </c>
      <c r="D5512" s="4" t="s">
        <v>11</v>
      </c>
      <c r="E5512" s="4" t="s">
        <v>7</v>
      </c>
      <c r="F5512" s="4" t="s">
        <v>16</v>
      </c>
    </row>
    <row r="5513" spans="1:6">
      <c r="A5513" t="n">
        <v>48458</v>
      </c>
      <c r="B5513" s="13" t="n">
        <v>5</v>
      </c>
      <c r="C5513" s="7" t="n">
        <v>30</v>
      </c>
      <c r="D5513" s="7" t="n">
        <v>10811</v>
      </c>
      <c r="E5513" s="7" t="n">
        <v>1</v>
      </c>
      <c r="F5513" s="14" t="n">
        <f t="normal" ca="1">A5519</f>
        <v>0</v>
      </c>
    </row>
    <row r="5514" spans="1:6">
      <c r="A5514" t="s">
        <v>4</v>
      </c>
      <c r="B5514" s="4" t="s">
        <v>5</v>
      </c>
      <c r="C5514" s="4" t="s">
        <v>11</v>
      </c>
      <c r="D5514" s="4" t="s">
        <v>7</v>
      </c>
      <c r="E5514" s="4" t="s">
        <v>7</v>
      </c>
      <c r="F5514" s="4" t="s">
        <v>8</v>
      </c>
    </row>
    <row r="5515" spans="1:6">
      <c r="A5515" t="n">
        <v>48467</v>
      </c>
      <c r="B5515" s="50" t="n">
        <v>20</v>
      </c>
      <c r="C5515" s="7" t="n">
        <v>2</v>
      </c>
      <c r="D5515" s="7" t="n">
        <v>2</v>
      </c>
      <c r="E5515" s="7" t="n">
        <v>11</v>
      </c>
      <c r="F5515" s="7" t="s">
        <v>515</v>
      </c>
    </row>
    <row r="5516" spans="1:6">
      <c r="A5516" t="s">
        <v>4</v>
      </c>
      <c r="B5516" s="4" t="s">
        <v>5</v>
      </c>
      <c r="C5516" s="4" t="s">
        <v>16</v>
      </c>
    </row>
    <row r="5517" spans="1:6">
      <c r="A5517" t="n">
        <v>48493</v>
      </c>
      <c r="B5517" s="22" t="n">
        <v>3</v>
      </c>
      <c r="C5517" s="14" t="n">
        <f t="normal" ca="1">A5549</f>
        <v>0</v>
      </c>
    </row>
    <row r="5518" spans="1:6">
      <c r="A5518" t="s">
        <v>4</v>
      </c>
      <c r="B5518" s="4" t="s">
        <v>5</v>
      </c>
      <c r="C5518" s="4" t="s">
        <v>7</v>
      </c>
      <c r="D5518" s="4" t="s">
        <v>11</v>
      </c>
      <c r="E5518" s="4" t="s">
        <v>7</v>
      </c>
      <c r="F5518" s="4" t="s">
        <v>16</v>
      </c>
    </row>
    <row r="5519" spans="1:6">
      <c r="A5519" t="n">
        <v>48498</v>
      </c>
      <c r="B5519" s="13" t="n">
        <v>5</v>
      </c>
      <c r="C5519" s="7" t="n">
        <v>30</v>
      </c>
      <c r="D5519" s="7" t="n">
        <v>10823</v>
      </c>
      <c r="E5519" s="7" t="n">
        <v>1</v>
      </c>
      <c r="F5519" s="14" t="n">
        <f t="normal" ca="1">A5525</f>
        <v>0</v>
      </c>
    </row>
    <row r="5520" spans="1:6">
      <c r="A5520" t="s">
        <v>4</v>
      </c>
      <c r="B5520" s="4" t="s">
        <v>5</v>
      </c>
      <c r="C5520" s="4" t="s">
        <v>11</v>
      </c>
      <c r="D5520" s="4" t="s">
        <v>7</v>
      </c>
      <c r="E5520" s="4" t="s">
        <v>7</v>
      </c>
      <c r="F5520" s="4" t="s">
        <v>8</v>
      </c>
    </row>
    <row r="5521" spans="1:6">
      <c r="A5521" t="n">
        <v>48507</v>
      </c>
      <c r="B5521" s="50" t="n">
        <v>20</v>
      </c>
      <c r="C5521" s="7" t="n">
        <v>4</v>
      </c>
      <c r="D5521" s="7" t="n">
        <v>2</v>
      </c>
      <c r="E5521" s="7" t="n">
        <v>11</v>
      </c>
      <c r="F5521" s="7" t="s">
        <v>515</v>
      </c>
    </row>
    <row r="5522" spans="1:6">
      <c r="A5522" t="s">
        <v>4</v>
      </c>
      <c r="B5522" s="4" t="s">
        <v>5</v>
      </c>
      <c r="C5522" s="4" t="s">
        <v>16</v>
      </c>
    </row>
    <row r="5523" spans="1:6">
      <c r="A5523" t="n">
        <v>48533</v>
      </c>
      <c r="B5523" s="22" t="n">
        <v>3</v>
      </c>
      <c r="C5523" s="14" t="n">
        <f t="normal" ca="1">A5549</f>
        <v>0</v>
      </c>
    </row>
    <row r="5524" spans="1:6">
      <c r="A5524" t="s">
        <v>4</v>
      </c>
      <c r="B5524" s="4" t="s">
        <v>5</v>
      </c>
      <c r="C5524" s="4" t="s">
        <v>7</v>
      </c>
      <c r="D5524" s="4" t="s">
        <v>11</v>
      </c>
      <c r="E5524" s="4" t="s">
        <v>7</v>
      </c>
      <c r="F5524" s="4" t="s">
        <v>16</v>
      </c>
    </row>
    <row r="5525" spans="1:6">
      <c r="A5525" t="n">
        <v>48538</v>
      </c>
      <c r="B5525" s="13" t="n">
        <v>5</v>
      </c>
      <c r="C5525" s="7" t="n">
        <v>30</v>
      </c>
      <c r="D5525" s="7" t="n">
        <v>10835</v>
      </c>
      <c r="E5525" s="7" t="n">
        <v>1</v>
      </c>
      <c r="F5525" s="14" t="n">
        <f t="normal" ca="1">A5531</f>
        <v>0</v>
      </c>
    </row>
    <row r="5526" spans="1:6">
      <c r="A5526" t="s">
        <v>4</v>
      </c>
      <c r="B5526" s="4" t="s">
        <v>5</v>
      </c>
      <c r="C5526" s="4" t="s">
        <v>11</v>
      </c>
      <c r="D5526" s="4" t="s">
        <v>7</v>
      </c>
      <c r="E5526" s="4" t="s">
        <v>7</v>
      </c>
      <c r="F5526" s="4" t="s">
        <v>8</v>
      </c>
    </row>
    <row r="5527" spans="1:6">
      <c r="A5527" t="n">
        <v>48547</v>
      </c>
      <c r="B5527" s="50" t="n">
        <v>20</v>
      </c>
      <c r="C5527" s="7" t="n">
        <v>6</v>
      </c>
      <c r="D5527" s="7" t="n">
        <v>2</v>
      </c>
      <c r="E5527" s="7" t="n">
        <v>11</v>
      </c>
      <c r="F5527" s="7" t="s">
        <v>515</v>
      </c>
    </row>
    <row r="5528" spans="1:6">
      <c r="A5528" t="s">
        <v>4</v>
      </c>
      <c r="B5528" s="4" t="s">
        <v>5</v>
      </c>
      <c r="C5528" s="4" t="s">
        <v>16</v>
      </c>
    </row>
    <row r="5529" spans="1:6">
      <c r="A5529" t="n">
        <v>48573</v>
      </c>
      <c r="B5529" s="22" t="n">
        <v>3</v>
      </c>
      <c r="C5529" s="14" t="n">
        <f t="normal" ca="1">A5549</f>
        <v>0</v>
      </c>
    </row>
    <row r="5530" spans="1:6">
      <c r="A5530" t="s">
        <v>4</v>
      </c>
      <c r="B5530" s="4" t="s">
        <v>5</v>
      </c>
      <c r="C5530" s="4" t="s">
        <v>7</v>
      </c>
      <c r="D5530" s="4" t="s">
        <v>11</v>
      </c>
      <c r="E5530" s="4" t="s">
        <v>7</v>
      </c>
      <c r="F5530" s="4" t="s">
        <v>16</v>
      </c>
    </row>
    <row r="5531" spans="1:6">
      <c r="A5531" t="n">
        <v>48578</v>
      </c>
      <c r="B5531" s="13" t="n">
        <v>5</v>
      </c>
      <c r="C5531" s="7" t="n">
        <v>30</v>
      </c>
      <c r="D5531" s="7" t="n">
        <v>10847</v>
      </c>
      <c r="E5531" s="7" t="n">
        <v>1</v>
      </c>
      <c r="F5531" s="14" t="n">
        <f t="normal" ca="1">A5537</f>
        <v>0</v>
      </c>
    </row>
    <row r="5532" spans="1:6">
      <c r="A5532" t="s">
        <v>4</v>
      </c>
      <c r="B5532" s="4" t="s">
        <v>5</v>
      </c>
      <c r="C5532" s="4" t="s">
        <v>11</v>
      </c>
      <c r="D5532" s="4" t="s">
        <v>7</v>
      </c>
      <c r="E5532" s="4" t="s">
        <v>7</v>
      </c>
      <c r="F5532" s="4" t="s">
        <v>8</v>
      </c>
    </row>
    <row r="5533" spans="1:6">
      <c r="A5533" t="n">
        <v>48587</v>
      </c>
      <c r="B5533" s="50" t="n">
        <v>20</v>
      </c>
      <c r="C5533" s="7" t="n">
        <v>8</v>
      </c>
      <c r="D5533" s="7" t="n">
        <v>2</v>
      </c>
      <c r="E5533" s="7" t="n">
        <v>11</v>
      </c>
      <c r="F5533" s="7" t="s">
        <v>515</v>
      </c>
    </row>
    <row r="5534" spans="1:6">
      <c r="A5534" t="s">
        <v>4</v>
      </c>
      <c r="B5534" s="4" t="s">
        <v>5</v>
      </c>
      <c r="C5534" s="4" t="s">
        <v>16</v>
      </c>
    </row>
    <row r="5535" spans="1:6">
      <c r="A5535" t="n">
        <v>48613</v>
      </c>
      <c r="B5535" s="22" t="n">
        <v>3</v>
      </c>
      <c r="C5535" s="14" t="n">
        <f t="normal" ca="1">A5549</f>
        <v>0</v>
      </c>
    </row>
    <row r="5536" spans="1:6">
      <c r="A5536" t="s">
        <v>4</v>
      </c>
      <c r="B5536" s="4" t="s">
        <v>5</v>
      </c>
      <c r="C5536" s="4" t="s">
        <v>7</v>
      </c>
      <c r="D5536" s="4" t="s">
        <v>11</v>
      </c>
      <c r="E5536" s="4" t="s">
        <v>7</v>
      </c>
      <c r="F5536" s="4" t="s">
        <v>16</v>
      </c>
    </row>
    <row r="5537" spans="1:6">
      <c r="A5537" t="n">
        <v>48618</v>
      </c>
      <c r="B5537" s="13" t="n">
        <v>5</v>
      </c>
      <c r="C5537" s="7" t="n">
        <v>30</v>
      </c>
      <c r="D5537" s="7" t="n">
        <v>10859</v>
      </c>
      <c r="E5537" s="7" t="n">
        <v>1</v>
      </c>
      <c r="F5537" s="14" t="n">
        <f t="normal" ca="1">A5543</f>
        <v>0</v>
      </c>
    </row>
    <row r="5538" spans="1:6">
      <c r="A5538" t="s">
        <v>4</v>
      </c>
      <c r="B5538" s="4" t="s">
        <v>5</v>
      </c>
      <c r="C5538" s="4" t="s">
        <v>11</v>
      </c>
      <c r="D5538" s="4" t="s">
        <v>7</v>
      </c>
      <c r="E5538" s="4" t="s">
        <v>7</v>
      </c>
      <c r="F5538" s="4" t="s">
        <v>8</v>
      </c>
    </row>
    <row r="5539" spans="1:6">
      <c r="A5539" t="n">
        <v>48627</v>
      </c>
      <c r="B5539" s="50" t="n">
        <v>20</v>
      </c>
      <c r="C5539" s="7" t="n">
        <v>11</v>
      </c>
      <c r="D5539" s="7" t="n">
        <v>2</v>
      </c>
      <c r="E5539" s="7" t="n">
        <v>11</v>
      </c>
      <c r="F5539" s="7" t="s">
        <v>515</v>
      </c>
    </row>
    <row r="5540" spans="1:6">
      <c r="A5540" t="s">
        <v>4</v>
      </c>
      <c r="B5540" s="4" t="s">
        <v>5</v>
      </c>
      <c r="C5540" s="4" t="s">
        <v>16</v>
      </c>
    </row>
    <row r="5541" spans="1:6">
      <c r="A5541" t="n">
        <v>48653</v>
      </c>
      <c r="B5541" s="22" t="n">
        <v>3</v>
      </c>
      <c r="C5541" s="14" t="n">
        <f t="normal" ca="1">A5549</f>
        <v>0</v>
      </c>
    </row>
    <row r="5542" spans="1:6">
      <c r="A5542" t="s">
        <v>4</v>
      </c>
      <c r="B5542" s="4" t="s">
        <v>5</v>
      </c>
      <c r="C5542" s="4" t="s">
        <v>7</v>
      </c>
      <c r="D5542" s="4" t="s">
        <v>11</v>
      </c>
      <c r="E5542" s="4" t="s">
        <v>7</v>
      </c>
      <c r="F5542" s="4" t="s">
        <v>16</v>
      </c>
    </row>
    <row r="5543" spans="1:6">
      <c r="A5543" t="n">
        <v>48658</v>
      </c>
      <c r="B5543" s="13" t="n">
        <v>5</v>
      </c>
      <c r="C5543" s="7" t="n">
        <v>30</v>
      </c>
      <c r="D5543" s="7" t="n">
        <v>10863</v>
      </c>
      <c r="E5543" s="7" t="n">
        <v>1</v>
      </c>
      <c r="F5543" s="14" t="n">
        <f t="normal" ca="1">A5549</f>
        <v>0</v>
      </c>
    </row>
    <row r="5544" spans="1:6">
      <c r="A5544" t="s">
        <v>4</v>
      </c>
      <c r="B5544" s="4" t="s">
        <v>5</v>
      </c>
      <c r="C5544" s="4" t="s">
        <v>11</v>
      </c>
      <c r="D5544" s="4" t="s">
        <v>7</v>
      </c>
      <c r="E5544" s="4" t="s">
        <v>7</v>
      </c>
      <c r="F5544" s="4" t="s">
        <v>8</v>
      </c>
    </row>
    <row r="5545" spans="1:6">
      <c r="A5545" t="n">
        <v>48667</v>
      </c>
      <c r="B5545" s="50" t="n">
        <v>20</v>
      </c>
      <c r="C5545" s="7" t="n">
        <v>13</v>
      </c>
      <c r="D5545" s="7" t="n">
        <v>2</v>
      </c>
      <c r="E5545" s="7" t="n">
        <v>11</v>
      </c>
      <c r="F5545" s="7" t="s">
        <v>515</v>
      </c>
    </row>
    <row r="5546" spans="1:6">
      <c r="A5546" t="s">
        <v>4</v>
      </c>
      <c r="B5546" s="4" t="s">
        <v>5</v>
      </c>
      <c r="C5546" s="4" t="s">
        <v>16</v>
      </c>
    </row>
    <row r="5547" spans="1:6">
      <c r="A5547" t="n">
        <v>48693</v>
      </c>
      <c r="B5547" s="22" t="n">
        <v>3</v>
      </c>
      <c r="C5547" s="14" t="n">
        <f t="normal" ca="1">A5549</f>
        <v>0</v>
      </c>
    </row>
    <row r="5548" spans="1:6">
      <c r="A5548" t="s">
        <v>4</v>
      </c>
      <c r="B5548" s="4" t="s">
        <v>5</v>
      </c>
      <c r="C5548" s="4" t="s">
        <v>11</v>
      </c>
    </row>
    <row r="5549" spans="1:6">
      <c r="A5549" t="n">
        <v>48698</v>
      </c>
      <c r="B5549" s="29" t="n">
        <v>16</v>
      </c>
      <c r="C5549" s="7" t="n">
        <v>100</v>
      </c>
    </row>
    <row r="5550" spans="1:6">
      <c r="A5550" t="s">
        <v>4</v>
      </c>
      <c r="B5550" s="4" t="s">
        <v>5</v>
      </c>
      <c r="C5550" s="4" t="s">
        <v>11</v>
      </c>
      <c r="D5550" s="4" t="s">
        <v>13</v>
      </c>
      <c r="E5550" s="4" t="s">
        <v>13</v>
      </c>
      <c r="F5550" s="4" t="s">
        <v>13</v>
      </c>
      <c r="G5550" s="4" t="s">
        <v>13</v>
      </c>
    </row>
    <row r="5551" spans="1:6">
      <c r="A5551" t="n">
        <v>48701</v>
      </c>
      <c r="B5551" s="40" t="n">
        <v>46</v>
      </c>
      <c r="C5551" s="7" t="n">
        <v>0</v>
      </c>
      <c r="D5551" s="7" t="n">
        <v>-7.94999980926514</v>
      </c>
      <c r="E5551" s="7" t="n">
        <v>1.80999994277954</v>
      </c>
      <c r="F5551" s="7" t="n">
        <v>-32.25</v>
      </c>
      <c r="G5551" s="7" t="n">
        <v>180.5</v>
      </c>
    </row>
    <row r="5552" spans="1:6">
      <c r="A5552" t="s">
        <v>4</v>
      </c>
      <c r="B5552" s="4" t="s">
        <v>5</v>
      </c>
      <c r="C5552" s="4" t="s">
        <v>11</v>
      </c>
      <c r="D5552" s="4" t="s">
        <v>11</v>
      </c>
      <c r="E5552" s="4" t="s">
        <v>13</v>
      </c>
      <c r="F5552" s="4" t="s">
        <v>13</v>
      </c>
      <c r="G5552" s="4" t="s">
        <v>13</v>
      </c>
      <c r="H5552" s="4" t="s">
        <v>13</v>
      </c>
      <c r="I5552" s="4" t="s">
        <v>7</v>
      </c>
      <c r="J5552" s="4" t="s">
        <v>11</v>
      </c>
    </row>
    <row r="5553" spans="1:10">
      <c r="A5553" t="n">
        <v>48720</v>
      </c>
      <c r="B5553" s="57" t="n">
        <v>55</v>
      </c>
      <c r="C5553" s="7" t="n">
        <v>0</v>
      </c>
      <c r="D5553" s="7" t="n">
        <v>65533</v>
      </c>
      <c r="E5553" s="7" t="n">
        <v>-7.94999980926514</v>
      </c>
      <c r="F5553" s="7" t="n">
        <v>2</v>
      </c>
      <c r="G5553" s="7" t="n">
        <v>-39.0900001525879</v>
      </c>
      <c r="H5553" s="7" t="n">
        <v>1.20000004768372</v>
      </c>
      <c r="I5553" s="7" t="n">
        <v>1</v>
      </c>
      <c r="J5553" s="7" t="n">
        <v>0</v>
      </c>
    </row>
    <row r="5554" spans="1:10">
      <c r="A5554" t="s">
        <v>4</v>
      </c>
      <c r="B5554" s="4" t="s">
        <v>5</v>
      </c>
      <c r="C5554" s="4" t="s">
        <v>7</v>
      </c>
    </row>
    <row r="5555" spans="1:10">
      <c r="A5555" t="n">
        <v>48744</v>
      </c>
      <c r="B5555" s="36" t="n">
        <v>45</v>
      </c>
      <c r="C5555" s="7" t="n">
        <v>0</v>
      </c>
    </row>
    <row r="5556" spans="1:10">
      <c r="A5556" t="s">
        <v>4</v>
      </c>
      <c r="B5556" s="4" t="s">
        <v>5</v>
      </c>
      <c r="C5556" s="4" t="s">
        <v>7</v>
      </c>
      <c r="D5556" s="4" t="s">
        <v>7</v>
      </c>
      <c r="E5556" s="4" t="s">
        <v>13</v>
      </c>
      <c r="F5556" s="4" t="s">
        <v>13</v>
      </c>
      <c r="G5556" s="4" t="s">
        <v>13</v>
      </c>
      <c r="H5556" s="4" t="s">
        <v>11</v>
      </c>
    </row>
    <row r="5557" spans="1:10">
      <c r="A5557" t="n">
        <v>48746</v>
      </c>
      <c r="B5557" s="36" t="n">
        <v>45</v>
      </c>
      <c r="C5557" s="7" t="n">
        <v>2</v>
      </c>
      <c r="D5557" s="7" t="n">
        <v>3</v>
      </c>
      <c r="E5557" s="7" t="n">
        <v>-7.17999982833862</v>
      </c>
      <c r="F5557" s="7" t="n">
        <v>2.61999988555908</v>
      </c>
      <c r="G5557" s="7" t="n">
        <v>-31.75</v>
      </c>
      <c r="H5557" s="7" t="n">
        <v>0</v>
      </c>
    </row>
    <row r="5558" spans="1:10">
      <c r="A5558" t="s">
        <v>4</v>
      </c>
      <c r="B5558" s="4" t="s">
        <v>5</v>
      </c>
      <c r="C5558" s="4" t="s">
        <v>7</v>
      </c>
      <c r="D5558" s="4" t="s">
        <v>7</v>
      </c>
      <c r="E5558" s="4" t="s">
        <v>13</v>
      </c>
      <c r="F5558" s="4" t="s">
        <v>13</v>
      </c>
      <c r="G5558" s="4" t="s">
        <v>13</v>
      </c>
      <c r="H5558" s="4" t="s">
        <v>11</v>
      </c>
      <c r="I5558" s="4" t="s">
        <v>7</v>
      </c>
    </row>
    <row r="5559" spans="1:10">
      <c r="A5559" t="n">
        <v>48763</v>
      </c>
      <c r="B5559" s="36" t="n">
        <v>45</v>
      </c>
      <c r="C5559" s="7" t="n">
        <v>4</v>
      </c>
      <c r="D5559" s="7" t="n">
        <v>3</v>
      </c>
      <c r="E5559" s="7" t="n">
        <v>6.69999980926514</v>
      </c>
      <c r="F5559" s="7" t="n">
        <v>7.8899998664856</v>
      </c>
      <c r="G5559" s="7" t="n">
        <v>0</v>
      </c>
      <c r="H5559" s="7" t="n">
        <v>0</v>
      </c>
      <c r="I5559" s="7" t="n">
        <v>1</v>
      </c>
    </row>
    <row r="5560" spans="1:10">
      <c r="A5560" t="s">
        <v>4</v>
      </c>
      <c r="B5560" s="4" t="s">
        <v>5</v>
      </c>
      <c r="C5560" s="4" t="s">
        <v>7</v>
      </c>
      <c r="D5560" s="4" t="s">
        <v>7</v>
      </c>
      <c r="E5560" s="4" t="s">
        <v>13</v>
      </c>
      <c r="F5560" s="4" t="s">
        <v>11</v>
      </c>
    </row>
    <row r="5561" spans="1:10">
      <c r="A5561" t="n">
        <v>48781</v>
      </c>
      <c r="B5561" s="36" t="n">
        <v>45</v>
      </c>
      <c r="C5561" s="7" t="n">
        <v>5</v>
      </c>
      <c r="D5561" s="7" t="n">
        <v>3</v>
      </c>
      <c r="E5561" s="7" t="n">
        <v>3.09999990463257</v>
      </c>
      <c r="F5561" s="7" t="n">
        <v>0</v>
      </c>
    </row>
    <row r="5562" spans="1:10">
      <c r="A5562" t="s">
        <v>4</v>
      </c>
      <c r="B5562" s="4" t="s">
        <v>5</v>
      </c>
      <c r="C5562" s="4" t="s">
        <v>7</v>
      </c>
      <c r="D5562" s="4" t="s">
        <v>7</v>
      </c>
      <c r="E5562" s="4" t="s">
        <v>13</v>
      </c>
      <c r="F5562" s="4" t="s">
        <v>11</v>
      </c>
    </row>
    <row r="5563" spans="1:10">
      <c r="A5563" t="n">
        <v>48790</v>
      </c>
      <c r="B5563" s="36" t="n">
        <v>45</v>
      </c>
      <c r="C5563" s="7" t="n">
        <v>11</v>
      </c>
      <c r="D5563" s="7" t="n">
        <v>3</v>
      </c>
      <c r="E5563" s="7" t="n">
        <v>38</v>
      </c>
      <c r="F5563" s="7" t="n">
        <v>0</v>
      </c>
    </row>
    <row r="5564" spans="1:10">
      <c r="A5564" t="s">
        <v>4</v>
      </c>
      <c r="B5564" s="4" t="s">
        <v>5</v>
      </c>
      <c r="C5564" s="4" t="s">
        <v>7</v>
      </c>
      <c r="D5564" s="4" t="s">
        <v>7</v>
      </c>
      <c r="E5564" s="4" t="s">
        <v>13</v>
      </c>
      <c r="F5564" s="4" t="s">
        <v>13</v>
      </c>
      <c r="G5564" s="4" t="s">
        <v>13</v>
      </c>
      <c r="H5564" s="4" t="s">
        <v>11</v>
      </c>
    </row>
    <row r="5565" spans="1:10">
      <c r="A5565" t="n">
        <v>48799</v>
      </c>
      <c r="B5565" s="36" t="n">
        <v>45</v>
      </c>
      <c r="C5565" s="7" t="n">
        <v>2</v>
      </c>
      <c r="D5565" s="7" t="n">
        <v>3</v>
      </c>
      <c r="E5565" s="7" t="n">
        <v>-7.46999979019165</v>
      </c>
      <c r="F5565" s="7" t="n">
        <v>3.09999990463257</v>
      </c>
      <c r="G5565" s="7" t="n">
        <v>-38.8600006103516</v>
      </c>
      <c r="H5565" s="7" t="n">
        <v>7000</v>
      </c>
    </row>
    <row r="5566" spans="1:10">
      <c r="A5566" t="s">
        <v>4</v>
      </c>
      <c r="B5566" s="4" t="s">
        <v>5</v>
      </c>
      <c r="C5566" s="4" t="s">
        <v>7</v>
      </c>
      <c r="D5566" s="4" t="s">
        <v>7</v>
      </c>
      <c r="E5566" s="4" t="s">
        <v>13</v>
      </c>
      <c r="F5566" s="4" t="s">
        <v>13</v>
      </c>
      <c r="G5566" s="4" t="s">
        <v>13</v>
      </c>
      <c r="H5566" s="4" t="s">
        <v>11</v>
      </c>
      <c r="I5566" s="4" t="s">
        <v>7</v>
      </c>
    </row>
    <row r="5567" spans="1:10">
      <c r="A5567" t="n">
        <v>48816</v>
      </c>
      <c r="B5567" s="36" t="n">
        <v>45</v>
      </c>
      <c r="C5567" s="7" t="n">
        <v>4</v>
      </c>
      <c r="D5567" s="7" t="n">
        <v>3</v>
      </c>
      <c r="E5567" s="7" t="n">
        <v>17.3999996185303</v>
      </c>
      <c r="F5567" s="7" t="n">
        <v>-21.3199996948242</v>
      </c>
      <c r="G5567" s="7" t="n">
        <v>0</v>
      </c>
      <c r="H5567" s="7" t="n">
        <v>7000</v>
      </c>
      <c r="I5567" s="7" t="n">
        <v>1</v>
      </c>
    </row>
    <row r="5568" spans="1:10">
      <c r="A5568" t="s">
        <v>4</v>
      </c>
      <c r="B5568" s="4" t="s">
        <v>5</v>
      </c>
      <c r="C5568" s="4" t="s">
        <v>7</v>
      </c>
      <c r="D5568" s="4" t="s">
        <v>7</v>
      </c>
      <c r="E5568" s="4" t="s">
        <v>13</v>
      </c>
      <c r="F5568" s="4" t="s">
        <v>11</v>
      </c>
    </row>
    <row r="5569" spans="1:10">
      <c r="A5569" t="n">
        <v>48834</v>
      </c>
      <c r="B5569" s="36" t="n">
        <v>45</v>
      </c>
      <c r="C5569" s="7" t="n">
        <v>5</v>
      </c>
      <c r="D5569" s="7" t="n">
        <v>3</v>
      </c>
      <c r="E5569" s="7" t="n">
        <v>2.59999990463257</v>
      </c>
      <c r="F5569" s="7" t="n">
        <v>7000</v>
      </c>
    </row>
    <row r="5570" spans="1:10">
      <c r="A5570" t="s">
        <v>4</v>
      </c>
      <c r="B5570" s="4" t="s">
        <v>5</v>
      </c>
      <c r="C5570" s="4" t="s">
        <v>7</v>
      </c>
      <c r="D5570" s="4" t="s">
        <v>7</v>
      </c>
      <c r="E5570" s="4" t="s">
        <v>13</v>
      </c>
      <c r="F5570" s="4" t="s">
        <v>11</v>
      </c>
    </row>
    <row r="5571" spans="1:10">
      <c r="A5571" t="n">
        <v>48843</v>
      </c>
      <c r="B5571" s="36" t="n">
        <v>45</v>
      </c>
      <c r="C5571" s="7" t="n">
        <v>11</v>
      </c>
      <c r="D5571" s="7" t="n">
        <v>3</v>
      </c>
      <c r="E5571" s="7" t="n">
        <v>38</v>
      </c>
      <c r="F5571" s="7" t="n">
        <v>7000</v>
      </c>
    </row>
    <row r="5572" spans="1:10">
      <c r="A5572" t="s">
        <v>4</v>
      </c>
      <c r="B5572" s="4" t="s">
        <v>5</v>
      </c>
      <c r="C5572" s="4" t="s">
        <v>7</v>
      </c>
      <c r="D5572" s="4" t="s">
        <v>11</v>
      </c>
      <c r="E5572" s="4" t="s">
        <v>14</v>
      </c>
      <c r="F5572" s="4" t="s">
        <v>11</v>
      </c>
    </row>
    <row r="5573" spans="1:10">
      <c r="A5573" t="n">
        <v>48852</v>
      </c>
      <c r="B5573" s="12" t="n">
        <v>50</v>
      </c>
      <c r="C5573" s="7" t="n">
        <v>3</v>
      </c>
      <c r="D5573" s="7" t="n">
        <v>8023</v>
      </c>
      <c r="E5573" s="7" t="n">
        <v>1053609165</v>
      </c>
      <c r="F5573" s="7" t="n">
        <v>500</v>
      </c>
    </row>
    <row r="5574" spans="1:10">
      <c r="A5574" t="s">
        <v>4</v>
      </c>
      <c r="B5574" s="4" t="s">
        <v>5</v>
      </c>
      <c r="C5574" s="4" t="s">
        <v>7</v>
      </c>
      <c r="D5574" s="4" t="s">
        <v>11</v>
      </c>
      <c r="E5574" s="4" t="s">
        <v>13</v>
      </c>
    </row>
    <row r="5575" spans="1:10">
      <c r="A5575" t="n">
        <v>48862</v>
      </c>
      <c r="B5575" s="35" t="n">
        <v>58</v>
      </c>
      <c r="C5575" s="7" t="n">
        <v>100</v>
      </c>
      <c r="D5575" s="7" t="n">
        <v>1000</v>
      </c>
      <c r="E5575" s="7" t="n">
        <v>1</v>
      </c>
    </row>
    <row r="5576" spans="1:10">
      <c r="A5576" t="s">
        <v>4</v>
      </c>
      <c r="B5576" s="4" t="s">
        <v>5</v>
      </c>
      <c r="C5576" s="4" t="s">
        <v>7</v>
      </c>
      <c r="D5576" s="4" t="s">
        <v>11</v>
      </c>
    </row>
    <row r="5577" spans="1:10">
      <c r="A5577" t="n">
        <v>48870</v>
      </c>
      <c r="B5577" s="35" t="n">
        <v>58</v>
      </c>
      <c r="C5577" s="7" t="n">
        <v>255</v>
      </c>
      <c r="D5577" s="7" t="n">
        <v>0</v>
      </c>
    </row>
    <row r="5578" spans="1:10">
      <c r="A5578" t="s">
        <v>4</v>
      </c>
      <c r="B5578" s="4" t="s">
        <v>5</v>
      </c>
      <c r="C5578" s="4" t="s">
        <v>11</v>
      </c>
      <c r="D5578" s="4" t="s">
        <v>7</v>
      </c>
    </row>
    <row r="5579" spans="1:10">
      <c r="A5579" t="n">
        <v>48874</v>
      </c>
      <c r="B5579" s="55" t="n">
        <v>56</v>
      </c>
      <c r="C5579" s="7" t="n">
        <v>0</v>
      </c>
      <c r="D5579" s="7" t="n">
        <v>0</v>
      </c>
    </row>
    <row r="5580" spans="1:10">
      <c r="A5580" t="s">
        <v>4</v>
      </c>
      <c r="B5580" s="4" t="s">
        <v>5</v>
      </c>
      <c r="C5580" s="4" t="s">
        <v>11</v>
      </c>
    </row>
    <row r="5581" spans="1:10">
      <c r="A5581" t="n">
        <v>48878</v>
      </c>
      <c r="B5581" s="29" t="n">
        <v>16</v>
      </c>
      <c r="C5581" s="7" t="n">
        <v>300</v>
      </c>
    </row>
    <row r="5582" spans="1:10">
      <c r="A5582" t="s">
        <v>4</v>
      </c>
      <c r="B5582" s="4" t="s">
        <v>5</v>
      </c>
      <c r="C5582" s="4" t="s">
        <v>11</v>
      </c>
      <c r="D5582" s="4" t="s">
        <v>13</v>
      </c>
      <c r="E5582" s="4" t="s">
        <v>13</v>
      </c>
      <c r="F5582" s="4" t="s">
        <v>7</v>
      </c>
    </row>
    <row r="5583" spans="1:10">
      <c r="A5583" t="n">
        <v>48881</v>
      </c>
      <c r="B5583" s="70" t="n">
        <v>52</v>
      </c>
      <c r="C5583" s="7" t="n">
        <v>0</v>
      </c>
      <c r="D5583" s="7" t="n">
        <v>90</v>
      </c>
      <c r="E5583" s="7" t="n">
        <v>10</v>
      </c>
      <c r="F5583" s="7" t="n">
        <v>0</v>
      </c>
    </row>
    <row r="5584" spans="1:10">
      <c r="A5584" t="s">
        <v>4</v>
      </c>
      <c r="B5584" s="4" t="s">
        <v>5</v>
      </c>
      <c r="C5584" s="4" t="s">
        <v>11</v>
      </c>
    </row>
    <row r="5585" spans="1:6">
      <c r="A5585" t="n">
        <v>48893</v>
      </c>
      <c r="B5585" s="34" t="n">
        <v>54</v>
      </c>
      <c r="C5585" s="7" t="n">
        <v>0</v>
      </c>
    </row>
    <row r="5586" spans="1:6">
      <c r="A5586" t="s">
        <v>4</v>
      </c>
      <c r="B5586" s="4" t="s">
        <v>5</v>
      </c>
      <c r="C5586" s="4" t="s">
        <v>11</v>
      </c>
    </row>
    <row r="5587" spans="1:6">
      <c r="A5587" t="n">
        <v>48896</v>
      </c>
      <c r="B5587" s="29" t="n">
        <v>16</v>
      </c>
      <c r="C5587" s="7" t="n">
        <v>800</v>
      </c>
    </row>
    <row r="5588" spans="1:6">
      <c r="A5588" t="s">
        <v>4</v>
      </c>
      <c r="B5588" s="4" t="s">
        <v>5</v>
      </c>
      <c r="C5588" s="4" t="s">
        <v>7</v>
      </c>
      <c r="D5588" s="4" t="s">
        <v>11</v>
      </c>
      <c r="E5588" s="4" t="s">
        <v>7</v>
      </c>
      <c r="F5588" s="4" t="s">
        <v>16</v>
      </c>
    </row>
    <row r="5589" spans="1:6">
      <c r="A5589" t="n">
        <v>48899</v>
      </c>
      <c r="B5589" s="13" t="n">
        <v>5</v>
      </c>
      <c r="C5589" s="7" t="n">
        <v>30</v>
      </c>
      <c r="D5589" s="7" t="n">
        <v>10805</v>
      </c>
      <c r="E5589" s="7" t="n">
        <v>1</v>
      </c>
      <c r="F5589" s="14" t="n">
        <f t="normal" ca="1">A5595</f>
        <v>0</v>
      </c>
    </row>
    <row r="5590" spans="1:6">
      <c r="A5590" t="s">
        <v>4</v>
      </c>
      <c r="B5590" s="4" t="s">
        <v>5</v>
      </c>
      <c r="C5590" s="4" t="s">
        <v>11</v>
      </c>
      <c r="D5590" s="4" t="s">
        <v>7</v>
      </c>
    </row>
    <row r="5591" spans="1:6">
      <c r="A5591" t="n">
        <v>48908</v>
      </c>
      <c r="B5591" s="72" t="n">
        <v>67</v>
      </c>
      <c r="C5591" s="7" t="n">
        <v>1</v>
      </c>
      <c r="D5591" s="7" t="n">
        <v>2</v>
      </c>
    </row>
    <row r="5592" spans="1:6">
      <c r="A5592" t="s">
        <v>4</v>
      </c>
      <c r="B5592" s="4" t="s">
        <v>5</v>
      </c>
      <c r="C5592" s="4" t="s">
        <v>16</v>
      </c>
    </row>
    <row r="5593" spans="1:6">
      <c r="A5593" t="n">
        <v>48912</v>
      </c>
      <c r="B5593" s="22" t="n">
        <v>3</v>
      </c>
      <c r="C5593" s="14" t="n">
        <f t="normal" ca="1">A5655</f>
        <v>0</v>
      </c>
    </row>
    <row r="5594" spans="1:6">
      <c r="A5594" t="s">
        <v>4</v>
      </c>
      <c r="B5594" s="4" t="s">
        <v>5</v>
      </c>
      <c r="C5594" s="4" t="s">
        <v>7</v>
      </c>
      <c r="D5594" s="4" t="s">
        <v>11</v>
      </c>
      <c r="E5594" s="4" t="s">
        <v>7</v>
      </c>
      <c r="F5594" s="4" t="s">
        <v>16</v>
      </c>
    </row>
    <row r="5595" spans="1:6">
      <c r="A5595" t="n">
        <v>48917</v>
      </c>
      <c r="B5595" s="13" t="n">
        <v>5</v>
      </c>
      <c r="C5595" s="7" t="n">
        <v>30</v>
      </c>
      <c r="D5595" s="7" t="n">
        <v>10817</v>
      </c>
      <c r="E5595" s="7" t="n">
        <v>1</v>
      </c>
      <c r="F5595" s="14" t="n">
        <f t="normal" ca="1">A5601</f>
        <v>0</v>
      </c>
    </row>
    <row r="5596" spans="1:6">
      <c r="A5596" t="s">
        <v>4</v>
      </c>
      <c r="B5596" s="4" t="s">
        <v>5</v>
      </c>
      <c r="C5596" s="4" t="s">
        <v>11</v>
      </c>
      <c r="D5596" s="4" t="s">
        <v>7</v>
      </c>
    </row>
    <row r="5597" spans="1:6">
      <c r="A5597" t="n">
        <v>48926</v>
      </c>
      <c r="B5597" s="72" t="n">
        <v>67</v>
      </c>
      <c r="C5597" s="7" t="n">
        <v>3</v>
      </c>
      <c r="D5597" s="7" t="n">
        <v>2</v>
      </c>
    </row>
    <row r="5598" spans="1:6">
      <c r="A5598" t="s">
        <v>4</v>
      </c>
      <c r="B5598" s="4" t="s">
        <v>5</v>
      </c>
      <c r="C5598" s="4" t="s">
        <v>16</v>
      </c>
    </row>
    <row r="5599" spans="1:6">
      <c r="A5599" t="n">
        <v>48930</v>
      </c>
      <c r="B5599" s="22" t="n">
        <v>3</v>
      </c>
      <c r="C5599" s="14" t="n">
        <f t="normal" ca="1">A5655</f>
        <v>0</v>
      </c>
    </row>
    <row r="5600" spans="1:6">
      <c r="A5600" t="s">
        <v>4</v>
      </c>
      <c r="B5600" s="4" t="s">
        <v>5</v>
      </c>
      <c r="C5600" s="4" t="s">
        <v>7</v>
      </c>
      <c r="D5600" s="4" t="s">
        <v>11</v>
      </c>
      <c r="E5600" s="4" t="s">
        <v>7</v>
      </c>
      <c r="F5600" s="4" t="s">
        <v>16</v>
      </c>
    </row>
    <row r="5601" spans="1:6">
      <c r="A5601" t="n">
        <v>48935</v>
      </c>
      <c r="B5601" s="13" t="n">
        <v>5</v>
      </c>
      <c r="C5601" s="7" t="n">
        <v>30</v>
      </c>
      <c r="D5601" s="7" t="n">
        <v>10829</v>
      </c>
      <c r="E5601" s="7" t="n">
        <v>1</v>
      </c>
      <c r="F5601" s="14" t="n">
        <f t="normal" ca="1">A5607</f>
        <v>0</v>
      </c>
    </row>
    <row r="5602" spans="1:6">
      <c r="A5602" t="s">
        <v>4</v>
      </c>
      <c r="B5602" s="4" t="s">
        <v>5</v>
      </c>
      <c r="C5602" s="4" t="s">
        <v>11</v>
      </c>
      <c r="D5602" s="4" t="s">
        <v>7</v>
      </c>
    </row>
    <row r="5603" spans="1:6">
      <c r="A5603" t="n">
        <v>48944</v>
      </c>
      <c r="B5603" s="72" t="n">
        <v>67</v>
      </c>
      <c r="C5603" s="7" t="n">
        <v>5</v>
      </c>
      <c r="D5603" s="7" t="n">
        <v>2</v>
      </c>
    </row>
    <row r="5604" spans="1:6">
      <c r="A5604" t="s">
        <v>4</v>
      </c>
      <c r="B5604" s="4" t="s">
        <v>5</v>
      </c>
      <c r="C5604" s="4" t="s">
        <v>16</v>
      </c>
    </row>
    <row r="5605" spans="1:6">
      <c r="A5605" t="n">
        <v>48948</v>
      </c>
      <c r="B5605" s="22" t="n">
        <v>3</v>
      </c>
      <c r="C5605" s="14" t="n">
        <f t="normal" ca="1">A5655</f>
        <v>0</v>
      </c>
    </row>
    <row r="5606" spans="1:6">
      <c r="A5606" t="s">
        <v>4</v>
      </c>
      <c r="B5606" s="4" t="s">
        <v>5</v>
      </c>
      <c r="C5606" s="4" t="s">
        <v>7</v>
      </c>
      <c r="D5606" s="4" t="s">
        <v>11</v>
      </c>
      <c r="E5606" s="4" t="s">
        <v>7</v>
      </c>
      <c r="F5606" s="4" t="s">
        <v>16</v>
      </c>
    </row>
    <row r="5607" spans="1:6">
      <c r="A5607" t="n">
        <v>48953</v>
      </c>
      <c r="B5607" s="13" t="n">
        <v>5</v>
      </c>
      <c r="C5607" s="7" t="n">
        <v>30</v>
      </c>
      <c r="D5607" s="7" t="n">
        <v>10841</v>
      </c>
      <c r="E5607" s="7" t="n">
        <v>1</v>
      </c>
      <c r="F5607" s="14" t="n">
        <f t="normal" ca="1">A5613</f>
        <v>0</v>
      </c>
    </row>
    <row r="5608" spans="1:6">
      <c r="A5608" t="s">
        <v>4</v>
      </c>
      <c r="B5608" s="4" t="s">
        <v>5</v>
      </c>
      <c r="C5608" s="4" t="s">
        <v>11</v>
      </c>
      <c r="D5608" s="4" t="s">
        <v>7</v>
      </c>
    </row>
    <row r="5609" spans="1:6">
      <c r="A5609" t="n">
        <v>48962</v>
      </c>
      <c r="B5609" s="72" t="n">
        <v>67</v>
      </c>
      <c r="C5609" s="7" t="n">
        <v>7</v>
      </c>
      <c r="D5609" s="7" t="n">
        <v>2</v>
      </c>
    </row>
    <row r="5610" spans="1:6">
      <c r="A5610" t="s">
        <v>4</v>
      </c>
      <c r="B5610" s="4" t="s">
        <v>5</v>
      </c>
      <c r="C5610" s="4" t="s">
        <v>16</v>
      </c>
    </row>
    <row r="5611" spans="1:6">
      <c r="A5611" t="n">
        <v>48966</v>
      </c>
      <c r="B5611" s="22" t="n">
        <v>3</v>
      </c>
      <c r="C5611" s="14" t="n">
        <f t="normal" ca="1">A5655</f>
        <v>0</v>
      </c>
    </row>
    <row r="5612" spans="1:6">
      <c r="A5612" t="s">
        <v>4</v>
      </c>
      <c r="B5612" s="4" t="s">
        <v>5</v>
      </c>
      <c r="C5612" s="4" t="s">
        <v>7</v>
      </c>
      <c r="D5612" s="4" t="s">
        <v>11</v>
      </c>
      <c r="E5612" s="4" t="s">
        <v>7</v>
      </c>
      <c r="F5612" s="4" t="s">
        <v>16</v>
      </c>
    </row>
    <row r="5613" spans="1:6">
      <c r="A5613" t="n">
        <v>48971</v>
      </c>
      <c r="B5613" s="13" t="n">
        <v>5</v>
      </c>
      <c r="C5613" s="7" t="n">
        <v>30</v>
      </c>
      <c r="D5613" s="7" t="n">
        <v>10853</v>
      </c>
      <c r="E5613" s="7" t="n">
        <v>1</v>
      </c>
      <c r="F5613" s="14" t="n">
        <f t="normal" ca="1">A5619</f>
        <v>0</v>
      </c>
    </row>
    <row r="5614" spans="1:6">
      <c r="A5614" t="s">
        <v>4</v>
      </c>
      <c r="B5614" s="4" t="s">
        <v>5</v>
      </c>
      <c r="C5614" s="4" t="s">
        <v>11</v>
      </c>
      <c r="D5614" s="4" t="s">
        <v>7</v>
      </c>
    </row>
    <row r="5615" spans="1:6">
      <c r="A5615" t="n">
        <v>48980</v>
      </c>
      <c r="B5615" s="72" t="n">
        <v>67</v>
      </c>
      <c r="C5615" s="7" t="n">
        <v>9</v>
      </c>
      <c r="D5615" s="7" t="n">
        <v>2</v>
      </c>
    </row>
    <row r="5616" spans="1:6">
      <c r="A5616" t="s">
        <v>4</v>
      </c>
      <c r="B5616" s="4" t="s">
        <v>5</v>
      </c>
      <c r="C5616" s="4" t="s">
        <v>16</v>
      </c>
    </row>
    <row r="5617" spans="1:6">
      <c r="A5617" t="n">
        <v>48984</v>
      </c>
      <c r="B5617" s="22" t="n">
        <v>3</v>
      </c>
      <c r="C5617" s="14" t="n">
        <f t="normal" ca="1">A5655</f>
        <v>0</v>
      </c>
    </row>
    <row r="5618" spans="1:6">
      <c r="A5618" t="s">
        <v>4</v>
      </c>
      <c r="B5618" s="4" t="s">
        <v>5</v>
      </c>
      <c r="C5618" s="4" t="s">
        <v>7</v>
      </c>
      <c r="D5618" s="4" t="s">
        <v>11</v>
      </c>
      <c r="E5618" s="4" t="s">
        <v>7</v>
      </c>
      <c r="F5618" s="4" t="s">
        <v>16</v>
      </c>
    </row>
    <row r="5619" spans="1:6">
      <c r="A5619" t="n">
        <v>48989</v>
      </c>
      <c r="B5619" s="13" t="n">
        <v>5</v>
      </c>
      <c r="C5619" s="7" t="n">
        <v>30</v>
      </c>
      <c r="D5619" s="7" t="n">
        <v>10811</v>
      </c>
      <c r="E5619" s="7" t="n">
        <v>1</v>
      </c>
      <c r="F5619" s="14" t="n">
        <f t="normal" ca="1">A5625</f>
        <v>0</v>
      </c>
    </row>
    <row r="5620" spans="1:6">
      <c r="A5620" t="s">
        <v>4</v>
      </c>
      <c r="B5620" s="4" t="s">
        <v>5</v>
      </c>
      <c r="C5620" s="4" t="s">
        <v>11</v>
      </c>
      <c r="D5620" s="4" t="s">
        <v>7</v>
      </c>
    </row>
    <row r="5621" spans="1:6">
      <c r="A5621" t="n">
        <v>48998</v>
      </c>
      <c r="B5621" s="72" t="n">
        <v>67</v>
      </c>
      <c r="C5621" s="7" t="n">
        <v>2</v>
      </c>
      <c r="D5621" s="7" t="n">
        <v>2</v>
      </c>
    </row>
    <row r="5622" spans="1:6">
      <c r="A5622" t="s">
        <v>4</v>
      </c>
      <c r="B5622" s="4" t="s">
        <v>5</v>
      </c>
      <c r="C5622" s="4" t="s">
        <v>16</v>
      </c>
    </row>
    <row r="5623" spans="1:6">
      <c r="A5623" t="n">
        <v>49002</v>
      </c>
      <c r="B5623" s="22" t="n">
        <v>3</v>
      </c>
      <c r="C5623" s="14" t="n">
        <f t="normal" ca="1">A5655</f>
        <v>0</v>
      </c>
    </row>
    <row r="5624" spans="1:6">
      <c r="A5624" t="s">
        <v>4</v>
      </c>
      <c r="B5624" s="4" t="s">
        <v>5</v>
      </c>
      <c r="C5624" s="4" t="s">
        <v>7</v>
      </c>
      <c r="D5624" s="4" t="s">
        <v>11</v>
      </c>
      <c r="E5624" s="4" t="s">
        <v>7</v>
      </c>
      <c r="F5624" s="4" t="s">
        <v>16</v>
      </c>
    </row>
    <row r="5625" spans="1:6">
      <c r="A5625" t="n">
        <v>49007</v>
      </c>
      <c r="B5625" s="13" t="n">
        <v>5</v>
      </c>
      <c r="C5625" s="7" t="n">
        <v>30</v>
      </c>
      <c r="D5625" s="7" t="n">
        <v>10823</v>
      </c>
      <c r="E5625" s="7" t="n">
        <v>1</v>
      </c>
      <c r="F5625" s="14" t="n">
        <f t="normal" ca="1">A5631</f>
        <v>0</v>
      </c>
    </row>
    <row r="5626" spans="1:6">
      <c r="A5626" t="s">
        <v>4</v>
      </c>
      <c r="B5626" s="4" t="s">
        <v>5</v>
      </c>
      <c r="C5626" s="4" t="s">
        <v>11</v>
      </c>
      <c r="D5626" s="4" t="s">
        <v>7</v>
      </c>
    </row>
    <row r="5627" spans="1:6">
      <c r="A5627" t="n">
        <v>49016</v>
      </c>
      <c r="B5627" s="72" t="n">
        <v>67</v>
      </c>
      <c r="C5627" s="7" t="n">
        <v>4</v>
      </c>
      <c r="D5627" s="7" t="n">
        <v>2</v>
      </c>
    </row>
    <row r="5628" spans="1:6">
      <c r="A5628" t="s">
        <v>4</v>
      </c>
      <c r="B5628" s="4" t="s">
        <v>5</v>
      </c>
      <c r="C5628" s="4" t="s">
        <v>16</v>
      </c>
    </row>
    <row r="5629" spans="1:6">
      <c r="A5629" t="n">
        <v>49020</v>
      </c>
      <c r="B5629" s="22" t="n">
        <v>3</v>
      </c>
      <c r="C5629" s="14" t="n">
        <f t="normal" ca="1">A5655</f>
        <v>0</v>
      </c>
    </row>
    <row r="5630" spans="1:6">
      <c r="A5630" t="s">
        <v>4</v>
      </c>
      <c r="B5630" s="4" t="s">
        <v>5</v>
      </c>
      <c r="C5630" s="4" t="s">
        <v>7</v>
      </c>
      <c r="D5630" s="4" t="s">
        <v>11</v>
      </c>
      <c r="E5630" s="4" t="s">
        <v>7</v>
      </c>
      <c r="F5630" s="4" t="s">
        <v>16</v>
      </c>
    </row>
    <row r="5631" spans="1:6">
      <c r="A5631" t="n">
        <v>49025</v>
      </c>
      <c r="B5631" s="13" t="n">
        <v>5</v>
      </c>
      <c r="C5631" s="7" t="n">
        <v>30</v>
      </c>
      <c r="D5631" s="7" t="n">
        <v>10835</v>
      </c>
      <c r="E5631" s="7" t="n">
        <v>1</v>
      </c>
      <c r="F5631" s="14" t="n">
        <f t="normal" ca="1">A5637</f>
        <v>0</v>
      </c>
    </row>
    <row r="5632" spans="1:6">
      <c r="A5632" t="s">
        <v>4</v>
      </c>
      <c r="B5632" s="4" t="s">
        <v>5</v>
      </c>
      <c r="C5632" s="4" t="s">
        <v>11</v>
      </c>
      <c r="D5632" s="4" t="s">
        <v>7</v>
      </c>
    </row>
    <row r="5633" spans="1:6">
      <c r="A5633" t="n">
        <v>49034</v>
      </c>
      <c r="B5633" s="72" t="n">
        <v>67</v>
      </c>
      <c r="C5633" s="7" t="n">
        <v>6</v>
      </c>
      <c r="D5633" s="7" t="n">
        <v>2</v>
      </c>
    </row>
    <row r="5634" spans="1:6">
      <c r="A5634" t="s">
        <v>4</v>
      </c>
      <c r="B5634" s="4" t="s">
        <v>5</v>
      </c>
      <c r="C5634" s="4" t="s">
        <v>16</v>
      </c>
    </row>
    <row r="5635" spans="1:6">
      <c r="A5635" t="n">
        <v>49038</v>
      </c>
      <c r="B5635" s="22" t="n">
        <v>3</v>
      </c>
      <c r="C5635" s="14" t="n">
        <f t="normal" ca="1">A5655</f>
        <v>0</v>
      </c>
    </row>
    <row r="5636" spans="1:6">
      <c r="A5636" t="s">
        <v>4</v>
      </c>
      <c r="B5636" s="4" t="s">
        <v>5</v>
      </c>
      <c r="C5636" s="4" t="s">
        <v>7</v>
      </c>
      <c r="D5636" s="4" t="s">
        <v>11</v>
      </c>
      <c r="E5636" s="4" t="s">
        <v>7</v>
      </c>
      <c r="F5636" s="4" t="s">
        <v>16</v>
      </c>
    </row>
    <row r="5637" spans="1:6">
      <c r="A5637" t="n">
        <v>49043</v>
      </c>
      <c r="B5637" s="13" t="n">
        <v>5</v>
      </c>
      <c r="C5637" s="7" t="n">
        <v>30</v>
      </c>
      <c r="D5637" s="7" t="n">
        <v>10847</v>
      </c>
      <c r="E5637" s="7" t="n">
        <v>1</v>
      </c>
      <c r="F5637" s="14" t="n">
        <f t="normal" ca="1">A5643</f>
        <v>0</v>
      </c>
    </row>
    <row r="5638" spans="1:6">
      <c r="A5638" t="s">
        <v>4</v>
      </c>
      <c r="B5638" s="4" t="s">
        <v>5</v>
      </c>
      <c r="C5638" s="4" t="s">
        <v>11</v>
      </c>
      <c r="D5638" s="4" t="s">
        <v>7</v>
      </c>
    </row>
    <row r="5639" spans="1:6">
      <c r="A5639" t="n">
        <v>49052</v>
      </c>
      <c r="B5639" s="72" t="n">
        <v>67</v>
      </c>
      <c r="C5639" s="7" t="n">
        <v>8</v>
      </c>
      <c r="D5639" s="7" t="n">
        <v>2</v>
      </c>
    </row>
    <row r="5640" spans="1:6">
      <c r="A5640" t="s">
        <v>4</v>
      </c>
      <c r="B5640" s="4" t="s">
        <v>5</v>
      </c>
      <c r="C5640" s="4" t="s">
        <v>16</v>
      </c>
    </row>
    <row r="5641" spans="1:6">
      <c r="A5641" t="n">
        <v>49056</v>
      </c>
      <c r="B5641" s="22" t="n">
        <v>3</v>
      </c>
      <c r="C5641" s="14" t="n">
        <f t="normal" ca="1">A5655</f>
        <v>0</v>
      </c>
    </row>
    <row r="5642" spans="1:6">
      <c r="A5642" t="s">
        <v>4</v>
      </c>
      <c r="B5642" s="4" t="s">
        <v>5</v>
      </c>
      <c r="C5642" s="4" t="s">
        <v>7</v>
      </c>
      <c r="D5642" s="4" t="s">
        <v>11</v>
      </c>
      <c r="E5642" s="4" t="s">
        <v>7</v>
      </c>
      <c r="F5642" s="4" t="s">
        <v>16</v>
      </c>
    </row>
    <row r="5643" spans="1:6">
      <c r="A5643" t="n">
        <v>49061</v>
      </c>
      <c r="B5643" s="13" t="n">
        <v>5</v>
      </c>
      <c r="C5643" s="7" t="n">
        <v>30</v>
      </c>
      <c r="D5643" s="7" t="n">
        <v>10859</v>
      </c>
      <c r="E5643" s="7" t="n">
        <v>1</v>
      </c>
      <c r="F5643" s="14" t="n">
        <f t="normal" ca="1">A5649</f>
        <v>0</v>
      </c>
    </row>
    <row r="5644" spans="1:6">
      <c r="A5644" t="s">
        <v>4</v>
      </c>
      <c r="B5644" s="4" t="s">
        <v>5</v>
      </c>
      <c r="C5644" s="4" t="s">
        <v>11</v>
      </c>
      <c r="D5644" s="4" t="s">
        <v>7</v>
      </c>
    </row>
    <row r="5645" spans="1:6">
      <c r="A5645" t="n">
        <v>49070</v>
      </c>
      <c r="B5645" s="72" t="n">
        <v>67</v>
      </c>
      <c r="C5645" s="7" t="n">
        <v>11</v>
      </c>
      <c r="D5645" s="7" t="n">
        <v>2</v>
      </c>
    </row>
    <row r="5646" spans="1:6">
      <c r="A5646" t="s">
        <v>4</v>
      </c>
      <c r="B5646" s="4" t="s">
        <v>5</v>
      </c>
      <c r="C5646" s="4" t="s">
        <v>16</v>
      </c>
    </row>
    <row r="5647" spans="1:6">
      <c r="A5647" t="n">
        <v>49074</v>
      </c>
      <c r="B5647" s="22" t="n">
        <v>3</v>
      </c>
      <c r="C5647" s="14" t="n">
        <f t="normal" ca="1">A5655</f>
        <v>0</v>
      </c>
    </row>
    <row r="5648" spans="1:6">
      <c r="A5648" t="s">
        <v>4</v>
      </c>
      <c r="B5648" s="4" t="s">
        <v>5</v>
      </c>
      <c r="C5648" s="4" t="s">
        <v>7</v>
      </c>
      <c r="D5648" s="4" t="s">
        <v>11</v>
      </c>
      <c r="E5648" s="4" t="s">
        <v>7</v>
      </c>
      <c r="F5648" s="4" t="s">
        <v>16</v>
      </c>
    </row>
    <row r="5649" spans="1:6">
      <c r="A5649" t="n">
        <v>49079</v>
      </c>
      <c r="B5649" s="13" t="n">
        <v>5</v>
      </c>
      <c r="C5649" s="7" t="n">
        <v>30</v>
      </c>
      <c r="D5649" s="7" t="n">
        <v>10863</v>
      </c>
      <c r="E5649" s="7" t="n">
        <v>1</v>
      </c>
      <c r="F5649" s="14" t="n">
        <f t="normal" ca="1">A5655</f>
        <v>0</v>
      </c>
    </row>
    <row r="5650" spans="1:6">
      <c r="A5650" t="s">
        <v>4</v>
      </c>
      <c r="B5650" s="4" t="s">
        <v>5</v>
      </c>
      <c r="C5650" s="4" t="s">
        <v>11</v>
      </c>
      <c r="D5650" s="4" t="s">
        <v>7</v>
      </c>
    </row>
    <row r="5651" spans="1:6">
      <c r="A5651" t="n">
        <v>49088</v>
      </c>
      <c r="B5651" s="72" t="n">
        <v>67</v>
      </c>
      <c r="C5651" s="7" t="n">
        <v>13</v>
      </c>
      <c r="D5651" s="7" t="n">
        <v>2</v>
      </c>
    </row>
    <row r="5652" spans="1:6">
      <c r="A5652" t="s">
        <v>4</v>
      </c>
      <c r="B5652" s="4" t="s">
        <v>5</v>
      </c>
      <c r="C5652" s="4" t="s">
        <v>16</v>
      </c>
    </row>
    <row r="5653" spans="1:6">
      <c r="A5653" t="n">
        <v>49092</v>
      </c>
      <c r="B5653" s="22" t="n">
        <v>3</v>
      </c>
      <c r="C5653" s="14" t="n">
        <f t="normal" ca="1">A5655</f>
        <v>0</v>
      </c>
    </row>
    <row r="5654" spans="1:6">
      <c r="A5654" t="s">
        <v>4</v>
      </c>
      <c r="B5654" s="4" t="s">
        <v>5</v>
      </c>
      <c r="C5654" s="4" t="s">
        <v>7</v>
      </c>
      <c r="D5654" s="4" t="s">
        <v>11</v>
      </c>
      <c r="E5654" s="4" t="s">
        <v>13</v>
      </c>
    </row>
    <row r="5655" spans="1:6">
      <c r="A5655" t="n">
        <v>49097</v>
      </c>
      <c r="B5655" s="35" t="n">
        <v>58</v>
      </c>
      <c r="C5655" s="7" t="n">
        <v>101</v>
      </c>
      <c r="D5655" s="7" t="n">
        <v>500</v>
      </c>
      <c r="E5655" s="7" t="n">
        <v>1</v>
      </c>
    </row>
    <row r="5656" spans="1:6">
      <c r="A5656" t="s">
        <v>4</v>
      </c>
      <c r="B5656" s="4" t="s">
        <v>5</v>
      </c>
      <c r="C5656" s="4" t="s">
        <v>7</v>
      </c>
      <c r="D5656" s="4" t="s">
        <v>11</v>
      </c>
    </row>
    <row r="5657" spans="1:6">
      <c r="A5657" t="n">
        <v>49105</v>
      </c>
      <c r="B5657" s="35" t="n">
        <v>58</v>
      </c>
      <c r="C5657" s="7" t="n">
        <v>254</v>
      </c>
      <c r="D5657" s="7" t="n">
        <v>0</v>
      </c>
    </row>
    <row r="5658" spans="1:6">
      <c r="A5658" t="s">
        <v>4</v>
      </c>
      <c r="B5658" s="4" t="s">
        <v>5</v>
      </c>
      <c r="C5658" s="4" t="s">
        <v>11</v>
      </c>
      <c r="D5658" s="4" t="s">
        <v>7</v>
      </c>
    </row>
    <row r="5659" spans="1:6">
      <c r="A5659" t="n">
        <v>49109</v>
      </c>
      <c r="B5659" s="55" t="n">
        <v>56</v>
      </c>
      <c r="C5659" s="7" t="n">
        <v>0</v>
      </c>
      <c r="D5659" s="7" t="n">
        <v>1</v>
      </c>
    </row>
    <row r="5660" spans="1:6">
      <c r="A5660" t="s">
        <v>4</v>
      </c>
      <c r="B5660" s="4" t="s">
        <v>5</v>
      </c>
      <c r="C5660" s="4" t="s">
        <v>11</v>
      </c>
      <c r="D5660" s="4" t="s">
        <v>7</v>
      </c>
    </row>
    <row r="5661" spans="1:6">
      <c r="A5661" t="n">
        <v>49113</v>
      </c>
      <c r="B5661" s="55" t="n">
        <v>56</v>
      </c>
      <c r="C5661" s="7" t="n">
        <v>1</v>
      </c>
      <c r="D5661" s="7" t="n">
        <v>1</v>
      </c>
    </row>
    <row r="5662" spans="1:6">
      <c r="A5662" t="s">
        <v>4</v>
      </c>
      <c r="B5662" s="4" t="s">
        <v>5</v>
      </c>
      <c r="C5662" s="4" t="s">
        <v>11</v>
      </c>
      <c r="D5662" s="4" t="s">
        <v>7</v>
      </c>
    </row>
    <row r="5663" spans="1:6">
      <c r="A5663" t="n">
        <v>49117</v>
      </c>
      <c r="B5663" s="55" t="n">
        <v>56</v>
      </c>
      <c r="C5663" s="7" t="n">
        <v>2</v>
      </c>
      <c r="D5663" s="7" t="n">
        <v>1</v>
      </c>
    </row>
    <row r="5664" spans="1:6">
      <c r="A5664" t="s">
        <v>4</v>
      </c>
      <c r="B5664" s="4" t="s">
        <v>5</v>
      </c>
      <c r="C5664" s="4" t="s">
        <v>11</v>
      </c>
      <c r="D5664" s="4" t="s">
        <v>7</v>
      </c>
    </row>
    <row r="5665" spans="1:6">
      <c r="A5665" t="n">
        <v>49121</v>
      </c>
      <c r="B5665" s="55" t="n">
        <v>56</v>
      </c>
      <c r="C5665" s="7" t="n">
        <v>3</v>
      </c>
      <c r="D5665" s="7" t="n">
        <v>1</v>
      </c>
    </row>
    <row r="5666" spans="1:6">
      <c r="A5666" t="s">
        <v>4</v>
      </c>
      <c r="B5666" s="4" t="s">
        <v>5</v>
      </c>
      <c r="C5666" s="4" t="s">
        <v>11</v>
      </c>
      <c r="D5666" s="4" t="s">
        <v>7</v>
      </c>
    </row>
    <row r="5667" spans="1:6">
      <c r="A5667" t="n">
        <v>49125</v>
      </c>
      <c r="B5667" s="55" t="n">
        <v>56</v>
      </c>
      <c r="C5667" s="7" t="n">
        <v>4</v>
      </c>
      <c r="D5667" s="7" t="n">
        <v>1</v>
      </c>
    </row>
    <row r="5668" spans="1:6">
      <c r="A5668" t="s">
        <v>4</v>
      </c>
      <c r="B5668" s="4" t="s">
        <v>5</v>
      </c>
      <c r="C5668" s="4" t="s">
        <v>11</v>
      </c>
      <c r="D5668" s="4" t="s">
        <v>7</v>
      </c>
    </row>
    <row r="5669" spans="1:6">
      <c r="A5669" t="n">
        <v>49129</v>
      </c>
      <c r="B5669" s="55" t="n">
        <v>56</v>
      </c>
      <c r="C5669" s="7" t="n">
        <v>5</v>
      </c>
      <c r="D5669" s="7" t="n">
        <v>1</v>
      </c>
    </row>
    <row r="5670" spans="1:6">
      <c r="A5670" t="s">
        <v>4</v>
      </c>
      <c r="B5670" s="4" t="s">
        <v>5</v>
      </c>
      <c r="C5670" s="4" t="s">
        <v>11</v>
      </c>
      <c r="D5670" s="4" t="s">
        <v>7</v>
      </c>
    </row>
    <row r="5671" spans="1:6">
      <c r="A5671" t="n">
        <v>49133</v>
      </c>
      <c r="B5671" s="55" t="n">
        <v>56</v>
      </c>
      <c r="C5671" s="7" t="n">
        <v>6</v>
      </c>
      <c r="D5671" s="7" t="n">
        <v>1</v>
      </c>
    </row>
    <row r="5672" spans="1:6">
      <c r="A5672" t="s">
        <v>4</v>
      </c>
      <c r="B5672" s="4" t="s">
        <v>5</v>
      </c>
      <c r="C5672" s="4" t="s">
        <v>11</v>
      </c>
      <c r="D5672" s="4" t="s">
        <v>7</v>
      </c>
    </row>
    <row r="5673" spans="1:6">
      <c r="A5673" t="n">
        <v>49137</v>
      </c>
      <c r="B5673" s="55" t="n">
        <v>56</v>
      </c>
      <c r="C5673" s="7" t="n">
        <v>7</v>
      </c>
      <c r="D5673" s="7" t="n">
        <v>1</v>
      </c>
    </row>
    <row r="5674" spans="1:6">
      <c r="A5674" t="s">
        <v>4</v>
      </c>
      <c r="B5674" s="4" t="s">
        <v>5</v>
      </c>
      <c r="C5674" s="4" t="s">
        <v>11</v>
      </c>
      <c r="D5674" s="4" t="s">
        <v>7</v>
      </c>
    </row>
    <row r="5675" spans="1:6">
      <c r="A5675" t="n">
        <v>49141</v>
      </c>
      <c r="B5675" s="55" t="n">
        <v>56</v>
      </c>
      <c r="C5675" s="7" t="n">
        <v>8</v>
      </c>
      <c r="D5675" s="7" t="n">
        <v>1</v>
      </c>
    </row>
    <row r="5676" spans="1:6">
      <c r="A5676" t="s">
        <v>4</v>
      </c>
      <c r="B5676" s="4" t="s">
        <v>5</v>
      </c>
      <c r="C5676" s="4" t="s">
        <v>11</v>
      </c>
      <c r="D5676" s="4" t="s">
        <v>7</v>
      </c>
    </row>
    <row r="5677" spans="1:6">
      <c r="A5677" t="n">
        <v>49145</v>
      </c>
      <c r="B5677" s="55" t="n">
        <v>56</v>
      </c>
      <c r="C5677" s="7" t="n">
        <v>9</v>
      </c>
      <c r="D5677" s="7" t="n">
        <v>1</v>
      </c>
    </row>
    <row r="5678" spans="1:6">
      <c r="A5678" t="s">
        <v>4</v>
      </c>
      <c r="B5678" s="4" t="s">
        <v>5</v>
      </c>
      <c r="C5678" s="4" t="s">
        <v>11</v>
      </c>
      <c r="D5678" s="4" t="s">
        <v>7</v>
      </c>
    </row>
    <row r="5679" spans="1:6">
      <c r="A5679" t="n">
        <v>49149</v>
      </c>
      <c r="B5679" s="55" t="n">
        <v>56</v>
      </c>
      <c r="C5679" s="7" t="n">
        <v>11</v>
      </c>
      <c r="D5679" s="7" t="n">
        <v>1</v>
      </c>
    </row>
    <row r="5680" spans="1:6">
      <c r="A5680" t="s">
        <v>4</v>
      </c>
      <c r="B5680" s="4" t="s">
        <v>5</v>
      </c>
      <c r="C5680" s="4" t="s">
        <v>11</v>
      </c>
      <c r="D5680" s="4" t="s">
        <v>7</v>
      </c>
    </row>
    <row r="5681" spans="1:4">
      <c r="A5681" t="n">
        <v>49153</v>
      </c>
      <c r="B5681" s="55" t="n">
        <v>56</v>
      </c>
      <c r="C5681" s="7" t="n">
        <v>12</v>
      </c>
      <c r="D5681" s="7" t="n">
        <v>1</v>
      </c>
    </row>
    <row r="5682" spans="1:4">
      <c r="A5682" t="s">
        <v>4</v>
      </c>
      <c r="B5682" s="4" t="s">
        <v>5</v>
      </c>
      <c r="C5682" s="4" t="s">
        <v>11</v>
      </c>
      <c r="D5682" s="4" t="s">
        <v>7</v>
      </c>
    </row>
    <row r="5683" spans="1:4">
      <c r="A5683" t="n">
        <v>49157</v>
      </c>
      <c r="B5683" s="55" t="n">
        <v>56</v>
      </c>
      <c r="C5683" s="7" t="n">
        <v>13</v>
      </c>
      <c r="D5683" s="7" t="n">
        <v>1</v>
      </c>
    </row>
    <row r="5684" spans="1:4">
      <c r="A5684" t="s">
        <v>4</v>
      </c>
      <c r="B5684" s="4" t="s">
        <v>5</v>
      </c>
      <c r="C5684" s="4" t="s">
        <v>11</v>
      </c>
      <c r="D5684" s="4" t="s">
        <v>7</v>
      </c>
    </row>
    <row r="5685" spans="1:4">
      <c r="A5685" t="n">
        <v>49161</v>
      </c>
      <c r="B5685" s="55" t="n">
        <v>56</v>
      </c>
      <c r="C5685" s="7" t="n">
        <v>80</v>
      </c>
      <c r="D5685" s="7" t="n">
        <v>1</v>
      </c>
    </row>
    <row r="5686" spans="1:4">
      <c r="A5686" t="s">
        <v>4</v>
      </c>
      <c r="B5686" s="4" t="s">
        <v>5</v>
      </c>
      <c r="C5686" s="4" t="s">
        <v>11</v>
      </c>
      <c r="D5686" s="4" t="s">
        <v>7</v>
      </c>
    </row>
    <row r="5687" spans="1:4">
      <c r="A5687" t="n">
        <v>49165</v>
      </c>
      <c r="B5687" s="55" t="n">
        <v>56</v>
      </c>
      <c r="C5687" s="7" t="n">
        <v>7032</v>
      </c>
      <c r="D5687" s="7" t="n">
        <v>1</v>
      </c>
    </row>
    <row r="5688" spans="1:4">
      <c r="A5688" t="s">
        <v>4</v>
      </c>
      <c r="B5688" s="4" t="s">
        <v>5</v>
      </c>
      <c r="C5688" s="4" t="s">
        <v>11</v>
      </c>
      <c r="D5688" s="4" t="s">
        <v>14</v>
      </c>
    </row>
    <row r="5689" spans="1:4">
      <c r="A5689" t="n">
        <v>49169</v>
      </c>
      <c r="B5689" s="38" t="n">
        <v>43</v>
      </c>
      <c r="C5689" s="7" t="n">
        <v>1</v>
      </c>
      <c r="D5689" s="7" t="n">
        <v>128</v>
      </c>
    </row>
    <row r="5690" spans="1:4">
      <c r="A5690" t="s">
        <v>4</v>
      </c>
      <c r="B5690" s="4" t="s">
        <v>5</v>
      </c>
      <c r="C5690" s="4" t="s">
        <v>11</v>
      </c>
      <c r="D5690" s="4" t="s">
        <v>14</v>
      </c>
    </row>
    <row r="5691" spans="1:4">
      <c r="A5691" t="n">
        <v>49176</v>
      </c>
      <c r="B5691" s="38" t="n">
        <v>43</v>
      </c>
      <c r="C5691" s="7" t="n">
        <v>1</v>
      </c>
      <c r="D5691" s="7" t="n">
        <v>32</v>
      </c>
    </row>
    <row r="5692" spans="1:4">
      <c r="A5692" t="s">
        <v>4</v>
      </c>
      <c r="B5692" s="4" t="s">
        <v>5</v>
      </c>
      <c r="C5692" s="4" t="s">
        <v>11</v>
      </c>
      <c r="D5692" s="4" t="s">
        <v>14</v>
      </c>
    </row>
    <row r="5693" spans="1:4">
      <c r="A5693" t="n">
        <v>49183</v>
      </c>
      <c r="B5693" s="38" t="n">
        <v>43</v>
      </c>
      <c r="C5693" s="7" t="n">
        <v>2</v>
      </c>
      <c r="D5693" s="7" t="n">
        <v>128</v>
      </c>
    </row>
    <row r="5694" spans="1:4">
      <c r="A5694" t="s">
        <v>4</v>
      </c>
      <c r="B5694" s="4" t="s">
        <v>5</v>
      </c>
      <c r="C5694" s="4" t="s">
        <v>11</v>
      </c>
      <c r="D5694" s="4" t="s">
        <v>14</v>
      </c>
    </row>
    <row r="5695" spans="1:4">
      <c r="A5695" t="n">
        <v>49190</v>
      </c>
      <c r="B5695" s="38" t="n">
        <v>43</v>
      </c>
      <c r="C5695" s="7" t="n">
        <v>2</v>
      </c>
      <c r="D5695" s="7" t="n">
        <v>32</v>
      </c>
    </row>
    <row r="5696" spans="1:4">
      <c r="A5696" t="s">
        <v>4</v>
      </c>
      <c r="B5696" s="4" t="s">
        <v>5</v>
      </c>
      <c r="C5696" s="4" t="s">
        <v>11</v>
      </c>
      <c r="D5696" s="4" t="s">
        <v>14</v>
      </c>
    </row>
    <row r="5697" spans="1:4">
      <c r="A5697" t="n">
        <v>49197</v>
      </c>
      <c r="B5697" s="38" t="n">
        <v>43</v>
      </c>
      <c r="C5697" s="7" t="n">
        <v>3</v>
      </c>
      <c r="D5697" s="7" t="n">
        <v>128</v>
      </c>
    </row>
    <row r="5698" spans="1:4">
      <c r="A5698" t="s">
        <v>4</v>
      </c>
      <c r="B5698" s="4" t="s">
        <v>5</v>
      </c>
      <c r="C5698" s="4" t="s">
        <v>11</v>
      </c>
      <c r="D5698" s="4" t="s">
        <v>14</v>
      </c>
    </row>
    <row r="5699" spans="1:4">
      <c r="A5699" t="n">
        <v>49204</v>
      </c>
      <c r="B5699" s="38" t="n">
        <v>43</v>
      </c>
      <c r="C5699" s="7" t="n">
        <v>3</v>
      </c>
      <c r="D5699" s="7" t="n">
        <v>32</v>
      </c>
    </row>
    <row r="5700" spans="1:4">
      <c r="A5700" t="s">
        <v>4</v>
      </c>
      <c r="B5700" s="4" t="s">
        <v>5</v>
      </c>
      <c r="C5700" s="4" t="s">
        <v>11</v>
      </c>
      <c r="D5700" s="4" t="s">
        <v>14</v>
      </c>
    </row>
    <row r="5701" spans="1:4">
      <c r="A5701" t="n">
        <v>49211</v>
      </c>
      <c r="B5701" s="38" t="n">
        <v>43</v>
      </c>
      <c r="C5701" s="7" t="n">
        <v>4</v>
      </c>
      <c r="D5701" s="7" t="n">
        <v>128</v>
      </c>
    </row>
    <row r="5702" spans="1:4">
      <c r="A5702" t="s">
        <v>4</v>
      </c>
      <c r="B5702" s="4" t="s">
        <v>5</v>
      </c>
      <c r="C5702" s="4" t="s">
        <v>11</v>
      </c>
      <c r="D5702" s="4" t="s">
        <v>14</v>
      </c>
    </row>
    <row r="5703" spans="1:4">
      <c r="A5703" t="n">
        <v>49218</v>
      </c>
      <c r="B5703" s="38" t="n">
        <v>43</v>
      </c>
      <c r="C5703" s="7" t="n">
        <v>4</v>
      </c>
      <c r="D5703" s="7" t="n">
        <v>32</v>
      </c>
    </row>
    <row r="5704" spans="1:4">
      <c r="A5704" t="s">
        <v>4</v>
      </c>
      <c r="B5704" s="4" t="s">
        <v>5</v>
      </c>
      <c r="C5704" s="4" t="s">
        <v>11</v>
      </c>
      <c r="D5704" s="4" t="s">
        <v>14</v>
      </c>
    </row>
    <row r="5705" spans="1:4">
      <c r="A5705" t="n">
        <v>49225</v>
      </c>
      <c r="B5705" s="38" t="n">
        <v>43</v>
      </c>
      <c r="C5705" s="7" t="n">
        <v>5</v>
      </c>
      <c r="D5705" s="7" t="n">
        <v>128</v>
      </c>
    </row>
    <row r="5706" spans="1:4">
      <c r="A5706" t="s">
        <v>4</v>
      </c>
      <c r="B5706" s="4" t="s">
        <v>5</v>
      </c>
      <c r="C5706" s="4" t="s">
        <v>11</v>
      </c>
      <c r="D5706" s="4" t="s">
        <v>14</v>
      </c>
    </row>
    <row r="5707" spans="1:4">
      <c r="A5707" t="n">
        <v>49232</v>
      </c>
      <c r="B5707" s="38" t="n">
        <v>43</v>
      </c>
      <c r="C5707" s="7" t="n">
        <v>5</v>
      </c>
      <c r="D5707" s="7" t="n">
        <v>32</v>
      </c>
    </row>
    <row r="5708" spans="1:4">
      <c r="A5708" t="s">
        <v>4</v>
      </c>
      <c r="B5708" s="4" t="s">
        <v>5</v>
      </c>
      <c r="C5708" s="4" t="s">
        <v>11</v>
      </c>
      <c r="D5708" s="4" t="s">
        <v>14</v>
      </c>
    </row>
    <row r="5709" spans="1:4">
      <c r="A5709" t="n">
        <v>49239</v>
      </c>
      <c r="B5709" s="38" t="n">
        <v>43</v>
      </c>
      <c r="C5709" s="7" t="n">
        <v>6</v>
      </c>
      <c r="D5709" s="7" t="n">
        <v>128</v>
      </c>
    </row>
    <row r="5710" spans="1:4">
      <c r="A5710" t="s">
        <v>4</v>
      </c>
      <c r="B5710" s="4" t="s">
        <v>5</v>
      </c>
      <c r="C5710" s="4" t="s">
        <v>11</v>
      </c>
      <c r="D5710" s="4" t="s">
        <v>14</v>
      </c>
    </row>
    <row r="5711" spans="1:4">
      <c r="A5711" t="n">
        <v>49246</v>
      </c>
      <c r="B5711" s="38" t="n">
        <v>43</v>
      </c>
      <c r="C5711" s="7" t="n">
        <v>6</v>
      </c>
      <c r="D5711" s="7" t="n">
        <v>32</v>
      </c>
    </row>
    <row r="5712" spans="1:4">
      <c r="A5712" t="s">
        <v>4</v>
      </c>
      <c r="B5712" s="4" t="s">
        <v>5</v>
      </c>
      <c r="C5712" s="4" t="s">
        <v>11</v>
      </c>
      <c r="D5712" s="4" t="s">
        <v>14</v>
      </c>
    </row>
    <row r="5713" spans="1:4">
      <c r="A5713" t="n">
        <v>49253</v>
      </c>
      <c r="B5713" s="38" t="n">
        <v>43</v>
      </c>
      <c r="C5713" s="7" t="n">
        <v>7</v>
      </c>
      <c r="D5713" s="7" t="n">
        <v>128</v>
      </c>
    </row>
    <row r="5714" spans="1:4">
      <c r="A5714" t="s">
        <v>4</v>
      </c>
      <c r="B5714" s="4" t="s">
        <v>5</v>
      </c>
      <c r="C5714" s="4" t="s">
        <v>11</v>
      </c>
      <c r="D5714" s="4" t="s">
        <v>14</v>
      </c>
    </row>
    <row r="5715" spans="1:4">
      <c r="A5715" t="n">
        <v>49260</v>
      </c>
      <c r="B5715" s="38" t="n">
        <v>43</v>
      </c>
      <c r="C5715" s="7" t="n">
        <v>7</v>
      </c>
      <c r="D5715" s="7" t="n">
        <v>32</v>
      </c>
    </row>
    <row r="5716" spans="1:4">
      <c r="A5716" t="s">
        <v>4</v>
      </c>
      <c r="B5716" s="4" t="s">
        <v>5</v>
      </c>
      <c r="C5716" s="4" t="s">
        <v>11</v>
      </c>
      <c r="D5716" s="4" t="s">
        <v>14</v>
      </c>
    </row>
    <row r="5717" spans="1:4">
      <c r="A5717" t="n">
        <v>49267</v>
      </c>
      <c r="B5717" s="38" t="n">
        <v>43</v>
      </c>
      <c r="C5717" s="7" t="n">
        <v>8</v>
      </c>
      <c r="D5717" s="7" t="n">
        <v>128</v>
      </c>
    </row>
    <row r="5718" spans="1:4">
      <c r="A5718" t="s">
        <v>4</v>
      </c>
      <c r="B5718" s="4" t="s">
        <v>5</v>
      </c>
      <c r="C5718" s="4" t="s">
        <v>11</v>
      </c>
      <c r="D5718" s="4" t="s">
        <v>14</v>
      </c>
    </row>
    <row r="5719" spans="1:4">
      <c r="A5719" t="n">
        <v>49274</v>
      </c>
      <c r="B5719" s="38" t="n">
        <v>43</v>
      </c>
      <c r="C5719" s="7" t="n">
        <v>8</v>
      </c>
      <c r="D5719" s="7" t="n">
        <v>32</v>
      </c>
    </row>
    <row r="5720" spans="1:4">
      <c r="A5720" t="s">
        <v>4</v>
      </c>
      <c r="B5720" s="4" t="s">
        <v>5</v>
      </c>
      <c r="C5720" s="4" t="s">
        <v>11</v>
      </c>
      <c r="D5720" s="4" t="s">
        <v>14</v>
      </c>
    </row>
    <row r="5721" spans="1:4">
      <c r="A5721" t="n">
        <v>49281</v>
      </c>
      <c r="B5721" s="38" t="n">
        <v>43</v>
      </c>
      <c r="C5721" s="7" t="n">
        <v>9</v>
      </c>
      <c r="D5721" s="7" t="n">
        <v>128</v>
      </c>
    </row>
    <row r="5722" spans="1:4">
      <c r="A5722" t="s">
        <v>4</v>
      </c>
      <c r="B5722" s="4" t="s">
        <v>5</v>
      </c>
      <c r="C5722" s="4" t="s">
        <v>11</v>
      </c>
      <c r="D5722" s="4" t="s">
        <v>14</v>
      </c>
    </row>
    <row r="5723" spans="1:4">
      <c r="A5723" t="n">
        <v>49288</v>
      </c>
      <c r="B5723" s="38" t="n">
        <v>43</v>
      </c>
      <c r="C5723" s="7" t="n">
        <v>9</v>
      </c>
      <c r="D5723" s="7" t="n">
        <v>32</v>
      </c>
    </row>
    <row r="5724" spans="1:4">
      <c r="A5724" t="s">
        <v>4</v>
      </c>
      <c r="B5724" s="4" t="s">
        <v>5</v>
      </c>
      <c r="C5724" s="4" t="s">
        <v>11</v>
      </c>
      <c r="D5724" s="4" t="s">
        <v>14</v>
      </c>
    </row>
    <row r="5725" spans="1:4">
      <c r="A5725" t="n">
        <v>49295</v>
      </c>
      <c r="B5725" s="38" t="n">
        <v>43</v>
      </c>
      <c r="C5725" s="7" t="n">
        <v>11</v>
      </c>
      <c r="D5725" s="7" t="n">
        <v>128</v>
      </c>
    </row>
    <row r="5726" spans="1:4">
      <c r="A5726" t="s">
        <v>4</v>
      </c>
      <c r="B5726" s="4" t="s">
        <v>5</v>
      </c>
      <c r="C5726" s="4" t="s">
        <v>11</v>
      </c>
      <c r="D5726" s="4" t="s">
        <v>14</v>
      </c>
    </row>
    <row r="5727" spans="1:4">
      <c r="A5727" t="n">
        <v>49302</v>
      </c>
      <c r="B5727" s="38" t="n">
        <v>43</v>
      </c>
      <c r="C5727" s="7" t="n">
        <v>11</v>
      </c>
      <c r="D5727" s="7" t="n">
        <v>32</v>
      </c>
    </row>
    <row r="5728" spans="1:4">
      <c r="A5728" t="s">
        <v>4</v>
      </c>
      <c r="B5728" s="4" t="s">
        <v>5</v>
      </c>
      <c r="C5728" s="4" t="s">
        <v>11</v>
      </c>
      <c r="D5728" s="4" t="s">
        <v>14</v>
      </c>
    </row>
    <row r="5729" spans="1:4">
      <c r="A5729" t="n">
        <v>49309</v>
      </c>
      <c r="B5729" s="38" t="n">
        <v>43</v>
      </c>
      <c r="C5729" s="7" t="n">
        <v>12</v>
      </c>
      <c r="D5729" s="7" t="n">
        <v>128</v>
      </c>
    </row>
    <row r="5730" spans="1:4">
      <c r="A5730" t="s">
        <v>4</v>
      </c>
      <c r="B5730" s="4" t="s">
        <v>5</v>
      </c>
      <c r="C5730" s="4" t="s">
        <v>11</v>
      </c>
      <c r="D5730" s="4" t="s">
        <v>14</v>
      </c>
    </row>
    <row r="5731" spans="1:4">
      <c r="A5731" t="n">
        <v>49316</v>
      </c>
      <c r="B5731" s="38" t="n">
        <v>43</v>
      </c>
      <c r="C5731" s="7" t="n">
        <v>12</v>
      </c>
      <c r="D5731" s="7" t="n">
        <v>32</v>
      </c>
    </row>
    <row r="5732" spans="1:4">
      <c r="A5732" t="s">
        <v>4</v>
      </c>
      <c r="B5732" s="4" t="s">
        <v>5</v>
      </c>
      <c r="C5732" s="4" t="s">
        <v>11</v>
      </c>
      <c r="D5732" s="4" t="s">
        <v>14</v>
      </c>
    </row>
    <row r="5733" spans="1:4">
      <c r="A5733" t="n">
        <v>49323</v>
      </c>
      <c r="B5733" s="38" t="n">
        <v>43</v>
      </c>
      <c r="C5733" s="7" t="n">
        <v>13</v>
      </c>
      <c r="D5733" s="7" t="n">
        <v>128</v>
      </c>
    </row>
    <row r="5734" spans="1:4">
      <c r="A5734" t="s">
        <v>4</v>
      </c>
      <c r="B5734" s="4" t="s">
        <v>5</v>
      </c>
      <c r="C5734" s="4" t="s">
        <v>11</v>
      </c>
      <c r="D5734" s="4" t="s">
        <v>14</v>
      </c>
    </row>
    <row r="5735" spans="1:4">
      <c r="A5735" t="n">
        <v>49330</v>
      </c>
      <c r="B5735" s="38" t="n">
        <v>43</v>
      </c>
      <c r="C5735" s="7" t="n">
        <v>13</v>
      </c>
      <c r="D5735" s="7" t="n">
        <v>32</v>
      </c>
    </row>
    <row r="5736" spans="1:4">
      <c r="A5736" t="s">
        <v>4</v>
      </c>
      <c r="B5736" s="4" t="s">
        <v>5</v>
      </c>
      <c r="C5736" s="4" t="s">
        <v>11</v>
      </c>
      <c r="D5736" s="4" t="s">
        <v>14</v>
      </c>
    </row>
    <row r="5737" spans="1:4">
      <c r="A5737" t="n">
        <v>49337</v>
      </c>
      <c r="B5737" s="38" t="n">
        <v>43</v>
      </c>
      <c r="C5737" s="7" t="n">
        <v>80</v>
      </c>
      <c r="D5737" s="7" t="n">
        <v>128</v>
      </c>
    </row>
    <row r="5738" spans="1:4">
      <c r="A5738" t="s">
        <v>4</v>
      </c>
      <c r="B5738" s="4" t="s">
        <v>5</v>
      </c>
      <c r="C5738" s="4" t="s">
        <v>11</v>
      </c>
      <c r="D5738" s="4" t="s">
        <v>14</v>
      </c>
    </row>
    <row r="5739" spans="1:4">
      <c r="A5739" t="n">
        <v>49344</v>
      </c>
      <c r="B5739" s="38" t="n">
        <v>43</v>
      </c>
      <c r="C5739" s="7" t="n">
        <v>80</v>
      </c>
      <c r="D5739" s="7" t="n">
        <v>32</v>
      </c>
    </row>
    <row r="5740" spans="1:4">
      <c r="A5740" t="s">
        <v>4</v>
      </c>
      <c r="B5740" s="4" t="s">
        <v>5</v>
      </c>
      <c r="C5740" s="4" t="s">
        <v>11</v>
      </c>
      <c r="D5740" s="4" t="s">
        <v>14</v>
      </c>
    </row>
    <row r="5741" spans="1:4">
      <c r="A5741" t="n">
        <v>49351</v>
      </c>
      <c r="B5741" s="38" t="n">
        <v>43</v>
      </c>
      <c r="C5741" s="7" t="n">
        <v>7032</v>
      </c>
      <c r="D5741" s="7" t="n">
        <v>128</v>
      </c>
    </row>
    <row r="5742" spans="1:4">
      <c r="A5742" t="s">
        <v>4</v>
      </c>
      <c r="B5742" s="4" t="s">
        <v>5</v>
      </c>
      <c r="C5742" s="4" t="s">
        <v>11</v>
      </c>
      <c r="D5742" s="4" t="s">
        <v>14</v>
      </c>
    </row>
    <row r="5743" spans="1:4">
      <c r="A5743" t="n">
        <v>49358</v>
      </c>
      <c r="B5743" s="38" t="n">
        <v>43</v>
      </c>
      <c r="C5743" s="7" t="n">
        <v>7032</v>
      </c>
      <c r="D5743" s="7" t="n">
        <v>32</v>
      </c>
    </row>
    <row r="5744" spans="1:4">
      <c r="A5744" t="s">
        <v>4</v>
      </c>
      <c r="B5744" s="4" t="s">
        <v>5</v>
      </c>
      <c r="C5744" s="4" t="s">
        <v>7</v>
      </c>
      <c r="D5744" s="4" t="s">
        <v>11</v>
      </c>
      <c r="E5744" s="4" t="s">
        <v>7</v>
      </c>
      <c r="F5744" s="4" t="s">
        <v>16</v>
      </c>
    </row>
    <row r="5745" spans="1:6">
      <c r="A5745" t="n">
        <v>49365</v>
      </c>
      <c r="B5745" s="13" t="n">
        <v>5</v>
      </c>
      <c r="C5745" s="7" t="n">
        <v>30</v>
      </c>
      <c r="D5745" s="7" t="n">
        <v>10805</v>
      </c>
      <c r="E5745" s="7" t="n">
        <v>1</v>
      </c>
      <c r="F5745" s="14" t="n">
        <f t="normal" ca="1">A5753</f>
        <v>0</v>
      </c>
    </row>
    <row r="5746" spans="1:6">
      <c r="A5746" t="s">
        <v>4</v>
      </c>
      <c r="B5746" s="4" t="s">
        <v>5</v>
      </c>
      <c r="C5746" s="4" t="s">
        <v>11</v>
      </c>
      <c r="D5746" s="4" t="s">
        <v>14</v>
      </c>
    </row>
    <row r="5747" spans="1:6">
      <c r="A5747" t="n">
        <v>49374</v>
      </c>
      <c r="B5747" s="41" t="n">
        <v>44</v>
      </c>
      <c r="C5747" s="7" t="n">
        <v>1</v>
      </c>
      <c r="D5747" s="7" t="n">
        <v>128</v>
      </c>
    </row>
    <row r="5748" spans="1:6">
      <c r="A5748" t="s">
        <v>4</v>
      </c>
      <c r="B5748" s="4" t="s">
        <v>5</v>
      </c>
      <c r="C5748" s="4" t="s">
        <v>11</v>
      </c>
      <c r="D5748" s="4" t="s">
        <v>14</v>
      </c>
    </row>
    <row r="5749" spans="1:6">
      <c r="A5749" t="n">
        <v>49381</v>
      </c>
      <c r="B5749" s="41" t="n">
        <v>44</v>
      </c>
      <c r="C5749" s="7" t="n">
        <v>1</v>
      </c>
      <c r="D5749" s="7" t="n">
        <v>32</v>
      </c>
    </row>
    <row r="5750" spans="1:6">
      <c r="A5750" t="s">
        <v>4</v>
      </c>
      <c r="B5750" s="4" t="s">
        <v>5</v>
      </c>
      <c r="C5750" s="4" t="s">
        <v>16</v>
      </c>
    </row>
    <row r="5751" spans="1:6">
      <c r="A5751" t="n">
        <v>49388</v>
      </c>
      <c r="B5751" s="22" t="n">
        <v>3</v>
      </c>
      <c r="C5751" s="14" t="n">
        <f t="normal" ca="1">A5833</f>
        <v>0</v>
      </c>
    </row>
    <row r="5752" spans="1:6">
      <c r="A5752" t="s">
        <v>4</v>
      </c>
      <c r="B5752" s="4" t="s">
        <v>5</v>
      </c>
      <c r="C5752" s="4" t="s">
        <v>7</v>
      </c>
      <c r="D5752" s="4" t="s">
        <v>11</v>
      </c>
      <c r="E5752" s="4" t="s">
        <v>7</v>
      </c>
      <c r="F5752" s="4" t="s">
        <v>16</v>
      </c>
    </row>
    <row r="5753" spans="1:6">
      <c r="A5753" t="n">
        <v>49393</v>
      </c>
      <c r="B5753" s="13" t="n">
        <v>5</v>
      </c>
      <c r="C5753" s="7" t="n">
        <v>30</v>
      </c>
      <c r="D5753" s="7" t="n">
        <v>10817</v>
      </c>
      <c r="E5753" s="7" t="n">
        <v>1</v>
      </c>
      <c r="F5753" s="14" t="n">
        <f t="normal" ca="1">A5761</f>
        <v>0</v>
      </c>
    </row>
    <row r="5754" spans="1:6">
      <c r="A5754" t="s">
        <v>4</v>
      </c>
      <c r="B5754" s="4" t="s">
        <v>5</v>
      </c>
      <c r="C5754" s="4" t="s">
        <v>11</v>
      </c>
      <c r="D5754" s="4" t="s">
        <v>14</v>
      </c>
    </row>
    <row r="5755" spans="1:6">
      <c r="A5755" t="n">
        <v>49402</v>
      </c>
      <c r="B5755" s="41" t="n">
        <v>44</v>
      </c>
      <c r="C5755" s="7" t="n">
        <v>3</v>
      </c>
      <c r="D5755" s="7" t="n">
        <v>128</v>
      </c>
    </row>
    <row r="5756" spans="1:6">
      <c r="A5756" t="s">
        <v>4</v>
      </c>
      <c r="B5756" s="4" t="s">
        <v>5</v>
      </c>
      <c r="C5756" s="4" t="s">
        <v>11</v>
      </c>
      <c r="D5756" s="4" t="s">
        <v>14</v>
      </c>
    </row>
    <row r="5757" spans="1:6">
      <c r="A5757" t="n">
        <v>49409</v>
      </c>
      <c r="B5757" s="41" t="n">
        <v>44</v>
      </c>
      <c r="C5757" s="7" t="n">
        <v>3</v>
      </c>
      <c r="D5757" s="7" t="n">
        <v>32</v>
      </c>
    </row>
    <row r="5758" spans="1:6">
      <c r="A5758" t="s">
        <v>4</v>
      </c>
      <c r="B5758" s="4" t="s">
        <v>5</v>
      </c>
      <c r="C5758" s="4" t="s">
        <v>16</v>
      </c>
    </row>
    <row r="5759" spans="1:6">
      <c r="A5759" t="n">
        <v>49416</v>
      </c>
      <c r="B5759" s="22" t="n">
        <v>3</v>
      </c>
      <c r="C5759" s="14" t="n">
        <f t="normal" ca="1">A5833</f>
        <v>0</v>
      </c>
    </row>
    <row r="5760" spans="1:6">
      <c r="A5760" t="s">
        <v>4</v>
      </c>
      <c r="B5760" s="4" t="s">
        <v>5</v>
      </c>
      <c r="C5760" s="4" t="s">
        <v>7</v>
      </c>
      <c r="D5760" s="4" t="s">
        <v>11</v>
      </c>
      <c r="E5760" s="4" t="s">
        <v>7</v>
      </c>
      <c r="F5760" s="4" t="s">
        <v>16</v>
      </c>
    </row>
    <row r="5761" spans="1:6">
      <c r="A5761" t="n">
        <v>49421</v>
      </c>
      <c r="B5761" s="13" t="n">
        <v>5</v>
      </c>
      <c r="C5761" s="7" t="n">
        <v>30</v>
      </c>
      <c r="D5761" s="7" t="n">
        <v>10829</v>
      </c>
      <c r="E5761" s="7" t="n">
        <v>1</v>
      </c>
      <c r="F5761" s="14" t="n">
        <f t="normal" ca="1">A5769</f>
        <v>0</v>
      </c>
    </row>
    <row r="5762" spans="1:6">
      <c r="A5762" t="s">
        <v>4</v>
      </c>
      <c r="B5762" s="4" t="s">
        <v>5</v>
      </c>
      <c r="C5762" s="4" t="s">
        <v>11</v>
      </c>
      <c r="D5762" s="4" t="s">
        <v>14</v>
      </c>
    </row>
    <row r="5763" spans="1:6">
      <c r="A5763" t="n">
        <v>49430</v>
      </c>
      <c r="B5763" s="41" t="n">
        <v>44</v>
      </c>
      <c r="C5763" s="7" t="n">
        <v>5</v>
      </c>
      <c r="D5763" s="7" t="n">
        <v>128</v>
      </c>
    </row>
    <row r="5764" spans="1:6">
      <c r="A5764" t="s">
        <v>4</v>
      </c>
      <c r="B5764" s="4" t="s">
        <v>5</v>
      </c>
      <c r="C5764" s="4" t="s">
        <v>11</v>
      </c>
      <c r="D5764" s="4" t="s">
        <v>14</v>
      </c>
    </row>
    <row r="5765" spans="1:6">
      <c r="A5765" t="n">
        <v>49437</v>
      </c>
      <c r="B5765" s="41" t="n">
        <v>44</v>
      </c>
      <c r="C5765" s="7" t="n">
        <v>5</v>
      </c>
      <c r="D5765" s="7" t="n">
        <v>32</v>
      </c>
    </row>
    <row r="5766" spans="1:6">
      <c r="A5766" t="s">
        <v>4</v>
      </c>
      <c r="B5766" s="4" t="s">
        <v>5</v>
      </c>
      <c r="C5766" s="4" t="s">
        <v>16</v>
      </c>
    </row>
    <row r="5767" spans="1:6">
      <c r="A5767" t="n">
        <v>49444</v>
      </c>
      <c r="B5767" s="22" t="n">
        <v>3</v>
      </c>
      <c r="C5767" s="14" t="n">
        <f t="normal" ca="1">A5833</f>
        <v>0</v>
      </c>
    </row>
    <row r="5768" spans="1:6">
      <c r="A5768" t="s">
        <v>4</v>
      </c>
      <c r="B5768" s="4" t="s">
        <v>5</v>
      </c>
      <c r="C5768" s="4" t="s">
        <v>7</v>
      </c>
      <c r="D5768" s="4" t="s">
        <v>11</v>
      </c>
      <c r="E5768" s="4" t="s">
        <v>7</v>
      </c>
      <c r="F5768" s="4" t="s">
        <v>16</v>
      </c>
    </row>
    <row r="5769" spans="1:6">
      <c r="A5769" t="n">
        <v>49449</v>
      </c>
      <c r="B5769" s="13" t="n">
        <v>5</v>
      </c>
      <c r="C5769" s="7" t="n">
        <v>30</v>
      </c>
      <c r="D5769" s="7" t="n">
        <v>10841</v>
      </c>
      <c r="E5769" s="7" t="n">
        <v>1</v>
      </c>
      <c r="F5769" s="14" t="n">
        <f t="normal" ca="1">A5777</f>
        <v>0</v>
      </c>
    </row>
    <row r="5770" spans="1:6">
      <c r="A5770" t="s">
        <v>4</v>
      </c>
      <c r="B5770" s="4" t="s">
        <v>5</v>
      </c>
      <c r="C5770" s="4" t="s">
        <v>11</v>
      </c>
      <c r="D5770" s="4" t="s">
        <v>14</v>
      </c>
    </row>
    <row r="5771" spans="1:6">
      <c r="A5771" t="n">
        <v>49458</v>
      </c>
      <c r="B5771" s="41" t="n">
        <v>44</v>
      </c>
      <c r="C5771" s="7" t="n">
        <v>7</v>
      </c>
      <c r="D5771" s="7" t="n">
        <v>128</v>
      </c>
    </row>
    <row r="5772" spans="1:6">
      <c r="A5772" t="s">
        <v>4</v>
      </c>
      <c r="B5772" s="4" t="s">
        <v>5</v>
      </c>
      <c r="C5772" s="4" t="s">
        <v>11</v>
      </c>
      <c r="D5772" s="4" t="s">
        <v>14</v>
      </c>
    </row>
    <row r="5773" spans="1:6">
      <c r="A5773" t="n">
        <v>49465</v>
      </c>
      <c r="B5773" s="41" t="n">
        <v>44</v>
      </c>
      <c r="C5773" s="7" t="n">
        <v>7</v>
      </c>
      <c r="D5773" s="7" t="n">
        <v>32</v>
      </c>
    </row>
    <row r="5774" spans="1:6">
      <c r="A5774" t="s">
        <v>4</v>
      </c>
      <c r="B5774" s="4" t="s">
        <v>5</v>
      </c>
      <c r="C5774" s="4" t="s">
        <v>16</v>
      </c>
    </row>
    <row r="5775" spans="1:6">
      <c r="A5775" t="n">
        <v>49472</v>
      </c>
      <c r="B5775" s="22" t="n">
        <v>3</v>
      </c>
      <c r="C5775" s="14" t="n">
        <f t="normal" ca="1">A5833</f>
        <v>0</v>
      </c>
    </row>
    <row r="5776" spans="1:6">
      <c r="A5776" t="s">
        <v>4</v>
      </c>
      <c r="B5776" s="4" t="s">
        <v>5</v>
      </c>
      <c r="C5776" s="4" t="s">
        <v>7</v>
      </c>
      <c r="D5776" s="4" t="s">
        <v>11</v>
      </c>
      <c r="E5776" s="4" t="s">
        <v>7</v>
      </c>
      <c r="F5776" s="4" t="s">
        <v>16</v>
      </c>
    </row>
    <row r="5777" spans="1:6">
      <c r="A5777" t="n">
        <v>49477</v>
      </c>
      <c r="B5777" s="13" t="n">
        <v>5</v>
      </c>
      <c r="C5777" s="7" t="n">
        <v>30</v>
      </c>
      <c r="D5777" s="7" t="n">
        <v>10853</v>
      </c>
      <c r="E5777" s="7" t="n">
        <v>1</v>
      </c>
      <c r="F5777" s="14" t="n">
        <f t="normal" ca="1">A5785</f>
        <v>0</v>
      </c>
    </row>
    <row r="5778" spans="1:6">
      <c r="A5778" t="s">
        <v>4</v>
      </c>
      <c r="B5778" s="4" t="s">
        <v>5</v>
      </c>
      <c r="C5778" s="4" t="s">
        <v>11</v>
      </c>
      <c r="D5778" s="4" t="s">
        <v>14</v>
      </c>
    </row>
    <row r="5779" spans="1:6">
      <c r="A5779" t="n">
        <v>49486</v>
      </c>
      <c r="B5779" s="41" t="n">
        <v>44</v>
      </c>
      <c r="C5779" s="7" t="n">
        <v>9</v>
      </c>
      <c r="D5779" s="7" t="n">
        <v>128</v>
      </c>
    </row>
    <row r="5780" spans="1:6">
      <c r="A5780" t="s">
        <v>4</v>
      </c>
      <c r="B5780" s="4" t="s">
        <v>5</v>
      </c>
      <c r="C5780" s="4" t="s">
        <v>11</v>
      </c>
      <c r="D5780" s="4" t="s">
        <v>14</v>
      </c>
    </row>
    <row r="5781" spans="1:6">
      <c r="A5781" t="n">
        <v>49493</v>
      </c>
      <c r="B5781" s="41" t="n">
        <v>44</v>
      </c>
      <c r="C5781" s="7" t="n">
        <v>9</v>
      </c>
      <c r="D5781" s="7" t="n">
        <v>32</v>
      </c>
    </row>
    <row r="5782" spans="1:6">
      <c r="A5782" t="s">
        <v>4</v>
      </c>
      <c r="B5782" s="4" t="s">
        <v>5</v>
      </c>
      <c r="C5782" s="4" t="s">
        <v>16</v>
      </c>
    </row>
    <row r="5783" spans="1:6">
      <c r="A5783" t="n">
        <v>49500</v>
      </c>
      <c r="B5783" s="22" t="n">
        <v>3</v>
      </c>
      <c r="C5783" s="14" t="n">
        <f t="normal" ca="1">A5833</f>
        <v>0</v>
      </c>
    </row>
    <row r="5784" spans="1:6">
      <c r="A5784" t="s">
        <v>4</v>
      </c>
      <c r="B5784" s="4" t="s">
        <v>5</v>
      </c>
      <c r="C5784" s="4" t="s">
        <v>7</v>
      </c>
      <c r="D5784" s="4" t="s">
        <v>11</v>
      </c>
      <c r="E5784" s="4" t="s">
        <v>7</v>
      </c>
      <c r="F5784" s="4" t="s">
        <v>16</v>
      </c>
    </row>
    <row r="5785" spans="1:6">
      <c r="A5785" t="n">
        <v>49505</v>
      </c>
      <c r="B5785" s="13" t="n">
        <v>5</v>
      </c>
      <c r="C5785" s="7" t="n">
        <v>30</v>
      </c>
      <c r="D5785" s="7" t="n">
        <v>10811</v>
      </c>
      <c r="E5785" s="7" t="n">
        <v>1</v>
      </c>
      <c r="F5785" s="14" t="n">
        <f t="normal" ca="1">A5793</f>
        <v>0</v>
      </c>
    </row>
    <row r="5786" spans="1:6">
      <c r="A5786" t="s">
        <v>4</v>
      </c>
      <c r="B5786" s="4" t="s">
        <v>5</v>
      </c>
      <c r="C5786" s="4" t="s">
        <v>11</v>
      </c>
      <c r="D5786" s="4" t="s">
        <v>14</v>
      </c>
    </row>
    <row r="5787" spans="1:6">
      <c r="A5787" t="n">
        <v>49514</v>
      </c>
      <c r="B5787" s="41" t="n">
        <v>44</v>
      </c>
      <c r="C5787" s="7" t="n">
        <v>2</v>
      </c>
      <c r="D5787" s="7" t="n">
        <v>128</v>
      </c>
    </row>
    <row r="5788" spans="1:6">
      <c r="A5788" t="s">
        <v>4</v>
      </c>
      <c r="B5788" s="4" t="s">
        <v>5</v>
      </c>
      <c r="C5788" s="4" t="s">
        <v>11</v>
      </c>
      <c r="D5788" s="4" t="s">
        <v>14</v>
      </c>
    </row>
    <row r="5789" spans="1:6">
      <c r="A5789" t="n">
        <v>49521</v>
      </c>
      <c r="B5789" s="41" t="n">
        <v>44</v>
      </c>
      <c r="C5789" s="7" t="n">
        <v>2</v>
      </c>
      <c r="D5789" s="7" t="n">
        <v>32</v>
      </c>
    </row>
    <row r="5790" spans="1:6">
      <c r="A5790" t="s">
        <v>4</v>
      </c>
      <c r="B5790" s="4" t="s">
        <v>5</v>
      </c>
      <c r="C5790" s="4" t="s">
        <v>16</v>
      </c>
    </row>
    <row r="5791" spans="1:6">
      <c r="A5791" t="n">
        <v>49528</v>
      </c>
      <c r="B5791" s="22" t="n">
        <v>3</v>
      </c>
      <c r="C5791" s="14" t="n">
        <f t="normal" ca="1">A5833</f>
        <v>0</v>
      </c>
    </row>
    <row r="5792" spans="1:6">
      <c r="A5792" t="s">
        <v>4</v>
      </c>
      <c r="B5792" s="4" t="s">
        <v>5</v>
      </c>
      <c r="C5792" s="4" t="s">
        <v>7</v>
      </c>
      <c r="D5792" s="4" t="s">
        <v>11</v>
      </c>
      <c r="E5792" s="4" t="s">
        <v>7</v>
      </c>
      <c r="F5792" s="4" t="s">
        <v>16</v>
      </c>
    </row>
    <row r="5793" spans="1:6">
      <c r="A5793" t="n">
        <v>49533</v>
      </c>
      <c r="B5793" s="13" t="n">
        <v>5</v>
      </c>
      <c r="C5793" s="7" t="n">
        <v>30</v>
      </c>
      <c r="D5793" s="7" t="n">
        <v>10823</v>
      </c>
      <c r="E5793" s="7" t="n">
        <v>1</v>
      </c>
      <c r="F5793" s="14" t="n">
        <f t="normal" ca="1">A5801</f>
        <v>0</v>
      </c>
    </row>
    <row r="5794" spans="1:6">
      <c r="A5794" t="s">
        <v>4</v>
      </c>
      <c r="B5794" s="4" t="s">
        <v>5</v>
      </c>
      <c r="C5794" s="4" t="s">
        <v>11</v>
      </c>
      <c r="D5794" s="4" t="s">
        <v>14</v>
      </c>
    </row>
    <row r="5795" spans="1:6">
      <c r="A5795" t="n">
        <v>49542</v>
      </c>
      <c r="B5795" s="41" t="n">
        <v>44</v>
      </c>
      <c r="C5795" s="7" t="n">
        <v>4</v>
      </c>
      <c r="D5795" s="7" t="n">
        <v>128</v>
      </c>
    </row>
    <row r="5796" spans="1:6">
      <c r="A5796" t="s">
        <v>4</v>
      </c>
      <c r="B5796" s="4" t="s">
        <v>5</v>
      </c>
      <c r="C5796" s="4" t="s">
        <v>11</v>
      </c>
      <c r="D5796" s="4" t="s">
        <v>14</v>
      </c>
    </row>
    <row r="5797" spans="1:6">
      <c r="A5797" t="n">
        <v>49549</v>
      </c>
      <c r="B5797" s="41" t="n">
        <v>44</v>
      </c>
      <c r="C5797" s="7" t="n">
        <v>4</v>
      </c>
      <c r="D5797" s="7" t="n">
        <v>32</v>
      </c>
    </row>
    <row r="5798" spans="1:6">
      <c r="A5798" t="s">
        <v>4</v>
      </c>
      <c r="B5798" s="4" t="s">
        <v>5</v>
      </c>
      <c r="C5798" s="4" t="s">
        <v>16</v>
      </c>
    </row>
    <row r="5799" spans="1:6">
      <c r="A5799" t="n">
        <v>49556</v>
      </c>
      <c r="B5799" s="22" t="n">
        <v>3</v>
      </c>
      <c r="C5799" s="14" t="n">
        <f t="normal" ca="1">A5833</f>
        <v>0</v>
      </c>
    </row>
    <row r="5800" spans="1:6">
      <c r="A5800" t="s">
        <v>4</v>
      </c>
      <c r="B5800" s="4" t="s">
        <v>5</v>
      </c>
      <c r="C5800" s="4" t="s">
        <v>7</v>
      </c>
      <c r="D5800" s="4" t="s">
        <v>11</v>
      </c>
      <c r="E5800" s="4" t="s">
        <v>7</v>
      </c>
      <c r="F5800" s="4" t="s">
        <v>16</v>
      </c>
    </row>
    <row r="5801" spans="1:6">
      <c r="A5801" t="n">
        <v>49561</v>
      </c>
      <c r="B5801" s="13" t="n">
        <v>5</v>
      </c>
      <c r="C5801" s="7" t="n">
        <v>30</v>
      </c>
      <c r="D5801" s="7" t="n">
        <v>10835</v>
      </c>
      <c r="E5801" s="7" t="n">
        <v>1</v>
      </c>
      <c r="F5801" s="14" t="n">
        <f t="normal" ca="1">A5809</f>
        <v>0</v>
      </c>
    </row>
    <row r="5802" spans="1:6">
      <c r="A5802" t="s">
        <v>4</v>
      </c>
      <c r="B5802" s="4" t="s">
        <v>5</v>
      </c>
      <c r="C5802" s="4" t="s">
        <v>11</v>
      </c>
      <c r="D5802" s="4" t="s">
        <v>14</v>
      </c>
    </row>
    <row r="5803" spans="1:6">
      <c r="A5803" t="n">
        <v>49570</v>
      </c>
      <c r="B5803" s="41" t="n">
        <v>44</v>
      </c>
      <c r="C5803" s="7" t="n">
        <v>6</v>
      </c>
      <c r="D5803" s="7" t="n">
        <v>128</v>
      </c>
    </row>
    <row r="5804" spans="1:6">
      <c r="A5804" t="s">
        <v>4</v>
      </c>
      <c r="B5804" s="4" t="s">
        <v>5</v>
      </c>
      <c r="C5804" s="4" t="s">
        <v>11</v>
      </c>
      <c r="D5804" s="4" t="s">
        <v>14</v>
      </c>
    </row>
    <row r="5805" spans="1:6">
      <c r="A5805" t="n">
        <v>49577</v>
      </c>
      <c r="B5805" s="41" t="n">
        <v>44</v>
      </c>
      <c r="C5805" s="7" t="n">
        <v>6</v>
      </c>
      <c r="D5805" s="7" t="n">
        <v>32</v>
      </c>
    </row>
    <row r="5806" spans="1:6">
      <c r="A5806" t="s">
        <v>4</v>
      </c>
      <c r="B5806" s="4" t="s">
        <v>5</v>
      </c>
      <c r="C5806" s="4" t="s">
        <v>16</v>
      </c>
    </row>
    <row r="5807" spans="1:6">
      <c r="A5807" t="n">
        <v>49584</v>
      </c>
      <c r="B5807" s="22" t="n">
        <v>3</v>
      </c>
      <c r="C5807" s="14" t="n">
        <f t="normal" ca="1">A5833</f>
        <v>0</v>
      </c>
    </row>
    <row r="5808" spans="1:6">
      <c r="A5808" t="s">
        <v>4</v>
      </c>
      <c r="B5808" s="4" t="s">
        <v>5</v>
      </c>
      <c r="C5808" s="4" t="s">
        <v>7</v>
      </c>
      <c r="D5808" s="4" t="s">
        <v>11</v>
      </c>
      <c r="E5808" s="4" t="s">
        <v>7</v>
      </c>
      <c r="F5808" s="4" t="s">
        <v>16</v>
      </c>
    </row>
    <row r="5809" spans="1:6">
      <c r="A5809" t="n">
        <v>49589</v>
      </c>
      <c r="B5809" s="13" t="n">
        <v>5</v>
      </c>
      <c r="C5809" s="7" t="n">
        <v>30</v>
      </c>
      <c r="D5809" s="7" t="n">
        <v>10847</v>
      </c>
      <c r="E5809" s="7" t="n">
        <v>1</v>
      </c>
      <c r="F5809" s="14" t="n">
        <f t="normal" ca="1">A5817</f>
        <v>0</v>
      </c>
    </row>
    <row r="5810" spans="1:6">
      <c r="A5810" t="s">
        <v>4</v>
      </c>
      <c r="B5810" s="4" t="s">
        <v>5</v>
      </c>
      <c r="C5810" s="4" t="s">
        <v>11</v>
      </c>
      <c r="D5810" s="4" t="s">
        <v>14</v>
      </c>
    </row>
    <row r="5811" spans="1:6">
      <c r="A5811" t="n">
        <v>49598</v>
      </c>
      <c r="B5811" s="41" t="n">
        <v>44</v>
      </c>
      <c r="C5811" s="7" t="n">
        <v>8</v>
      </c>
      <c r="D5811" s="7" t="n">
        <v>128</v>
      </c>
    </row>
    <row r="5812" spans="1:6">
      <c r="A5812" t="s">
        <v>4</v>
      </c>
      <c r="B5812" s="4" t="s">
        <v>5</v>
      </c>
      <c r="C5812" s="4" t="s">
        <v>11</v>
      </c>
      <c r="D5812" s="4" t="s">
        <v>14</v>
      </c>
    </row>
    <row r="5813" spans="1:6">
      <c r="A5813" t="n">
        <v>49605</v>
      </c>
      <c r="B5813" s="41" t="n">
        <v>44</v>
      </c>
      <c r="C5813" s="7" t="n">
        <v>8</v>
      </c>
      <c r="D5813" s="7" t="n">
        <v>32</v>
      </c>
    </row>
    <row r="5814" spans="1:6">
      <c r="A5814" t="s">
        <v>4</v>
      </c>
      <c r="B5814" s="4" t="s">
        <v>5</v>
      </c>
      <c r="C5814" s="4" t="s">
        <v>16</v>
      </c>
    </row>
    <row r="5815" spans="1:6">
      <c r="A5815" t="n">
        <v>49612</v>
      </c>
      <c r="B5815" s="22" t="n">
        <v>3</v>
      </c>
      <c r="C5815" s="14" t="n">
        <f t="normal" ca="1">A5833</f>
        <v>0</v>
      </c>
    </row>
    <row r="5816" spans="1:6">
      <c r="A5816" t="s">
        <v>4</v>
      </c>
      <c r="B5816" s="4" t="s">
        <v>5</v>
      </c>
      <c r="C5816" s="4" t="s">
        <v>7</v>
      </c>
      <c r="D5816" s="4" t="s">
        <v>11</v>
      </c>
      <c r="E5816" s="4" t="s">
        <v>7</v>
      </c>
      <c r="F5816" s="4" t="s">
        <v>16</v>
      </c>
    </row>
    <row r="5817" spans="1:6">
      <c r="A5817" t="n">
        <v>49617</v>
      </c>
      <c r="B5817" s="13" t="n">
        <v>5</v>
      </c>
      <c r="C5817" s="7" t="n">
        <v>30</v>
      </c>
      <c r="D5817" s="7" t="n">
        <v>10859</v>
      </c>
      <c r="E5817" s="7" t="n">
        <v>1</v>
      </c>
      <c r="F5817" s="14" t="n">
        <f t="normal" ca="1">A5825</f>
        <v>0</v>
      </c>
    </row>
    <row r="5818" spans="1:6">
      <c r="A5818" t="s">
        <v>4</v>
      </c>
      <c r="B5818" s="4" t="s">
        <v>5</v>
      </c>
      <c r="C5818" s="4" t="s">
        <v>11</v>
      </c>
      <c r="D5818" s="4" t="s">
        <v>14</v>
      </c>
    </row>
    <row r="5819" spans="1:6">
      <c r="A5819" t="n">
        <v>49626</v>
      </c>
      <c r="B5819" s="41" t="n">
        <v>44</v>
      </c>
      <c r="C5819" s="7" t="n">
        <v>11</v>
      </c>
      <c r="D5819" s="7" t="n">
        <v>128</v>
      </c>
    </row>
    <row r="5820" spans="1:6">
      <c r="A5820" t="s">
        <v>4</v>
      </c>
      <c r="B5820" s="4" t="s">
        <v>5</v>
      </c>
      <c r="C5820" s="4" t="s">
        <v>11</v>
      </c>
      <c r="D5820" s="4" t="s">
        <v>14</v>
      </c>
    </row>
    <row r="5821" spans="1:6">
      <c r="A5821" t="n">
        <v>49633</v>
      </c>
      <c r="B5821" s="41" t="n">
        <v>44</v>
      </c>
      <c r="C5821" s="7" t="n">
        <v>11</v>
      </c>
      <c r="D5821" s="7" t="n">
        <v>32</v>
      </c>
    </row>
    <row r="5822" spans="1:6">
      <c r="A5822" t="s">
        <v>4</v>
      </c>
      <c r="B5822" s="4" t="s">
        <v>5</v>
      </c>
      <c r="C5822" s="4" t="s">
        <v>16</v>
      </c>
    </row>
    <row r="5823" spans="1:6">
      <c r="A5823" t="n">
        <v>49640</v>
      </c>
      <c r="B5823" s="22" t="n">
        <v>3</v>
      </c>
      <c r="C5823" s="14" t="n">
        <f t="normal" ca="1">A5833</f>
        <v>0</v>
      </c>
    </row>
    <row r="5824" spans="1:6">
      <c r="A5824" t="s">
        <v>4</v>
      </c>
      <c r="B5824" s="4" t="s">
        <v>5</v>
      </c>
      <c r="C5824" s="4" t="s">
        <v>7</v>
      </c>
      <c r="D5824" s="4" t="s">
        <v>11</v>
      </c>
      <c r="E5824" s="4" t="s">
        <v>7</v>
      </c>
      <c r="F5824" s="4" t="s">
        <v>16</v>
      </c>
    </row>
    <row r="5825" spans="1:6">
      <c r="A5825" t="n">
        <v>49645</v>
      </c>
      <c r="B5825" s="13" t="n">
        <v>5</v>
      </c>
      <c r="C5825" s="7" t="n">
        <v>30</v>
      </c>
      <c r="D5825" s="7" t="n">
        <v>10863</v>
      </c>
      <c r="E5825" s="7" t="n">
        <v>1</v>
      </c>
      <c r="F5825" s="14" t="n">
        <f t="normal" ca="1">A5833</f>
        <v>0</v>
      </c>
    </row>
    <row r="5826" spans="1:6">
      <c r="A5826" t="s">
        <v>4</v>
      </c>
      <c r="B5826" s="4" t="s">
        <v>5</v>
      </c>
      <c r="C5826" s="4" t="s">
        <v>11</v>
      </c>
      <c r="D5826" s="4" t="s">
        <v>14</v>
      </c>
    </row>
    <row r="5827" spans="1:6">
      <c r="A5827" t="n">
        <v>49654</v>
      </c>
      <c r="B5827" s="41" t="n">
        <v>44</v>
      </c>
      <c r="C5827" s="7" t="n">
        <v>13</v>
      </c>
      <c r="D5827" s="7" t="n">
        <v>128</v>
      </c>
    </row>
    <row r="5828" spans="1:6">
      <c r="A5828" t="s">
        <v>4</v>
      </c>
      <c r="B5828" s="4" t="s">
        <v>5</v>
      </c>
      <c r="C5828" s="4" t="s">
        <v>11</v>
      </c>
      <c r="D5828" s="4" t="s">
        <v>14</v>
      </c>
    </row>
    <row r="5829" spans="1:6">
      <c r="A5829" t="n">
        <v>49661</v>
      </c>
      <c r="B5829" s="41" t="n">
        <v>44</v>
      </c>
      <c r="C5829" s="7" t="n">
        <v>13</v>
      </c>
      <c r="D5829" s="7" t="n">
        <v>32</v>
      </c>
    </row>
    <row r="5830" spans="1:6">
      <c r="A5830" t="s">
        <v>4</v>
      </c>
      <c r="B5830" s="4" t="s">
        <v>5</v>
      </c>
      <c r="C5830" s="4" t="s">
        <v>16</v>
      </c>
    </row>
    <row r="5831" spans="1:6">
      <c r="A5831" t="n">
        <v>49668</v>
      </c>
      <c r="B5831" s="22" t="n">
        <v>3</v>
      </c>
      <c r="C5831" s="14" t="n">
        <f t="normal" ca="1">A5833</f>
        <v>0</v>
      </c>
    </row>
    <row r="5832" spans="1:6">
      <c r="A5832" t="s">
        <v>4</v>
      </c>
      <c r="B5832" s="4" t="s">
        <v>5</v>
      </c>
      <c r="C5832" s="4" t="s">
        <v>7</v>
      </c>
    </row>
    <row r="5833" spans="1:6">
      <c r="A5833" t="n">
        <v>49673</v>
      </c>
      <c r="B5833" s="36" t="n">
        <v>45</v>
      </c>
      <c r="C5833" s="7" t="n">
        <v>0</v>
      </c>
    </row>
    <row r="5834" spans="1:6">
      <c r="A5834" t="s">
        <v>4</v>
      </c>
      <c r="B5834" s="4" t="s">
        <v>5</v>
      </c>
      <c r="C5834" s="4" t="s">
        <v>7</v>
      </c>
      <c r="D5834" s="4" t="s">
        <v>11</v>
      </c>
      <c r="E5834" s="4" t="s">
        <v>7</v>
      </c>
      <c r="F5834" s="4" t="s">
        <v>11</v>
      </c>
      <c r="G5834" s="4" t="s">
        <v>7</v>
      </c>
      <c r="H5834" s="4" t="s">
        <v>7</v>
      </c>
      <c r="I5834" s="4" t="s">
        <v>11</v>
      </c>
      <c r="J5834" s="4" t="s">
        <v>7</v>
      </c>
      <c r="K5834" s="4" t="s">
        <v>7</v>
      </c>
      <c r="L5834" s="4" t="s">
        <v>16</v>
      </c>
    </row>
    <row r="5835" spans="1:6">
      <c r="A5835" t="n">
        <v>49675</v>
      </c>
      <c r="B5835" s="13" t="n">
        <v>5</v>
      </c>
      <c r="C5835" s="7" t="n">
        <v>30</v>
      </c>
      <c r="D5835" s="7" t="n">
        <v>10841</v>
      </c>
      <c r="E5835" s="7" t="n">
        <v>30</v>
      </c>
      <c r="F5835" s="7" t="n">
        <v>10853</v>
      </c>
      <c r="G5835" s="7" t="n">
        <v>11</v>
      </c>
      <c r="H5835" s="7" t="n">
        <v>30</v>
      </c>
      <c r="I5835" s="7" t="n">
        <v>10863</v>
      </c>
      <c r="J5835" s="7" t="n">
        <v>11</v>
      </c>
      <c r="K5835" s="7" t="n">
        <v>1</v>
      </c>
      <c r="L5835" s="14" t="n">
        <f t="normal" ca="1">A5847</f>
        <v>0</v>
      </c>
    </row>
    <row r="5836" spans="1:6">
      <c r="A5836" t="s">
        <v>4</v>
      </c>
      <c r="B5836" s="4" t="s">
        <v>5</v>
      </c>
      <c r="C5836" s="4" t="s">
        <v>7</v>
      </c>
      <c r="D5836" s="4" t="s">
        <v>7</v>
      </c>
      <c r="E5836" s="4" t="s">
        <v>13</v>
      </c>
      <c r="F5836" s="4" t="s">
        <v>13</v>
      </c>
      <c r="G5836" s="4" t="s">
        <v>13</v>
      </c>
      <c r="H5836" s="4" t="s">
        <v>11</v>
      </c>
    </row>
    <row r="5837" spans="1:6">
      <c r="A5837" t="n">
        <v>49692</v>
      </c>
      <c r="B5837" s="36" t="n">
        <v>45</v>
      </c>
      <c r="C5837" s="7" t="n">
        <v>2</v>
      </c>
      <c r="D5837" s="7" t="n">
        <v>3</v>
      </c>
      <c r="E5837" s="7" t="n">
        <v>-7.05999994277954</v>
      </c>
      <c r="F5837" s="7" t="n">
        <v>3.21000003814697</v>
      </c>
      <c r="G5837" s="7" t="n">
        <v>-39.2799987792969</v>
      </c>
      <c r="H5837" s="7" t="n">
        <v>0</v>
      </c>
    </row>
    <row r="5838" spans="1:6">
      <c r="A5838" t="s">
        <v>4</v>
      </c>
      <c r="B5838" s="4" t="s">
        <v>5</v>
      </c>
      <c r="C5838" s="4" t="s">
        <v>7</v>
      </c>
      <c r="D5838" s="4" t="s">
        <v>7</v>
      </c>
      <c r="E5838" s="4" t="s">
        <v>13</v>
      </c>
      <c r="F5838" s="4" t="s">
        <v>13</v>
      </c>
      <c r="G5838" s="4" t="s">
        <v>13</v>
      </c>
      <c r="H5838" s="4" t="s">
        <v>11</v>
      </c>
      <c r="I5838" s="4" t="s">
        <v>7</v>
      </c>
    </row>
    <row r="5839" spans="1:6">
      <c r="A5839" t="n">
        <v>49709</v>
      </c>
      <c r="B5839" s="36" t="n">
        <v>45</v>
      </c>
      <c r="C5839" s="7" t="n">
        <v>4</v>
      </c>
      <c r="D5839" s="7" t="n">
        <v>3</v>
      </c>
      <c r="E5839" s="7" t="n">
        <v>13.3599996566772</v>
      </c>
      <c r="F5839" s="7" t="n">
        <v>305.260009765625</v>
      </c>
      <c r="G5839" s="7" t="n">
        <v>0</v>
      </c>
      <c r="H5839" s="7" t="n">
        <v>0</v>
      </c>
      <c r="I5839" s="7" t="n">
        <v>1</v>
      </c>
    </row>
    <row r="5840" spans="1:6">
      <c r="A5840" t="s">
        <v>4</v>
      </c>
      <c r="B5840" s="4" t="s">
        <v>5</v>
      </c>
      <c r="C5840" s="4" t="s">
        <v>7</v>
      </c>
      <c r="D5840" s="4" t="s">
        <v>7</v>
      </c>
      <c r="E5840" s="4" t="s">
        <v>13</v>
      </c>
      <c r="F5840" s="4" t="s">
        <v>11</v>
      </c>
    </row>
    <row r="5841" spans="1:12">
      <c r="A5841" t="n">
        <v>49727</v>
      </c>
      <c r="B5841" s="36" t="n">
        <v>45</v>
      </c>
      <c r="C5841" s="7" t="n">
        <v>5</v>
      </c>
      <c r="D5841" s="7" t="n">
        <v>3</v>
      </c>
      <c r="E5841" s="7" t="n">
        <v>1.29999995231628</v>
      </c>
      <c r="F5841" s="7" t="n">
        <v>0</v>
      </c>
    </row>
    <row r="5842" spans="1:12">
      <c r="A5842" t="s">
        <v>4</v>
      </c>
      <c r="B5842" s="4" t="s">
        <v>5</v>
      </c>
      <c r="C5842" s="4" t="s">
        <v>7</v>
      </c>
      <c r="D5842" s="4" t="s">
        <v>7</v>
      </c>
      <c r="E5842" s="4" t="s">
        <v>13</v>
      </c>
      <c r="F5842" s="4" t="s">
        <v>11</v>
      </c>
    </row>
    <row r="5843" spans="1:12">
      <c r="A5843" t="n">
        <v>49736</v>
      </c>
      <c r="B5843" s="36" t="n">
        <v>45</v>
      </c>
      <c r="C5843" s="7" t="n">
        <v>11</v>
      </c>
      <c r="D5843" s="7" t="n">
        <v>3</v>
      </c>
      <c r="E5843" s="7" t="n">
        <v>43.2000007629395</v>
      </c>
      <c r="F5843" s="7" t="n">
        <v>0</v>
      </c>
    </row>
    <row r="5844" spans="1:12">
      <c r="A5844" t="s">
        <v>4</v>
      </c>
      <c r="B5844" s="4" t="s">
        <v>5</v>
      </c>
      <c r="C5844" s="4" t="s">
        <v>16</v>
      </c>
    </row>
    <row r="5845" spans="1:12">
      <c r="A5845" t="n">
        <v>49745</v>
      </c>
      <c r="B5845" s="22" t="n">
        <v>3</v>
      </c>
      <c r="C5845" s="14" t="n">
        <f t="normal" ca="1">A5867</f>
        <v>0</v>
      </c>
    </row>
    <row r="5846" spans="1:12">
      <c r="A5846" t="s">
        <v>4</v>
      </c>
      <c r="B5846" s="4" t="s">
        <v>5</v>
      </c>
      <c r="C5846" s="4" t="s">
        <v>7</v>
      </c>
      <c r="D5846" s="4" t="s">
        <v>11</v>
      </c>
      <c r="E5846" s="4" t="s">
        <v>7</v>
      </c>
      <c r="F5846" s="4" t="s">
        <v>11</v>
      </c>
      <c r="G5846" s="4" t="s">
        <v>7</v>
      </c>
      <c r="H5846" s="4" t="s">
        <v>7</v>
      </c>
      <c r="I5846" s="4" t="s">
        <v>11</v>
      </c>
      <c r="J5846" s="4" t="s">
        <v>7</v>
      </c>
      <c r="K5846" s="4" t="s">
        <v>7</v>
      </c>
      <c r="L5846" s="4" t="s">
        <v>16</v>
      </c>
    </row>
    <row r="5847" spans="1:12">
      <c r="A5847" t="n">
        <v>49750</v>
      </c>
      <c r="B5847" s="13" t="n">
        <v>5</v>
      </c>
      <c r="C5847" s="7" t="n">
        <v>30</v>
      </c>
      <c r="D5847" s="7" t="n">
        <v>10823</v>
      </c>
      <c r="E5847" s="7" t="n">
        <v>30</v>
      </c>
      <c r="F5847" s="7" t="n">
        <v>10835</v>
      </c>
      <c r="G5847" s="7" t="n">
        <v>11</v>
      </c>
      <c r="H5847" s="7" t="n">
        <v>30</v>
      </c>
      <c r="I5847" s="7" t="n">
        <v>10847</v>
      </c>
      <c r="J5847" s="7" t="n">
        <v>11</v>
      </c>
      <c r="K5847" s="7" t="n">
        <v>1</v>
      </c>
      <c r="L5847" s="14" t="n">
        <f t="normal" ca="1">A5859</f>
        <v>0</v>
      </c>
    </row>
    <row r="5848" spans="1:12">
      <c r="A5848" t="s">
        <v>4</v>
      </c>
      <c r="B5848" s="4" t="s">
        <v>5</v>
      </c>
      <c r="C5848" s="4" t="s">
        <v>7</v>
      </c>
      <c r="D5848" s="4" t="s">
        <v>7</v>
      </c>
      <c r="E5848" s="4" t="s">
        <v>13</v>
      </c>
      <c r="F5848" s="4" t="s">
        <v>13</v>
      </c>
      <c r="G5848" s="4" t="s">
        <v>13</v>
      </c>
      <c r="H5848" s="4" t="s">
        <v>11</v>
      </c>
    </row>
    <row r="5849" spans="1:12">
      <c r="A5849" t="n">
        <v>49767</v>
      </c>
      <c r="B5849" s="36" t="n">
        <v>45</v>
      </c>
      <c r="C5849" s="7" t="n">
        <v>2</v>
      </c>
      <c r="D5849" s="7" t="n">
        <v>3</v>
      </c>
      <c r="E5849" s="7" t="n">
        <v>-7.05999994277954</v>
      </c>
      <c r="F5849" s="7" t="n">
        <v>3.42000007629395</v>
      </c>
      <c r="G5849" s="7" t="n">
        <v>-39.2799987792969</v>
      </c>
      <c r="H5849" s="7" t="n">
        <v>0</v>
      </c>
    </row>
    <row r="5850" spans="1:12">
      <c r="A5850" t="s">
        <v>4</v>
      </c>
      <c r="B5850" s="4" t="s">
        <v>5</v>
      </c>
      <c r="C5850" s="4" t="s">
        <v>7</v>
      </c>
      <c r="D5850" s="4" t="s">
        <v>7</v>
      </c>
      <c r="E5850" s="4" t="s">
        <v>13</v>
      </c>
      <c r="F5850" s="4" t="s">
        <v>13</v>
      </c>
      <c r="G5850" s="4" t="s">
        <v>13</v>
      </c>
      <c r="H5850" s="4" t="s">
        <v>11</v>
      </c>
      <c r="I5850" s="4" t="s">
        <v>7</v>
      </c>
    </row>
    <row r="5851" spans="1:12">
      <c r="A5851" t="n">
        <v>49784</v>
      </c>
      <c r="B5851" s="36" t="n">
        <v>45</v>
      </c>
      <c r="C5851" s="7" t="n">
        <v>4</v>
      </c>
      <c r="D5851" s="7" t="n">
        <v>3</v>
      </c>
      <c r="E5851" s="7" t="n">
        <v>4.42000007629395</v>
      </c>
      <c r="F5851" s="7" t="n">
        <v>305.260009765625</v>
      </c>
      <c r="G5851" s="7" t="n">
        <v>0</v>
      </c>
      <c r="H5851" s="7" t="n">
        <v>0</v>
      </c>
      <c r="I5851" s="7" t="n">
        <v>0</v>
      </c>
    </row>
    <row r="5852" spans="1:12">
      <c r="A5852" t="s">
        <v>4</v>
      </c>
      <c r="B5852" s="4" t="s">
        <v>5</v>
      </c>
      <c r="C5852" s="4" t="s">
        <v>7</v>
      </c>
      <c r="D5852" s="4" t="s">
        <v>7</v>
      </c>
      <c r="E5852" s="4" t="s">
        <v>13</v>
      </c>
      <c r="F5852" s="4" t="s">
        <v>11</v>
      </c>
    </row>
    <row r="5853" spans="1:12">
      <c r="A5853" t="n">
        <v>49802</v>
      </c>
      <c r="B5853" s="36" t="n">
        <v>45</v>
      </c>
      <c r="C5853" s="7" t="n">
        <v>5</v>
      </c>
      <c r="D5853" s="7" t="n">
        <v>3</v>
      </c>
      <c r="E5853" s="7" t="n">
        <v>1.29999995231628</v>
      </c>
      <c r="F5853" s="7" t="n">
        <v>0</v>
      </c>
    </row>
    <row r="5854" spans="1:12">
      <c r="A5854" t="s">
        <v>4</v>
      </c>
      <c r="B5854" s="4" t="s">
        <v>5</v>
      </c>
      <c r="C5854" s="4" t="s">
        <v>7</v>
      </c>
      <c r="D5854" s="4" t="s">
        <v>7</v>
      </c>
      <c r="E5854" s="4" t="s">
        <v>13</v>
      </c>
      <c r="F5854" s="4" t="s">
        <v>11</v>
      </c>
    </row>
    <row r="5855" spans="1:12">
      <c r="A5855" t="n">
        <v>49811</v>
      </c>
      <c r="B5855" s="36" t="n">
        <v>45</v>
      </c>
      <c r="C5855" s="7" t="n">
        <v>11</v>
      </c>
      <c r="D5855" s="7" t="n">
        <v>3</v>
      </c>
      <c r="E5855" s="7" t="n">
        <v>43.2000007629395</v>
      </c>
      <c r="F5855" s="7" t="n">
        <v>0</v>
      </c>
    </row>
    <row r="5856" spans="1:12">
      <c r="A5856" t="s">
        <v>4</v>
      </c>
      <c r="B5856" s="4" t="s">
        <v>5</v>
      </c>
      <c r="C5856" s="4" t="s">
        <v>16</v>
      </c>
    </row>
    <row r="5857" spans="1:12">
      <c r="A5857" t="n">
        <v>49820</v>
      </c>
      <c r="B5857" s="22" t="n">
        <v>3</v>
      </c>
      <c r="C5857" s="14" t="n">
        <f t="normal" ca="1">A5867</f>
        <v>0</v>
      </c>
    </row>
    <row r="5858" spans="1:12">
      <c r="A5858" t="s">
        <v>4</v>
      </c>
      <c r="B5858" s="4" t="s">
        <v>5</v>
      </c>
      <c r="C5858" s="4" t="s">
        <v>7</v>
      </c>
      <c r="D5858" s="4" t="s">
        <v>7</v>
      </c>
      <c r="E5858" s="4" t="s">
        <v>13</v>
      </c>
      <c r="F5858" s="4" t="s">
        <v>13</v>
      </c>
      <c r="G5858" s="4" t="s">
        <v>13</v>
      </c>
      <c r="H5858" s="4" t="s">
        <v>11</v>
      </c>
    </row>
    <row r="5859" spans="1:12">
      <c r="A5859" t="n">
        <v>49825</v>
      </c>
      <c r="B5859" s="36" t="n">
        <v>45</v>
      </c>
      <c r="C5859" s="7" t="n">
        <v>2</v>
      </c>
      <c r="D5859" s="7" t="n">
        <v>3</v>
      </c>
      <c r="E5859" s="7" t="n">
        <v>-7.05999994277954</v>
      </c>
      <c r="F5859" s="7" t="n">
        <v>3.27999997138977</v>
      </c>
      <c r="G5859" s="7" t="n">
        <v>-39.2799987792969</v>
      </c>
      <c r="H5859" s="7" t="n">
        <v>0</v>
      </c>
    </row>
    <row r="5860" spans="1:12">
      <c r="A5860" t="s">
        <v>4</v>
      </c>
      <c r="B5860" s="4" t="s">
        <v>5</v>
      </c>
      <c r="C5860" s="4" t="s">
        <v>7</v>
      </c>
      <c r="D5860" s="4" t="s">
        <v>7</v>
      </c>
      <c r="E5860" s="4" t="s">
        <v>13</v>
      </c>
      <c r="F5860" s="4" t="s">
        <v>13</v>
      </c>
      <c r="G5860" s="4" t="s">
        <v>13</v>
      </c>
      <c r="H5860" s="4" t="s">
        <v>11</v>
      </c>
      <c r="I5860" s="4" t="s">
        <v>7</v>
      </c>
    </row>
    <row r="5861" spans="1:12">
      <c r="A5861" t="n">
        <v>49842</v>
      </c>
      <c r="B5861" s="36" t="n">
        <v>45</v>
      </c>
      <c r="C5861" s="7" t="n">
        <v>4</v>
      </c>
      <c r="D5861" s="7" t="n">
        <v>3</v>
      </c>
      <c r="E5861" s="7" t="n">
        <v>13.3599996566772</v>
      </c>
      <c r="F5861" s="7" t="n">
        <v>305.260009765625</v>
      </c>
      <c r="G5861" s="7" t="n">
        <v>0</v>
      </c>
      <c r="H5861" s="7" t="n">
        <v>0</v>
      </c>
      <c r="I5861" s="7" t="n">
        <v>1</v>
      </c>
    </row>
    <row r="5862" spans="1:12">
      <c r="A5862" t="s">
        <v>4</v>
      </c>
      <c r="B5862" s="4" t="s">
        <v>5</v>
      </c>
      <c r="C5862" s="4" t="s">
        <v>7</v>
      </c>
      <c r="D5862" s="4" t="s">
        <v>7</v>
      </c>
      <c r="E5862" s="4" t="s">
        <v>13</v>
      </c>
      <c r="F5862" s="4" t="s">
        <v>11</v>
      </c>
    </row>
    <row r="5863" spans="1:12">
      <c r="A5863" t="n">
        <v>49860</v>
      </c>
      <c r="B5863" s="36" t="n">
        <v>45</v>
      </c>
      <c r="C5863" s="7" t="n">
        <v>5</v>
      </c>
      <c r="D5863" s="7" t="n">
        <v>3</v>
      </c>
      <c r="E5863" s="7" t="n">
        <v>1.29999995231628</v>
      </c>
      <c r="F5863" s="7" t="n">
        <v>0</v>
      </c>
    </row>
    <row r="5864" spans="1:12">
      <c r="A5864" t="s">
        <v>4</v>
      </c>
      <c r="B5864" s="4" t="s">
        <v>5</v>
      </c>
      <c r="C5864" s="4" t="s">
        <v>7</v>
      </c>
      <c r="D5864" s="4" t="s">
        <v>7</v>
      </c>
      <c r="E5864" s="4" t="s">
        <v>13</v>
      </c>
      <c r="F5864" s="4" t="s">
        <v>11</v>
      </c>
    </row>
    <row r="5865" spans="1:12">
      <c r="A5865" t="n">
        <v>49869</v>
      </c>
      <c r="B5865" s="36" t="n">
        <v>45</v>
      </c>
      <c r="C5865" s="7" t="n">
        <v>11</v>
      </c>
      <c r="D5865" s="7" t="n">
        <v>3</v>
      </c>
      <c r="E5865" s="7" t="n">
        <v>43.2000007629395</v>
      </c>
      <c r="F5865" s="7" t="n">
        <v>0</v>
      </c>
    </row>
    <row r="5866" spans="1:12">
      <c r="A5866" t="s">
        <v>4</v>
      </c>
      <c r="B5866" s="4" t="s">
        <v>5</v>
      </c>
      <c r="C5866" s="4" t="s">
        <v>11</v>
      </c>
      <c r="D5866" s="4" t="s">
        <v>14</v>
      </c>
    </row>
    <row r="5867" spans="1:12">
      <c r="A5867" t="n">
        <v>49878</v>
      </c>
      <c r="B5867" s="38" t="n">
        <v>43</v>
      </c>
      <c r="C5867" s="7" t="n">
        <v>0</v>
      </c>
      <c r="D5867" s="7" t="n">
        <v>256</v>
      </c>
    </row>
    <row r="5868" spans="1:12">
      <c r="A5868" t="s">
        <v>4</v>
      </c>
      <c r="B5868" s="4" t="s">
        <v>5</v>
      </c>
      <c r="C5868" s="4" t="s">
        <v>7</v>
      </c>
      <c r="D5868" s="4" t="s">
        <v>11</v>
      </c>
    </row>
    <row r="5869" spans="1:12">
      <c r="A5869" t="n">
        <v>49885</v>
      </c>
      <c r="B5869" s="35" t="n">
        <v>58</v>
      </c>
      <c r="C5869" s="7" t="n">
        <v>255</v>
      </c>
      <c r="D5869" s="7" t="n">
        <v>0</v>
      </c>
    </row>
    <row r="5870" spans="1:12">
      <c r="A5870" t="s">
        <v>4</v>
      </c>
      <c r="B5870" s="4" t="s">
        <v>5</v>
      </c>
      <c r="C5870" s="4" t="s">
        <v>7</v>
      </c>
      <c r="D5870" s="4" t="s">
        <v>13</v>
      </c>
      <c r="E5870" s="4" t="s">
        <v>11</v>
      </c>
      <c r="F5870" s="4" t="s">
        <v>7</v>
      </c>
    </row>
    <row r="5871" spans="1:12">
      <c r="A5871" t="n">
        <v>49889</v>
      </c>
      <c r="B5871" s="16" t="n">
        <v>49</v>
      </c>
      <c r="C5871" s="7" t="n">
        <v>3</v>
      </c>
      <c r="D5871" s="7" t="n">
        <v>0.699999988079071</v>
      </c>
      <c r="E5871" s="7" t="n">
        <v>500</v>
      </c>
      <c r="F5871" s="7" t="n">
        <v>0</v>
      </c>
    </row>
    <row r="5872" spans="1:12">
      <c r="A5872" t="s">
        <v>4</v>
      </c>
      <c r="B5872" s="4" t="s">
        <v>5</v>
      </c>
      <c r="C5872" s="4" t="s">
        <v>7</v>
      </c>
      <c r="D5872" s="4" t="s">
        <v>11</v>
      </c>
      <c r="E5872" s="4" t="s">
        <v>7</v>
      </c>
      <c r="F5872" s="4" t="s">
        <v>16</v>
      </c>
    </row>
    <row r="5873" spans="1:9">
      <c r="A5873" t="n">
        <v>49898</v>
      </c>
      <c r="B5873" s="13" t="n">
        <v>5</v>
      </c>
      <c r="C5873" s="7" t="n">
        <v>30</v>
      </c>
      <c r="D5873" s="7" t="n">
        <v>10805</v>
      </c>
      <c r="E5873" s="7" t="n">
        <v>1</v>
      </c>
      <c r="F5873" s="14" t="n">
        <f t="normal" ca="1">A5893</f>
        <v>0</v>
      </c>
    </row>
    <row r="5874" spans="1:9">
      <c r="A5874" t="s">
        <v>4</v>
      </c>
      <c r="B5874" s="4" t="s">
        <v>5</v>
      </c>
      <c r="C5874" s="4" t="s">
        <v>7</v>
      </c>
      <c r="D5874" s="4" t="s">
        <v>11</v>
      </c>
      <c r="E5874" s="4" t="s">
        <v>8</v>
      </c>
    </row>
    <row r="5875" spans="1:9">
      <c r="A5875" t="n">
        <v>49907</v>
      </c>
      <c r="B5875" s="49" t="n">
        <v>51</v>
      </c>
      <c r="C5875" s="7" t="n">
        <v>4</v>
      </c>
      <c r="D5875" s="7" t="n">
        <v>1</v>
      </c>
      <c r="E5875" s="7" t="s">
        <v>516</v>
      </c>
    </row>
    <row r="5876" spans="1:9">
      <c r="A5876" t="s">
        <v>4</v>
      </c>
      <c r="B5876" s="4" t="s">
        <v>5</v>
      </c>
      <c r="C5876" s="4" t="s">
        <v>11</v>
      </c>
    </row>
    <row r="5877" spans="1:9">
      <c r="A5877" t="n">
        <v>49921</v>
      </c>
      <c r="B5877" s="29" t="n">
        <v>16</v>
      </c>
      <c r="C5877" s="7" t="n">
        <v>0</v>
      </c>
    </row>
    <row r="5878" spans="1:9">
      <c r="A5878" t="s">
        <v>4</v>
      </c>
      <c r="B5878" s="4" t="s">
        <v>5</v>
      </c>
      <c r="C5878" s="4" t="s">
        <v>11</v>
      </c>
      <c r="D5878" s="4" t="s">
        <v>7</v>
      </c>
      <c r="E5878" s="4" t="s">
        <v>14</v>
      </c>
      <c r="F5878" s="4" t="s">
        <v>34</v>
      </c>
      <c r="G5878" s="4" t="s">
        <v>7</v>
      </c>
      <c r="H5878" s="4" t="s">
        <v>7</v>
      </c>
      <c r="I5878" s="4" t="s">
        <v>7</v>
      </c>
      <c r="J5878" s="4" t="s">
        <v>14</v>
      </c>
      <c r="K5878" s="4" t="s">
        <v>34</v>
      </c>
      <c r="L5878" s="4" t="s">
        <v>7</v>
      </c>
      <c r="M5878" s="4" t="s">
        <v>7</v>
      </c>
    </row>
    <row r="5879" spans="1:9">
      <c r="A5879" t="n">
        <v>49924</v>
      </c>
      <c r="B5879" s="51" t="n">
        <v>26</v>
      </c>
      <c r="C5879" s="7" t="n">
        <v>1</v>
      </c>
      <c r="D5879" s="7" t="n">
        <v>17</v>
      </c>
      <c r="E5879" s="7" t="n">
        <v>1485</v>
      </c>
      <c r="F5879" s="7" t="s">
        <v>517</v>
      </c>
      <c r="G5879" s="7" t="n">
        <v>2</v>
      </c>
      <c r="H5879" s="7" t="n">
        <v>3</v>
      </c>
      <c r="I5879" s="7" t="n">
        <v>17</v>
      </c>
      <c r="J5879" s="7" t="n">
        <v>1486</v>
      </c>
      <c r="K5879" s="7" t="s">
        <v>518</v>
      </c>
      <c r="L5879" s="7" t="n">
        <v>2</v>
      </c>
      <c r="M5879" s="7" t="n">
        <v>0</v>
      </c>
    </row>
    <row r="5880" spans="1:9">
      <c r="A5880" t="s">
        <v>4</v>
      </c>
      <c r="B5880" s="4" t="s">
        <v>5</v>
      </c>
    </row>
    <row r="5881" spans="1:9">
      <c r="A5881" t="n">
        <v>50020</v>
      </c>
      <c r="B5881" s="27" t="n">
        <v>28</v>
      </c>
    </row>
    <row r="5882" spans="1:9">
      <c r="A5882" t="s">
        <v>4</v>
      </c>
      <c r="B5882" s="4" t="s">
        <v>5</v>
      </c>
      <c r="C5882" s="4" t="s">
        <v>7</v>
      </c>
      <c r="D5882" s="4" t="s">
        <v>11</v>
      </c>
      <c r="E5882" s="4" t="s">
        <v>8</v>
      </c>
    </row>
    <row r="5883" spans="1:9">
      <c r="A5883" t="n">
        <v>50021</v>
      </c>
      <c r="B5883" s="49" t="n">
        <v>51</v>
      </c>
      <c r="C5883" s="7" t="n">
        <v>4</v>
      </c>
      <c r="D5883" s="7" t="n">
        <v>0</v>
      </c>
      <c r="E5883" s="7" t="s">
        <v>96</v>
      </c>
    </row>
    <row r="5884" spans="1:9">
      <c r="A5884" t="s">
        <v>4</v>
      </c>
      <c r="B5884" s="4" t="s">
        <v>5</v>
      </c>
      <c r="C5884" s="4" t="s">
        <v>11</v>
      </c>
    </row>
    <row r="5885" spans="1:9">
      <c r="A5885" t="n">
        <v>50035</v>
      </c>
      <c r="B5885" s="29" t="n">
        <v>16</v>
      </c>
      <c r="C5885" s="7" t="n">
        <v>0</v>
      </c>
    </row>
    <row r="5886" spans="1:9">
      <c r="A5886" t="s">
        <v>4</v>
      </c>
      <c r="B5886" s="4" t="s">
        <v>5</v>
      </c>
      <c r="C5886" s="4" t="s">
        <v>11</v>
      </c>
      <c r="D5886" s="4" t="s">
        <v>7</v>
      </c>
      <c r="E5886" s="4" t="s">
        <v>14</v>
      </c>
      <c r="F5886" s="4" t="s">
        <v>34</v>
      </c>
      <c r="G5886" s="4" t="s">
        <v>7</v>
      </c>
      <c r="H5886" s="4" t="s">
        <v>7</v>
      </c>
      <c r="I5886" s="4" t="s">
        <v>7</v>
      </c>
      <c r="J5886" s="4" t="s">
        <v>14</v>
      </c>
      <c r="K5886" s="4" t="s">
        <v>34</v>
      </c>
      <c r="L5886" s="4" t="s">
        <v>7</v>
      </c>
      <c r="M5886" s="4" t="s">
        <v>7</v>
      </c>
    </row>
    <row r="5887" spans="1:9">
      <c r="A5887" t="n">
        <v>50038</v>
      </c>
      <c r="B5887" s="51" t="n">
        <v>26</v>
      </c>
      <c r="C5887" s="7" t="n">
        <v>0</v>
      </c>
      <c r="D5887" s="7" t="n">
        <v>17</v>
      </c>
      <c r="E5887" s="7" t="n">
        <v>53248</v>
      </c>
      <c r="F5887" s="7" t="s">
        <v>519</v>
      </c>
      <c r="G5887" s="7" t="n">
        <v>2</v>
      </c>
      <c r="H5887" s="7" t="n">
        <v>3</v>
      </c>
      <c r="I5887" s="7" t="n">
        <v>17</v>
      </c>
      <c r="J5887" s="7" t="n">
        <v>53249</v>
      </c>
      <c r="K5887" s="7" t="s">
        <v>520</v>
      </c>
      <c r="L5887" s="7" t="n">
        <v>2</v>
      </c>
      <c r="M5887" s="7" t="n">
        <v>0</v>
      </c>
    </row>
    <row r="5888" spans="1:9">
      <c r="A5888" t="s">
        <v>4</v>
      </c>
      <c r="B5888" s="4" t="s">
        <v>5</v>
      </c>
    </row>
    <row r="5889" spans="1:13">
      <c r="A5889" t="n">
        <v>50104</v>
      </c>
      <c r="B5889" s="27" t="n">
        <v>28</v>
      </c>
    </row>
    <row r="5890" spans="1:13">
      <c r="A5890" t="s">
        <v>4</v>
      </c>
      <c r="B5890" s="4" t="s">
        <v>5</v>
      </c>
      <c r="C5890" s="4" t="s">
        <v>16</v>
      </c>
    </row>
    <row r="5891" spans="1:13">
      <c r="A5891" t="n">
        <v>50105</v>
      </c>
      <c r="B5891" s="22" t="n">
        <v>3</v>
      </c>
      <c r="C5891" s="14" t="n">
        <f t="normal" ca="1">A6093</f>
        <v>0</v>
      </c>
    </row>
    <row r="5892" spans="1:13">
      <c r="A5892" t="s">
        <v>4</v>
      </c>
      <c r="B5892" s="4" t="s">
        <v>5</v>
      </c>
      <c r="C5892" s="4" t="s">
        <v>7</v>
      </c>
      <c r="D5892" s="4" t="s">
        <v>11</v>
      </c>
      <c r="E5892" s="4" t="s">
        <v>7</v>
      </c>
      <c r="F5892" s="4" t="s">
        <v>16</v>
      </c>
    </row>
    <row r="5893" spans="1:13">
      <c r="A5893" t="n">
        <v>50110</v>
      </c>
      <c r="B5893" s="13" t="n">
        <v>5</v>
      </c>
      <c r="C5893" s="7" t="n">
        <v>30</v>
      </c>
      <c r="D5893" s="7" t="n">
        <v>10817</v>
      </c>
      <c r="E5893" s="7" t="n">
        <v>1</v>
      </c>
      <c r="F5893" s="14" t="n">
        <f t="normal" ca="1">A5913</f>
        <v>0</v>
      </c>
    </row>
    <row r="5894" spans="1:13">
      <c r="A5894" t="s">
        <v>4</v>
      </c>
      <c r="B5894" s="4" t="s">
        <v>5</v>
      </c>
      <c r="C5894" s="4" t="s">
        <v>7</v>
      </c>
      <c r="D5894" s="4" t="s">
        <v>11</v>
      </c>
      <c r="E5894" s="4" t="s">
        <v>8</v>
      </c>
    </row>
    <row r="5895" spans="1:13">
      <c r="A5895" t="n">
        <v>50119</v>
      </c>
      <c r="B5895" s="49" t="n">
        <v>51</v>
      </c>
      <c r="C5895" s="7" t="n">
        <v>4</v>
      </c>
      <c r="D5895" s="7" t="n">
        <v>3</v>
      </c>
      <c r="E5895" s="7" t="s">
        <v>516</v>
      </c>
    </row>
    <row r="5896" spans="1:13">
      <c r="A5896" t="s">
        <v>4</v>
      </c>
      <c r="B5896" s="4" t="s">
        <v>5</v>
      </c>
      <c r="C5896" s="4" t="s">
        <v>11</v>
      </c>
    </row>
    <row r="5897" spans="1:13">
      <c r="A5897" t="n">
        <v>50133</v>
      </c>
      <c r="B5897" s="29" t="n">
        <v>16</v>
      </c>
      <c r="C5897" s="7" t="n">
        <v>0</v>
      </c>
    </row>
    <row r="5898" spans="1:13">
      <c r="A5898" t="s">
        <v>4</v>
      </c>
      <c r="B5898" s="4" t="s">
        <v>5</v>
      </c>
      <c r="C5898" s="4" t="s">
        <v>11</v>
      </c>
      <c r="D5898" s="4" t="s">
        <v>7</v>
      </c>
      <c r="E5898" s="4" t="s">
        <v>14</v>
      </c>
      <c r="F5898" s="4" t="s">
        <v>34</v>
      </c>
      <c r="G5898" s="4" t="s">
        <v>7</v>
      </c>
      <c r="H5898" s="4" t="s">
        <v>7</v>
      </c>
      <c r="I5898" s="4" t="s">
        <v>7</v>
      </c>
      <c r="J5898" s="4" t="s">
        <v>14</v>
      </c>
      <c r="K5898" s="4" t="s">
        <v>34</v>
      </c>
      <c r="L5898" s="4" t="s">
        <v>7</v>
      </c>
      <c r="M5898" s="4" t="s">
        <v>7</v>
      </c>
    </row>
    <row r="5899" spans="1:13">
      <c r="A5899" t="n">
        <v>50136</v>
      </c>
      <c r="B5899" s="51" t="n">
        <v>26</v>
      </c>
      <c r="C5899" s="7" t="n">
        <v>3</v>
      </c>
      <c r="D5899" s="7" t="n">
        <v>17</v>
      </c>
      <c r="E5899" s="7" t="n">
        <v>2462</v>
      </c>
      <c r="F5899" s="7" t="s">
        <v>521</v>
      </c>
      <c r="G5899" s="7" t="n">
        <v>2</v>
      </c>
      <c r="H5899" s="7" t="n">
        <v>3</v>
      </c>
      <c r="I5899" s="7" t="n">
        <v>17</v>
      </c>
      <c r="J5899" s="7" t="n">
        <v>2463</v>
      </c>
      <c r="K5899" s="7" t="s">
        <v>522</v>
      </c>
      <c r="L5899" s="7" t="n">
        <v>2</v>
      </c>
      <c r="M5899" s="7" t="n">
        <v>0</v>
      </c>
    </row>
    <row r="5900" spans="1:13">
      <c r="A5900" t="s">
        <v>4</v>
      </c>
      <c r="B5900" s="4" t="s">
        <v>5</v>
      </c>
    </row>
    <row r="5901" spans="1:13">
      <c r="A5901" t="n">
        <v>50209</v>
      </c>
      <c r="B5901" s="27" t="n">
        <v>28</v>
      </c>
    </row>
    <row r="5902" spans="1:13">
      <c r="A5902" t="s">
        <v>4</v>
      </c>
      <c r="B5902" s="4" t="s">
        <v>5</v>
      </c>
      <c r="C5902" s="4" t="s">
        <v>7</v>
      </c>
      <c r="D5902" s="4" t="s">
        <v>11</v>
      </c>
      <c r="E5902" s="4" t="s">
        <v>8</v>
      </c>
    </row>
    <row r="5903" spans="1:13">
      <c r="A5903" t="n">
        <v>50210</v>
      </c>
      <c r="B5903" s="49" t="n">
        <v>51</v>
      </c>
      <c r="C5903" s="7" t="n">
        <v>4</v>
      </c>
      <c r="D5903" s="7" t="n">
        <v>0</v>
      </c>
      <c r="E5903" s="7" t="s">
        <v>96</v>
      </c>
    </row>
    <row r="5904" spans="1:13">
      <c r="A5904" t="s">
        <v>4</v>
      </c>
      <c r="B5904" s="4" t="s">
        <v>5</v>
      </c>
      <c r="C5904" s="4" t="s">
        <v>11</v>
      </c>
    </row>
    <row r="5905" spans="1:13">
      <c r="A5905" t="n">
        <v>50224</v>
      </c>
      <c r="B5905" s="29" t="n">
        <v>16</v>
      </c>
      <c r="C5905" s="7" t="n">
        <v>0</v>
      </c>
    </row>
    <row r="5906" spans="1:13">
      <c r="A5906" t="s">
        <v>4</v>
      </c>
      <c r="B5906" s="4" t="s">
        <v>5</v>
      </c>
      <c r="C5906" s="4" t="s">
        <v>11</v>
      </c>
      <c r="D5906" s="4" t="s">
        <v>7</v>
      </c>
      <c r="E5906" s="4" t="s">
        <v>14</v>
      </c>
      <c r="F5906" s="4" t="s">
        <v>34</v>
      </c>
      <c r="G5906" s="4" t="s">
        <v>7</v>
      </c>
      <c r="H5906" s="4" t="s">
        <v>7</v>
      </c>
      <c r="I5906" s="4" t="s">
        <v>7</v>
      </c>
      <c r="J5906" s="4" t="s">
        <v>14</v>
      </c>
      <c r="K5906" s="4" t="s">
        <v>34</v>
      </c>
      <c r="L5906" s="4" t="s">
        <v>7</v>
      </c>
      <c r="M5906" s="4" t="s">
        <v>7</v>
      </c>
    </row>
    <row r="5907" spans="1:13">
      <c r="A5907" t="n">
        <v>50227</v>
      </c>
      <c r="B5907" s="51" t="n">
        <v>26</v>
      </c>
      <c r="C5907" s="7" t="n">
        <v>0</v>
      </c>
      <c r="D5907" s="7" t="n">
        <v>17</v>
      </c>
      <c r="E5907" s="7" t="n">
        <v>53248</v>
      </c>
      <c r="F5907" s="7" t="s">
        <v>519</v>
      </c>
      <c r="G5907" s="7" t="n">
        <v>2</v>
      </c>
      <c r="H5907" s="7" t="n">
        <v>3</v>
      </c>
      <c r="I5907" s="7" t="n">
        <v>17</v>
      </c>
      <c r="J5907" s="7" t="n">
        <v>53250</v>
      </c>
      <c r="K5907" s="7" t="s">
        <v>523</v>
      </c>
      <c r="L5907" s="7" t="n">
        <v>2</v>
      </c>
      <c r="M5907" s="7" t="n">
        <v>0</v>
      </c>
    </row>
    <row r="5908" spans="1:13">
      <c r="A5908" t="s">
        <v>4</v>
      </c>
      <c r="B5908" s="4" t="s">
        <v>5</v>
      </c>
    </row>
    <row r="5909" spans="1:13">
      <c r="A5909" t="n">
        <v>50285</v>
      </c>
      <c r="B5909" s="27" t="n">
        <v>28</v>
      </c>
    </row>
    <row r="5910" spans="1:13">
      <c r="A5910" t="s">
        <v>4</v>
      </c>
      <c r="B5910" s="4" t="s">
        <v>5</v>
      </c>
      <c r="C5910" s="4" t="s">
        <v>16</v>
      </c>
    </row>
    <row r="5911" spans="1:13">
      <c r="A5911" t="n">
        <v>50286</v>
      </c>
      <c r="B5911" s="22" t="n">
        <v>3</v>
      </c>
      <c r="C5911" s="14" t="n">
        <f t="normal" ca="1">A6093</f>
        <v>0</v>
      </c>
    </row>
    <row r="5912" spans="1:13">
      <c r="A5912" t="s">
        <v>4</v>
      </c>
      <c r="B5912" s="4" t="s">
        <v>5</v>
      </c>
      <c r="C5912" s="4" t="s">
        <v>7</v>
      </c>
      <c r="D5912" s="4" t="s">
        <v>11</v>
      </c>
      <c r="E5912" s="4" t="s">
        <v>7</v>
      </c>
      <c r="F5912" s="4" t="s">
        <v>16</v>
      </c>
    </row>
    <row r="5913" spans="1:13">
      <c r="A5913" t="n">
        <v>50291</v>
      </c>
      <c r="B5913" s="13" t="n">
        <v>5</v>
      </c>
      <c r="C5913" s="7" t="n">
        <v>30</v>
      </c>
      <c r="D5913" s="7" t="n">
        <v>10829</v>
      </c>
      <c r="E5913" s="7" t="n">
        <v>1</v>
      </c>
      <c r="F5913" s="14" t="n">
        <f t="normal" ca="1">A5933</f>
        <v>0</v>
      </c>
    </row>
    <row r="5914" spans="1:13">
      <c r="A5914" t="s">
        <v>4</v>
      </c>
      <c r="B5914" s="4" t="s">
        <v>5</v>
      </c>
      <c r="C5914" s="4" t="s">
        <v>7</v>
      </c>
      <c r="D5914" s="4" t="s">
        <v>11</v>
      </c>
      <c r="E5914" s="4" t="s">
        <v>8</v>
      </c>
    </row>
    <row r="5915" spans="1:13">
      <c r="A5915" t="n">
        <v>50300</v>
      </c>
      <c r="B5915" s="49" t="n">
        <v>51</v>
      </c>
      <c r="C5915" s="7" t="n">
        <v>4</v>
      </c>
      <c r="D5915" s="7" t="n">
        <v>5</v>
      </c>
      <c r="E5915" s="7" t="s">
        <v>516</v>
      </c>
    </row>
    <row r="5916" spans="1:13">
      <c r="A5916" t="s">
        <v>4</v>
      </c>
      <c r="B5916" s="4" t="s">
        <v>5</v>
      </c>
      <c r="C5916" s="4" t="s">
        <v>11</v>
      </c>
    </row>
    <row r="5917" spans="1:13">
      <c r="A5917" t="n">
        <v>50314</v>
      </c>
      <c r="B5917" s="29" t="n">
        <v>16</v>
      </c>
      <c r="C5917" s="7" t="n">
        <v>0</v>
      </c>
    </row>
    <row r="5918" spans="1:13">
      <c r="A5918" t="s">
        <v>4</v>
      </c>
      <c r="B5918" s="4" t="s">
        <v>5</v>
      </c>
      <c r="C5918" s="4" t="s">
        <v>11</v>
      </c>
      <c r="D5918" s="4" t="s">
        <v>7</v>
      </c>
      <c r="E5918" s="4" t="s">
        <v>14</v>
      </c>
      <c r="F5918" s="4" t="s">
        <v>34</v>
      </c>
      <c r="G5918" s="4" t="s">
        <v>7</v>
      </c>
      <c r="H5918" s="4" t="s">
        <v>7</v>
      </c>
      <c r="I5918" s="4" t="s">
        <v>7</v>
      </c>
      <c r="J5918" s="4" t="s">
        <v>14</v>
      </c>
      <c r="K5918" s="4" t="s">
        <v>34</v>
      </c>
      <c r="L5918" s="4" t="s">
        <v>7</v>
      </c>
      <c r="M5918" s="4" t="s">
        <v>7</v>
      </c>
    </row>
    <row r="5919" spans="1:13">
      <c r="A5919" t="n">
        <v>50317</v>
      </c>
      <c r="B5919" s="51" t="n">
        <v>26</v>
      </c>
      <c r="C5919" s="7" t="n">
        <v>5</v>
      </c>
      <c r="D5919" s="7" t="n">
        <v>17</v>
      </c>
      <c r="E5919" s="7" t="n">
        <v>3487</v>
      </c>
      <c r="F5919" s="7" t="s">
        <v>524</v>
      </c>
      <c r="G5919" s="7" t="n">
        <v>2</v>
      </c>
      <c r="H5919" s="7" t="n">
        <v>3</v>
      </c>
      <c r="I5919" s="7" t="n">
        <v>17</v>
      </c>
      <c r="J5919" s="7" t="n">
        <v>3488</v>
      </c>
      <c r="K5919" s="7" t="s">
        <v>525</v>
      </c>
      <c r="L5919" s="7" t="n">
        <v>2</v>
      </c>
      <c r="M5919" s="7" t="n">
        <v>0</v>
      </c>
    </row>
    <row r="5920" spans="1:13">
      <c r="A5920" t="s">
        <v>4</v>
      </c>
      <c r="B5920" s="4" t="s">
        <v>5</v>
      </c>
    </row>
    <row r="5921" spans="1:13">
      <c r="A5921" t="n">
        <v>50393</v>
      </c>
      <c r="B5921" s="27" t="n">
        <v>28</v>
      </c>
    </row>
    <row r="5922" spans="1:13">
      <c r="A5922" t="s">
        <v>4</v>
      </c>
      <c r="B5922" s="4" t="s">
        <v>5</v>
      </c>
      <c r="C5922" s="4" t="s">
        <v>7</v>
      </c>
      <c r="D5922" s="4" t="s">
        <v>11</v>
      </c>
      <c r="E5922" s="4" t="s">
        <v>8</v>
      </c>
    </row>
    <row r="5923" spans="1:13">
      <c r="A5923" t="n">
        <v>50394</v>
      </c>
      <c r="B5923" s="49" t="n">
        <v>51</v>
      </c>
      <c r="C5923" s="7" t="n">
        <v>4</v>
      </c>
      <c r="D5923" s="7" t="n">
        <v>0</v>
      </c>
      <c r="E5923" s="7" t="s">
        <v>96</v>
      </c>
    </row>
    <row r="5924" spans="1:13">
      <c r="A5924" t="s">
        <v>4</v>
      </c>
      <c r="B5924" s="4" t="s">
        <v>5</v>
      </c>
      <c r="C5924" s="4" t="s">
        <v>11</v>
      </c>
    </row>
    <row r="5925" spans="1:13">
      <c r="A5925" t="n">
        <v>50408</v>
      </c>
      <c r="B5925" s="29" t="n">
        <v>16</v>
      </c>
      <c r="C5925" s="7" t="n">
        <v>0</v>
      </c>
    </row>
    <row r="5926" spans="1:13">
      <c r="A5926" t="s">
        <v>4</v>
      </c>
      <c r="B5926" s="4" t="s">
        <v>5</v>
      </c>
      <c r="C5926" s="4" t="s">
        <v>11</v>
      </c>
      <c r="D5926" s="4" t="s">
        <v>7</v>
      </c>
      <c r="E5926" s="4" t="s">
        <v>14</v>
      </c>
      <c r="F5926" s="4" t="s">
        <v>34</v>
      </c>
      <c r="G5926" s="4" t="s">
        <v>7</v>
      </c>
      <c r="H5926" s="4" t="s">
        <v>7</v>
      </c>
      <c r="I5926" s="4" t="s">
        <v>7</v>
      </c>
      <c r="J5926" s="4" t="s">
        <v>14</v>
      </c>
      <c r="K5926" s="4" t="s">
        <v>34</v>
      </c>
      <c r="L5926" s="4" t="s">
        <v>7</v>
      </c>
      <c r="M5926" s="4" t="s">
        <v>7</v>
      </c>
    </row>
    <row r="5927" spans="1:13">
      <c r="A5927" t="n">
        <v>50411</v>
      </c>
      <c r="B5927" s="51" t="n">
        <v>26</v>
      </c>
      <c r="C5927" s="7" t="n">
        <v>0</v>
      </c>
      <c r="D5927" s="7" t="n">
        <v>17</v>
      </c>
      <c r="E5927" s="7" t="n">
        <v>53248</v>
      </c>
      <c r="F5927" s="7" t="s">
        <v>519</v>
      </c>
      <c r="G5927" s="7" t="n">
        <v>2</v>
      </c>
      <c r="H5927" s="7" t="n">
        <v>3</v>
      </c>
      <c r="I5927" s="7" t="n">
        <v>17</v>
      </c>
      <c r="J5927" s="7" t="n">
        <v>53251</v>
      </c>
      <c r="K5927" s="7" t="s">
        <v>526</v>
      </c>
      <c r="L5927" s="7" t="n">
        <v>2</v>
      </c>
      <c r="M5927" s="7" t="n">
        <v>0</v>
      </c>
    </row>
    <row r="5928" spans="1:13">
      <c r="A5928" t="s">
        <v>4</v>
      </c>
      <c r="B5928" s="4" t="s">
        <v>5</v>
      </c>
    </row>
    <row r="5929" spans="1:13">
      <c r="A5929" t="n">
        <v>50470</v>
      </c>
      <c r="B5929" s="27" t="n">
        <v>28</v>
      </c>
    </row>
    <row r="5930" spans="1:13">
      <c r="A5930" t="s">
        <v>4</v>
      </c>
      <c r="B5930" s="4" t="s">
        <v>5</v>
      </c>
      <c r="C5930" s="4" t="s">
        <v>16</v>
      </c>
    </row>
    <row r="5931" spans="1:13">
      <c r="A5931" t="n">
        <v>50471</v>
      </c>
      <c r="B5931" s="22" t="n">
        <v>3</v>
      </c>
      <c r="C5931" s="14" t="n">
        <f t="normal" ca="1">A6093</f>
        <v>0</v>
      </c>
    </row>
    <row r="5932" spans="1:13">
      <c r="A5932" t="s">
        <v>4</v>
      </c>
      <c r="B5932" s="4" t="s">
        <v>5</v>
      </c>
      <c r="C5932" s="4" t="s">
        <v>7</v>
      </c>
      <c r="D5932" s="4" t="s">
        <v>11</v>
      </c>
      <c r="E5932" s="4" t="s">
        <v>7</v>
      </c>
      <c r="F5932" s="4" t="s">
        <v>16</v>
      </c>
    </row>
    <row r="5933" spans="1:13">
      <c r="A5933" t="n">
        <v>50476</v>
      </c>
      <c r="B5933" s="13" t="n">
        <v>5</v>
      </c>
      <c r="C5933" s="7" t="n">
        <v>30</v>
      </c>
      <c r="D5933" s="7" t="n">
        <v>10841</v>
      </c>
      <c r="E5933" s="7" t="n">
        <v>1</v>
      </c>
      <c r="F5933" s="14" t="n">
        <f t="normal" ca="1">A5953</f>
        <v>0</v>
      </c>
    </row>
    <row r="5934" spans="1:13">
      <c r="A5934" t="s">
        <v>4</v>
      </c>
      <c r="B5934" s="4" t="s">
        <v>5</v>
      </c>
      <c r="C5934" s="4" t="s">
        <v>7</v>
      </c>
      <c r="D5934" s="4" t="s">
        <v>11</v>
      </c>
      <c r="E5934" s="4" t="s">
        <v>8</v>
      </c>
    </row>
    <row r="5935" spans="1:13">
      <c r="A5935" t="n">
        <v>50485</v>
      </c>
      <c r="B5935" s="49" t="n">
        <v>51</v>
      </c>
      <c r="C5935" s="7" t="n">
        <v>4</v>
      </c>
      <c r="D5935" s="7" t="n">
        <v>7</v>
      </c>
      <c r="E5935" s="7" t="s">
        <v>96</v>
      </c>
    </row>
    <row r="5936" spans="1:13">
      <c r="A5936" t="s">
        <v>4</v>
      </c>
      <c r="B5936" s="4" t="s">
        <v>5</v>
      </c>
      <c r="C5936" s="4" t="s">
        <v>11</v>
      </c>
    </row>
    <row r="5937" spans="1:13">
      <c r="A5937" t="n">
        <v>50499</v>
      </c>
      <c r="B5937" s="29" t="n">
        <v>16</v>
      </c>
      <c r="C5937" s="7" t="n">
        <v>0</v>
      </c>
    </row>
    <row r="5938" spans="1:13">
      <c r="A5938" t="s">
        <v>4</v>
      </c>
      <c r="B5938" s="4" t="s">
        <v>5</v>
      </c>
      <c r="C5938" s="4" t="s">
        <v>11</v>
      </c>
      <c r="D5938" s="4" t="s">
        <v>7</v>
      </c>
      <c r="E5938" s="4" t="s">
        <v>14</v>
      </c>
      <c r="F5938" s="4" t="s">
        <v>34</v>
      </c>
      <c r="G5938" s="4" t="s">
        <v>7</v>
      </c>
      <c r="H5938" s="4" t="s">
        <v>7</v>
      </c>
      <c r="I5938" s="4" t="s">
        <v>7</v>
      </c>
      <c r="J5938" s="4" t="s">
        <v>14</v>
      </c>
      <c r="K5938" s="4" t="s">
        <v>34</v>
      </c>
      <c r="L5938" s="4" t="s">
        <v>7</v>
      </c>
      <c r="M5938" s="4" t="s">
        <v>7</v>
      </c>
    </row>
    <row r="5939" spans="1:13">
      <c r="A5939" t="n">
        <v>50502</v>
      </c>
      <c r="B5939" s="51" t="n">
        <v>26</v>
      </c>
      <c r="C5939" s="7" t="n">
        <v>7</v>
      </c>
      <c r="D5939" s="7" t="n">
        <v>17</v>
      </c>
      <c r="E5939" s="7" t="n">
        <v>4495</v>
      </c>
      <c r="F5939" s="7" t="s">
        <v>527</v>
      </c>
      <c r="G5939" s="7" t="n">
        <v>2</v>
      </c>
      <c r="H5939" s="7" t="n">
        <v>3</v>
      </c>
      <c r="I5939" s="7" t="n">
        <v>17</v>
      </c>
      <c r="J5939" s="7" t="n">
        <v>4496</v>
      </c>
      <c r="K5939" s="7" t="s">
        <v>528</v>
      </c>
      <c r="L5939" s="7" t="n">
        <v>2</v>
      </c>
      <c r="M5939" s="7" t="n">
        <v>0</v>
      </c>
    </row>
    <row r="5940" spans="1:13">
      <c r="A5940" t="s">
        <v>4</v>
      </c>
      <c r="B5940" s="4" t="s">
        <v>5</v>
      </c>
    </row>
    <row r="5941" spans="1:13">
      <c r="A5941" t="n">
        <v>50545</v>
      </c>
      <c r="B5941" s="27" t="n">
        <v>28</v>
      </c>
    </row>
    <row r="5942" spans="1:13">
      <c r="A5942" t="s">
        <v>4</v>
      </c>
      <c r="B5942" s="4" t="s">
        <v>5</v>
      </c>
      <c r="C5942" s="4" t="s">
        <v>7</v>
      </c>
      <c r="D5942" s="4" t="s">
        <v>11</v>
      </c>
      <c r="E5942" s="4" t="s">
        <v>8</v>
      </c>
    </row>
    <row r="5943" spans="1:13">
      <c r="A5943" t="n">
        <v>50546</v>
      </c>
      <c r="B5943" s="49" t="n">
        <v>51</v>
      </c>
      <c r="C5943" s="7" t="n">
        <v>4</v>
      </c>
      <c r="D5943" s="7" t="n">
        <v>0</v>
      </c>
      <c r="E5943" s="7" t="s">
        <v>96</v>
      </c>
    </row>
    <row r="5944" spans="1:13">
      <c r="A5944" t="s">
        <v>4</v>
      </c>
      <c r="B5944" s="4" t="s">
        <v>5</v>
      </c>
      <c r="C5944" s="4" t="s">
        <v>11</v>
      </c>
    </row>
    <row r="5945" spans="1:13">
      <c r="A5945" t="n">
        <v>50560</v>
      </c>
      <c r="B5945" s="29" t="n">
        <v>16</v>
      </c>
      <c r="C5945" s="7" t="n">
        <v>0</v>
      </c>
    </row>
    <row r="5946" spans="1:13">
      <c r="A5946" t="s">
        <v>4</v>
      </c>
      <c r="B5946" s="4" t="s">
        <v>5</v>
      </c>
      <c r="C5946" s="4" t="s">
        <v>11</v>
      </c>
      <c r="D5946" s="4" t="s">
        <v>7</v>
      </c>
      <c r="E5946" s="4" t="s">
        <v>14</v>
      </c>
      <c r="F5946" s="4" t="s">
        <v>34</v>
      </c>
      <c r="G5946" s="4" t="s">
        <v>7</v>
      </c>
      <c r="H5946" s="4" t="s">
        <v>7</v>
      </c>
      <c r="I5946" s="4" t="s">
        <v>7</v>
      </c>
      <c r="J5946" s="4" t="s">
        <v>14</v>
      </c>
      <c r="K5946" s="4" t="s">
        <v>34</v>
      </c>
      <c r="L5946" s="4" t="s">
        <v>7</v>
      </c>
      <c r="M5946" s="4" t="s">
        <v>7</v>
      </c>
    </row>
    <row r="5947" spans="1:13">
      <c r="A5947" t="n">
        <v>50563</v>
      </c>
      <c r="B5947" s="51" t="n">
        <v>26</v>
      </c>
      <c r="C5947" s="7" t="n">
        <v>0</v>
      </c>
      <c r="D5947" s="7" t="n">
        <v>17</v>
      </c>
      <c r="E5947" s="7" t="n">
        <v>53248</v>
      </c>
      <c r="F5947" s="7" t="s">
        <v>519</v>
      </c>
      <c r="G5947" s="7" t="n">
        <v>2</v>
      </c>
      <c r="H5947" s="7" t="n">
        <v>3</v>
      </c>
      <c r="I5947" s="7" t="n">
        <v>17</v>
      </c>
      <c r="J5947" s="7" t="n">
        <v>53252</v>
      </c>
      <c r="K5947" s="7" t="s">
        <v>526</v>
      </c>
      <c r="L5947" s="7" t="n">
        <v>2</v>
      </c>
      <c r="M5947" s="7" t="n">
        <v>0</v>
      </c>
    </row>
    <row r="5948" spans="1:13">
      <c r="A5948" t="s">
        <v>4</v>
      </c>
      <c r="B5948" s="4" t="s">
        <v>5</v>
      </c>
    </row>
    <row r="5949" spans="1:13">
      <c r="A5949" t="n">
        <v>50622</v>
      </c>
      <c r="B5949" s="27" t="n">
        <v>28</v>
      </c>
    </row>
    <row r="5950" spans="1:13">
      <c r="A5950" t="s">
        <v>4</v>
      </c>
      <c r="B5950" s="4" t="s">
        <v>5</v>
      </c>
      <c r="C5950" s="4" t="s">
        <v>16</v>
      </c>
    </row>
    <row r="5951" spans="1:13">
      <c r="A5951" t="n">
        <v>50623</v>
      </c>
      <c r="B5951" s="22" t="n">
        <v>3</v>
      </c>
      <c r="C5951" s="14" t="n">
        <f t="normal" ca="1">A6093</f>
        <v>0</v>
      </c>
    </row>
    <row r="5952" spans="1:13">
      <c r="A5952" t="s">
        <v>4</v>
      </c>
      <c r="B5952" s="4" t="s">
        <v>5</v>
      </c>
      <c r="C5952" s="4" t="s">
        <v>7</v>
      </c>
      <c r="D5952" s="4" t="s">
        <v>11</v>
      </c>
      <c r="E5952" s="4" t="s">
        <v>7</v>
      </c>
      <c r="F5952" s="4" t="s">
        <v>16</v>
      </c>
    </row>
    <row r="5953" spans="1:13">
      <c r="A5953" t="n">
        <v>50628</v>
      </c>
      <c r="B5953" s="13" t="n">
        <v>5</v>
      </c>
      <c r="C5953" s="7" t="n">
        <v>30</v>
      </c>
      <c r="D5953" s="7" t="n">
        <v>10853</v>
      </c>
      <c r="E5953" s="7" t="n">
        <v>1</v>
      </c>
      <c r="F5953" s="14" t="n">
        <f t="normal" ca="1">A5973</f>
        <v>0</v>
      </c>
    </row>
    <row r="5954" spans="1:13">
      <c r="A5954" t="s">
        <v>4</v>
      </c>
      <c r="B5954" s="4" t="s">
        <v>5</v>
      </c>
      <c r="C5954" s="4" t="s">
        <v>7</v>
      </c>
      <c r="D5954" s="4" t="s">
        <v>11</v>
      </c>
      <c r="E5954" s="4" t="s">
        <v>8</v>
      </c>
    </row>
    <row r="5955" spans="1:13">
      <c r="A5955" t="n">
        <v>50637</v>
      </c>
      <c r="B5955" s="49" t="n">
        <v>51</v>
      </c>
      <c r="C5955" s="7" t="n">
        <v>4</v>
      </c>
      <c r="D5955" s="7" t="n">
        <v>9</v>
      </c>
      <c r="E5955" s="7" t="s">
        <v>446</v>
      </c>
    </row>
    <row r="5956" spans="1:13">
      <c r="A5956" t="s">
        <v>4</v>
      </c>
      <c r="B5956" s="4" t="s">
        <v>5</v>
      </c>
      <c r="C5956" s="4" t="s">
        <v>11</v>
      </c>
    </row>
    <row r="5957" spans="1:13">
      <c r="A5957" t="n">
        <v>50650</v>
      </c>
      <c r="B5957" s="29" t="n">
        <v>16</v>
      </c>
      <c r="C5957" s="7" t="n">
        <v>0</v>
      </c>
    </row>
    <row r="5958" spans="1:13">
      <c r="A5958" t="s">
        <v>4</v>
      </c>
      <c r="B5958" s="4" t="s">
        <v>5</v>
      </c>
      <c r="C5958" s="4" t="s">
        <v>11</v>
      </c>
      <c r="D5958" s="4" t="s">
        <v>7</v>
      </c>
      <c r="E5958" s="4" t="s">
        <v>14</v>
      </c>
      <c r="F5958" s="4" t="s">
        <v>34</v>
      </c>
      <c r="G5958" s="4" t="s">
        <v>7</v>
      </c>
      <c r="H5958" s="4" t="s">
        <v>7</v>
      </c>
      <c r="I5958" s="4" t="s">
        <v>7</v>
      </c>
      <c r="J5958" s="4" t="s">
        <v>14</v>
      </c>
      <c r="K5958" s="4" t="s">
        <v>34</v>
      </c>
      <c r="L5958" s="4" t="s">
        <v>7</v>
      </c>
      <c r="M5958" s="4" t="s">
        <v>7</v>
      </c>
    </row>
    <row r="5959" spans="1:13">
      <c r="A5959" t="n">
        <v>50653</v>
      </c>
      <c r="B5959" s="51" t="n">
        <v>26</v>
      </c>
      <c r="C5959" s="7" t="n">
        <v>9</v>
      </c>
      <c r="D5959" s="7" t="n">
        <v>17</v>
      </c>
      <c r="E5959" s="7" t="n">
        <v>5435</v>
      </c>
      <c r="F5959" s="7" t="s">
        <v>529</v>
      </c>
      <c r="G5959" s="7" t="n">
        <v>2</v>
      </c>
      <c r="H5959" s="7" t="n">
        <v>3</v>
      </c>
      <c r="I5959" s="7" t="n">
        <v>17</v>
      </c>
      <c r="J5959" s="7" t="n">
        <v>5436</v>
      </c>
      <c r="K5959" s="7" t="s">
        <v>530</v>
      </c>
      <c r="L5959" s="7" t="n">
        <v>2</v>
      </c>
      <c r="M5959" s="7" t="n">
        <v>0</v>
      </c>
    </row>
    <row r="5960" spans="1:13">
      <c r="A5960" t="s">
        <v>4</v>
      </c>
      <c r="B5960" s="4" t="s">
        <v>5</v>
      </c>
    </row>
    <row r="5961" spans="1:13">
      <c r="A5961" t="n">
        <v>50718</v>
      </c>
      <c r="B5961" s="27" t="n">
        <v>28</v>
      </c>
    </row>
    <row r="5962" spans="1:13">
      <c r="A5962" t="s">
        <v>4</v>
      </c>
      <c r="B5962" s="4" t="s">
        <v>5</v>
      </c>
      <c r="C5962" s="4" t="s">
        <v>7</v>
      </c>
      <c r="D5962" s="4" t="s">
        <v>11</v>
      </c>
      <c r="E5962" s="4" t="s">
        <v>8</v>
      </c>
    </row>
    <row r="5963" spans="1:13">
      <c r="A5963" t="n">
        <v>50719</v>
      </c>
      <c r="B5963" s="49" t="n">
        <v>51</v>
      </c>
      <c r="C5963" s="7" t="n">
        <v>4</v>
      </c>
      <c r="D5963" s="7" t="n">
        <v>0</v>
      </c>
      <c r="E5963" s="7" t="s">
        <v>96</v>
      </c>
    </row>
    <row r="5964" spans="1:13">
      <c r="A5964" t="s">
        <v>4</v>
      </c>
      <c r="B5964" s="4" t="s">
        <v>5</v>
      </c>
      <c r="C5964" s="4" t="s">
        <v>11</v>
      </c>
    </row>
    <row r="5965" spans="1:13">
      <c r="A5965" t="n">
        <v>50733</v>
      </c>
      <c r="B5965" s="29" t="n">
        <v>16</v>
      </c>
      <c r="C5965" s="7" t="n">
        <v>0</v>
      </c>
    </row>
    <row r="5966" spans="1:13">
      <c r="A5966" t="s">
        <v>4</v>
      </c>
      <c r="B5966" s="4" t="s">
        <v>5</v>
      </c>
      <c r="C5966" s="4" t="s">
        <v>11</v>
      </c>
      <c r="D5966" s="4" t="s">
        <v>7</v>
      </c>
      <c r="E5966" s="4" t="s">
        <v>14</v>
      </c>
      <c r="F5966" s="4" t="s">
        <v>34</v>
      </c>
      <c r="G5966" s="4" t="s">
        <v>7</v>
      </c>
      <c r="H5966" s="4" t="s">
        <v>7</v>
      </c>
      <c r="I5966" s="4" t="s">
        <v>7</v>
      </c>
      <c r="J5966" s="4" t="s">
        <v>14</v>
      </c>
      <c r="K5966" s="4" t="s">
        <v>34</v>
      </c>
      <c r="L5966" s="4" t="s">
        <v>7</v>
      </c>
      <c r="M5966" s="4" t="s">
        <v>7</v>
      </c>
    </row>
    <row r="5967" spans="1:13">
      <c r="A5967" t="n">
        <v>50736</v>
      </c>
      <c r="B5967" s="51" t="n">
        <v>26</v>
      </c>
      <c r="C5967" s="7" t="n">
        <v>0</v>
      </c>
      <c r="D5967" s="7" t="n">
        <v>17</v>
      </c>
      <c r="E5967" s="7" t="n">
        <v>53248</v>
      </c>
      <c r="F5967" s="7" t="s">
        <v>519</v>
      </c>
      <c r="G5967" s="7" t="n">
        <v>2</v>
      </c>
      <c r="H5967" s="7" t="n">
        <v>3</v>
      </c>
      <c r="I5967" s="7" t="n">
        <v>17</v>
      </c>
      <c r="J5967" s="7" t="n">
        <v>53253</v>
      </c>
      <c r="K5967" s="7" t="s">
        <v>531</v>
      </c>
      <c r="L5967" s="7" t="n">
        <v>2</v>
      </c>
      <c r="M5967" s="7" t="n">
        <v>0</v>
      </c>
    </row>
    <row r="5968" spans="1:13">
      <c r="A5968" t="s">
        <v>4</v>
      </c>
      <c r="B5968" s="4" t="s">
        <v>5</v>
      </c>
    </row>
    <row r="5969" spans="1:13">
      <c r="A5969" t="n">
        <v>50795</v>
      </c>
      <c r="B5969" s="27" t="n">
        <v>28</v>
      </c>
    </row>
    <row r="5970" spans="1:13">
      <c r="A5970" t="s">
        <v>4</v>
      </c>
      <c r="B5970" s="4" t="s">
        <v>5</v>
      </c>
      <c r="C5970" s="4" t="s">
        <v>16</v>
      </c>
    </row>
    <row r="5971" spans="1:13">
      <c r="A5971" t="n">
        <v>50796</v>
      </c>
      <c r="B5971" s="22" t="n">
        <v>3</v>
      </c>
      <c r="C5971" s="14" t="n">
        <f t="normal" ca="1">A6093</f>
        <v>0</v>
      </c>
    </row>
    <row r="5972" spans="1:13">
      <c r="A5972" t="s">
        <v>4</v>
      </c>
      <c r="B5972" s="4" t="s">
        <v>5</v>
      </c>
      <c r="C5972" s="4" t="s">
        <v>7</v>
      </c>
      <c r="D5972" s="4" t="s">
        <v>11</v>
      </c>
      <c r="E5972" s="4" t="s">
        <v>7</v>
      </c>
      <c r="F5972" s="4" t="s">
        <v>16</v>
      </c>
    </row>
    <row r="5973" spans="1:13">
      <c r="A5973" t="n">
        <v>50801</v>
      </c>
      <c r="B5973" s="13" t="n">
        <v>5</v>
      </c>
      <c r="C5973" s="7" t="n">
        <v>30</v>
      </c>
      <c r="D5973" s="7" t="n">
        <v>10811</v>
      </c>
      <c r="E5973" s="7" t="n">
        <v>1</v>
      </c>
      <c r="F5973" s="14" t="n">
        <f t="normal" ca="1">A5993</f>
        <v>0</v>
      </c>
    </row>
    <row r="5974" spans="1:13">
      <c r="A5974" t="s">
        <v>4</v>
      </c>
      <c r="B5974" s="4" t="s">
        <v>5</v>
      </c>
      <c r="C5974" s="4" t="s">
        <v>7</v>
      </c>
      <c r="D5974" s="4" t="s">
        <v>11</v>
      </c>
      <c r="E5974" s="4" t="s">
        <v>8</v>
      </c>
    </row>
    <row r="5975" spans="1:13">
      <c r="A5975" t="n">
        <v>50810</v>
      </c>
      <c r="B5975" s="49" t="n">
        <v>51</v>
      </c>
      <c r="C5975" s="7" t="n">
        <v>4</v>
      </c>
      <c r="D5975" s="7" t="n">
        <v>2</v>
      </c>
      <c r="E5975" s="7" t="s">
        <v>419</v>
      </c>
    </row>
    <row r="5976" spans="1:13">
      <c r="A5976" t="s">
        <v>4</v>
      </c>
      <c r="B5976" s="4" t="s">
        <v>5</v>
      </c>
      <c r="C5976" s="4" t="s">
        <v>11</v>
      </c>
    </row>
    <row r="5977" spans="1:13">
      <c r="A5977" t="n">
        <v>50824</v>
      </c>
      <c r="B5977" s="29" t="n">
        <v>16</v>
      </c>
      <c r="C5977" s="7" t="n">
        <v>0</v>
      </c>
    </row>
    <row r="5978" spans="1:13">
      <c r="A5978" t="s">
        <v>4</v>
      </c>
      <c r="B5978" s="4" t="s">
        <v>5</v>
      </c>
      <c r="C5978" s="4" t="s">
        <v>11</v>
      </c>
      <c r="D5978" s="4" t="s">
        <v>7</v>
      </c>
      <c r="E5978" s="4" t="s">
        <v>14</v>
      </c>
      <c r="F5978" s="4" t="s">
        <v>34</v>
      </c>
      <c r="G5978" s="4" t="s">
        <v>7</v>
      </c>
      <c r="H5978" s="4" t="s">
        <v>7</v>
      </c>
      <c r="I5978" s="4" t="s">
        <v>7</v>
      </c>
      <c r="J5978" s="4" t="s">
        <v>14</v>
      </c>
      <c r="K5978" s="4" t="s">
        <v>34</v>
      </c>
      <c r="L5978" s="4" t="s">
        <v>7</v>
      </c>
      <c r="M5978" s="4" t="s">
        <v>7</v>
      </c>
    </row>
    <row r="5979" spans="1:13">
      <c r="A5979" t="n">
        <v>50827</v>
      </c>
      <c r="B5979" s="51" t="n">
        <v>26</v>
      </c>
      <c r="C5979" s="7" t="n">
        <v>2</v>
      </c>
      <c r="D5979" s="7" t="n">
        <v>17</v>
      </c>
      <c r="E5979" s="7" t="n">
        <v>6489</v>
      </c>
      <c r="F5979" s="7" t="s">
        <v>521</v>
      </c>
      <c r="G5979" s="7" t="n">
        <v>2</v>
      </c>
      <c r="H5979" s="7" t="n">
        <v>3</v>
      </c>
      <c r="I5979" s="7" t="n">
        <v>17</v>
      </c>
      <c r="J5979" s="7" t="n">
        <v>6490</v>
      </c>
      <c r="K5979" s="7" t="s">
        <v>532</v>
      </c>
      <c r="L5979" s="7" t="n">
        <v>2</v>
      </c>
      <c r="M5979" s="7" t="n">
        <v>0</v>
      </c>
    </row>
    <row r="5980" spans="1:13">
      <c r="A5980" t="s">
        <v>4</v>
      </c>
      <c r="B5980" s="4" t="s">
        <v>5</v>
      </c>
    </row>
    <row r="5981" spans="1:13">
      <c r="A5981" t="n">
        <v>50880</v>
      </c>
      <c r="B5981" s="27" t="n">
        <v>28</v>
      </c>
    </row>
    <row r="5982" spans="1:13">
      <c r="A5982" t="s">
        <v>4</v>
      </c>
      <c r="B5982" s="4" t="s">
        <v>5</v>
      </c>
      <c r="C5982" s="4" t="s">
        <v>7</v>
      </c>
      <c r="D5982" s="4" t="s">
        <v>11</v>
      </c>
      <c r="E5982" s="4" t="s">
        <v>8</v>
      </c>
    </row>
    <row r="5983" spans="1:13">
      <c r="A5983" t="n">
        <v>50881</v>
      </c>
      <c r="B5983" s="49" t="n">
        <v>51</v>
      </c>
      <c r="C5983" s="7" t="n">
        <v>4</v>
      </c>
      <c r="D5983" s="7" t="n">
        <v>0</v>
      </c>
      <c r="E5983" s="7" t="s">
        <v>96</v>
      </c>
    </row>
    <row r="5984" spans="1:13">
      <c r="A5984" t="s">
        <v>4</v>
      </c>
      <c r="B5984" s="4" t="s">
        <v>5</v>
      </c>
      <c r="C5984" s="4" t="s">
        <v>11</v>
      </c>
    </row>
    <row r="5985" spans="1:13">
      <c r="A5985" t="n">
        <v>50895</v>
      </c>
      <c r="B5985" s="29" t="n">
        <v>16</v>
      </c>
      <c r="C5985" s="7" t="n">
        <v>0</v>
      </c>
    </row>
    <row r="5986" spans="1:13">
      <c r="A5986" t="s">
        <v>4</v>
      </c>
      <c r="B5986" s="4" t="s">
        <v>5</v>
      </c>
      <c r="C5986" s="4" t="s">
        <v>11</v>
      </c>
      <c r="D5986" s="4" t="s">
        <v>7</v>
      </c>
      <c r="E5986" s="4" t="s">
        <v>14</v>
      </c>
      <c r="F5986" s="4" t="s">
        <v>34</v>
      </c>
      <c r="G5986" s="4" t="s">
        <v>7</v>
      </c>
      <c r="H5986" s="4" t="s">
        <v>7</v>
      </c>
      <c r="I5986" s="4" t="s">
        <v>7</v>
      </c>
      <c r="J5986" s="4" t="s">
        <v>14</v>
      </c>
      <c r="K5986" s="4" t="s">
        <v>34</v>
      </c>
      <c r="L5986" s="4" t="s">
        <v>7</v>
      </c>
      <c r="M5986" s="4" t="s">
        <v>7</v>
      </c>
    </row>
    <row r="5987" spans="1:13">
      <c r="A5987" t="n">
        <v>50898</v>
      </c>
      <c r="B5987" s="51" t="n">
        <v>26</v>
      </c>
      <c r="C5987" s="7" t="n">
        <v>0</v>
      </c>
      <c r="D5987" s="7" t="n">
        <v>17</v>
      </c>
      <c r="E5987" s="7" t="n">
        <v>53254</v>
      </c>
      <c r="F5987" s="7" t="s">
        <v>533</v>
      </c>
      <c r="G5987" s="7" t="n">
        <v>2</v>
      </c>
      <c r="H5987" s="7" t="n">
        <v>3</v>
      </c>
      <c r="I5987" s="7" t="n">
        <v>17</v>
      </c>
      <c r="J5987" s="7" t="n">
        <v>53255</v>
      </c>
      <c r="K5987" s="7" t="s">
        <v>534</v>
      </c>
      <c r="L5987" s="7" t="n">
        <v>2</v>
      </c>
      <c r="M5987" s="7" t="n">
        <v>0</v>
      </c>
    </row>
    <row r="5988" spans="1:13">
      <c r="A5988" t="s">
        <v>4</v>
      </c>
      <c r="B5988" s="4" t="s">
        <v>5</v>
      </c>
    </row>
    <row r="5989" spans="1:13">
      <c r="A5989" t="n">
        <v>50971</v>
      </c>
      <c r="B5989" s="27" t="n">
        <v>28</v>
      </c>
    </row>
    <row r="5990" spans="1:13">
      <c r="A5990" t="s">
        <v>4</v>
      </c>
      <c r="B5990" s="4" t="s">
        <v>5</v>
      </c>
      <c r="C5990" s="4" t="s">
        <v>16</v>
      </c>
    </row>
    <row r="5991" spans="1:13">
      <c r="A5991" t="n">
        <v>50972</v>
      </c>
      <c r="B5991" s="22" t="n">
        <v>3</v>
      </c>
      <c r="C5991" s="14" t="n">
        <f t="normal" ca="1">A6093</f>
        <v>0</v>
      </c>
    </row>
    <row r="5992" spans="1:13">
      <c r="A5992" t="s">
        <v>4</v>
      </c>
      <c r="B5992" s="4" t="s">
        <v>5</v>
      </c>
      <c r="C5992" s="4" t="s">
        <v>7</v>
      </c>
      <c r="D5992" s="4" t="s">
        <v>11</v>
      </c>
      <c r="E5992" s="4" t="s">
        <v>7</v>
      </c>
      <c r="F5992" s="4" t="s">
        <v>16</v>
      </c>
    </row>
    <row r="5993" spans="1:13">
      <c r="A5993" t="n">
        <v>50977</v>
      </c>
      <c r="B5993" s="13" t="n">
        <v>5</v>
      </c>
      <c r="C5993" s="7" t="n">
        <v>30</v>
      </c>
      <c r="D5993" s="7" t="n">
        <v>10823</v>
      </c>
      <c r="E5993" s="7" t="n">
        <v>1</v>
      </c>
      <c r="F5993" s="14" t="n">
        <f t="normal" ca="1">A6013</f>
        <v>0</v>
      </c>
    </row>
    <row r="5994" spans="1:13">
      <c r="A5994" t="s">
        <v>4</v>
      </c>
      <c r="B5994" s="4" t="s">
        <v>5</v>
      </c>
      <c r="C5994" s="4" t="s">
        <v>7</v>
      </c>
      <c r="D5994" s="4" t="s">
        <v>11</v>
      </c>
      <c r="E5994" s="4" t="s">
        <v>8</v>
      </c>
    </row>
    <row r="5995" spans="1:13">
      <c r="A5995" t="n">
        <v>50986</v>
      </c>
      <c r="B5995" s="49" t="n">
        <v>51</v>
      </c>
      <c r="C5995" s="7" t="n">
        <v>4</v>
      </c>
      <c r="D5995" s="7" t="n">
        <v>4</v>
      </c>
      <c r="E5995" s="7" t="s">
        <v>535</v>
      </c>
    </row>
    <row r="5996" spans="1:13">
      <c r="A5996" t="s">
        <v>4</v>
      </c>
      <c r="B5996" s="4" t="s">
        <v>5</v>
      </c>
      <c r="C5996" s="4" t="s">
        <v>11</v>
      </c>
    </row>
    <row r="5997" spans="1:13">
      <c r="A5997" t="n">
        <v>51000</v>
      </c>
      <c r="B5997" s="29" t="n">
        <v>16</v>
      </c>
      <c r="C5997" s="7" t="n">
        <v>0</v>
      </c>
    </row>
    <row r="5998" spans="1:13">
      <c r="A5998" t="s">
        <v>4</v>
      </c>
      <c r="B5998" s="4" t="s">
        <v>5</v>
      </c>
      <c r="C5998" s="4" t="s">
        <v>11</v>
      </c>
      <c r="D5998" s="4" t="s">
        <v>7</v>
      </c>
      <c r="E5998" s="4" t="s">
        <v>14</v>
      </c>
      <c r="F5998" s="4" t="s">
        <v>34</v>
      </c>
      <c r="G5998" s="4" t="s">
        <v>7</v>
      </c>
      <c r="H5998" s="4" t="s">
        <v>7</v>
      </c>
      <c r="I5998" s="4" t="s">
        <v>7</v>
      </c>
      <c r="J5998" s="4" t="s">
        <v>14</v>
      </c>
      <c r="K5998" s="4" t="s">
        <v>34</v>
      </c>
      <c r="L5998" s="4" t="s">
        <v>7</v>
      </c>
      <c r="M5998" s="4" t="s">
        <v>7</v>
      </c>
    </row>
    <row r="5999" spans="1:13">
      <c r="A5999" t="n">
        <v>51003</v>
      </c>
      <c r="B5999" s="51" t="n">
        <v>26</v>
      </c>
      <c r="C5999" s="7" t="n">
        <v>4</v>
      </c>
      <c r="D5999" s="7" t="n">
        <v>17</v>
      </c>
      <c r="E5999" s="7" t="n">
        <v>7476</v>
      </c>
      <c r="F5999" s="7" t="s">
        <v>521</v>
      </c>
      <c r="G5999" s="7" t="n">
        <v>2</v>
      </c>
      <c r="H5999" s="7" t="n">
        <v>3</v>
      </c>
      <c r="I5999" s="7" t="n">
        <v>17</v>
      </c>
      <c r="J5999" s="7" t="n">
        <v>7477</v>
      </c>
      <c r="K5999" s="7" t="s">
        <v>536</v>
      </c>
      <c r="L5999" s="7" t="n">
        <v>2</v>
      </c>
      <c r="M5999" s="7" t="n">
        <v>0</v>
      </c>
    </row>
    <row r="6000" spans="1:13">
      <c r="A6000" t="s">
        <v>4</v>
      </c>
      <c r="B6000" s="4" t="s">
        <v>5</v>
      </c>
    </row>
    <row r="6001" spans="1:13">
      <c r="A6001" t="n">
        <v>51064</v>
      </c>
      <c r="B6001" s="27" t="n">
        <v>28</v>
      </c>
    </row>
    <row r="6002" spans="1:13">
      <c r="A6002" t="s">
        <v>4</v>
      </c>
      <c r="B6002" s="4" t="s">
        <v>5</v>
      </c>
      <c r="C6002" s="4" t="s">
        <v>7</v>
      </c>
      <c r="D6002" s="4" t="s">
        <v>11</v>
      </c>
      <c r="E6002" s="4" t="s">
        <v>8</v>
      </c>
    </row>
    <row r="6003" spans="1:13">
      <c r="A6003" t="n">
        <v>51065</v>
      </c>
      <c r="B6003" s="49" t="n">
        <v>51</v>
      </c>
      <c r="C6003" s="7" t="n">
        <v>4</v>
      </c>
      <c r="D6003" s="7" t="n">
        <v>0</v>
      </c>
      <c r="E6003" s="7" t="s">
        <v>96</v>
      </c>
    </row>
    <row r="6004" spans="1:13">
      <c r="A6004" t="s">
        <v>4</v>
      </c>
      <c r="B6004" s="4" t="s">
        <v>5</v>
      </c>
      <c r="C6004" s="4" t="s">
        <v>11</v>
      </c>
    </row>
    <row r="6005" spans="1:13">
      <c r="A6005" t="n">
        <v>51079</v>
      </c>
      <c r="B6005" s="29" t="n">
        <v>16</v>
      </c>
      <c r="C6005" s="7" t="n">
        <v>0</v>
      </c>
    </row>
    <row r="6006" spans="1:13">
      <c r="A6006" t="s">
        <v>4</v>
      </c>
      <c r="B6006" s="4" t="s">
        <v>5</v>
      </c>
      <c r="C6006" s="4" t="s">
        <v>11</v>
      </c>
      <c r="D6006" s="4" t="s">
        <v>7</v>
      </c>
      <c r="E6006" s="4" t="s">
        <v>14</v>
      </c>
      <c r="F6006" s="4" t="s">
        <v>34</v>
      </c>
      <c r="G6006" s="4" t="s">
        <v>7</v>
      </c>
      <c r="H6006" s="4" t="s">
        <v>7</v>
      </c>
      <c r="I6006" s="4" t="s">
        <v>7</v>
      </c>
      <c r="J6006" s="4" t="s">
        <v>14</v>
      </c>
      <c r="K6006" s="4" t="s">
        <v>34</v>
      </c>
      <c r="L6006" s="4" t="s">
        <v>7</v>
      </c>
      <c r="M6006" s="4" t="s">
        <v>7</v>
      </c>
    </row>
    <row r="6007" spans="1:13">
      <c r="A6007" t="n">
        <v>51082</v>
      </c>
      <c r="B6007" s="51" t="n">
        <v>26</v>
      </c>
      <c r="C6007" s="7" t="n">
        <v>0</v>
      </c>
      <c r="D6007" s="7" t="n">
        <v>17</v>
      </c>
      <c r="E6007" s="7" t="n">
        <v>53256</v>
      </c>
      <c r="F6007" s="7" t="s">
        <v>537</v>
      </c>
      <c r="G6007" s="7" t="n">
        <v>2</v>
      </c>
      <c r="H6007" s="7" t="n">
        <v>3</v>
      </c>
      <c r="I6007" s="7" t="n">
        <v>17</v>
      </c>
      <c r="J6007" s="7" t="n">
        <v>53255</v>
      </c>
      <c r="K6007" s="7" t="s">
        <v>534</v>
      </c>
      <c r="L6007" s="7" t="n">
        <v>2</v>
      </c>
      <c r="M6007" s="7" t="n">
        <v>0</v>
      </c>
    </row>
    <row r="6008" spans="1:13">
      <c r="A6008" t="s">
        <v>4</v>
      </c>
      <c r="B6008" s="4" t="s">
        <v>5</v>
      </c>
    </row>
    <row r="6009" spans="1:13">
      <c r="A6009" t="n">
        <v>51165</v>
      </c>
      <c r="B6009" s="27" t="n">
        <v>28</v>
      </c>
    </row>
    <row r="6010" spans="1:13">
      <c r="A6010" t="s">
        <v>4</v>
      </c>
      <c r="B6010" s="4" t="s">
        <v>5</v>
      </c>
      <c r="C6010" s="4" t="s">
        <v>16</v>
      </c>
    </row>
    <row r="6011" spans="1:13">
      <c r="A6011" t="n">
        <v>51166</v>
      </c>
      <c r="B6011" s="22" t="n">
        <v>3</v>
      </c>
      <c r="C6011" s="14" t="n">
        <f t="normal" ca="1">A6093</f>
        <v>0</v>
      </c>
    </row>
    <row r="6012" spans="1:13">
      <c r="A6012" t="s">
        <v>4</v>
      </c>
      <c r="B6012" s="4" t="s">
        <v>5</v>
      </c>
      <c r="C6012" s="4" t="s">
        <v>7</v>
      </c>
      <c r="D6012" s="4" t="s">
        <v>11</v>
      </c>
      <c r="E6012" s="4" t="s">
        <v>7</v>
      </c>
      <c r="F6012" s="4" t="s">
        <v>16</v>
      </c>
    </row>
    <row r="6013" spans="1:13">
      <c r="A6013" t="n">
        <v>51171</v>
      </c>
      <c r="B6013" s="13" t="n">
        <v>5</v>
      </c>
      <c r="C6013" s="7" t="n">
        <v>30</v>
      </c>
      <c r="D6013" s="7" t="n">
        <v>10835</v>
      </c>
      <c r="E6013" s="7" t="n">
        <v>1</v>
      </c>
      <c r="F6013" s="14" t="n">
        <f t="normal" ca="1">A6033</f>
        <v>0</v>
      </c>
    </row>
    <row r="6014" spans="1:13">
      <c r="A6014" t="s">
        <v>4</v>
      </c>
      <c r="B6014" s="4" t="s">
        <v>5</v>
      </c>
      <c r="C6014" s="4" t="s">
        <v>7</v>
      </c>
      <c r="D6014" s="4" t="s">
        <v>11</v>
      </c>
      <c r="E6014" s="4" t="s">
        <v>8</v>
      </c>
    </row>
    <row r="6015" spans="1:13">
      <c r="A6015" t="n">
        <v>51180</v>
      </c>
      <c r="B6015" s="49" t="n">
        <v>51</v>
      </c>
      <c r="C6015" s="7" t="n">
        <v>4</v>
      </c>
      <c r="D6015" s="7" t="n">
        <v>6</v>
      </c>
      <c r="E6015" s="7" t="s">
        <v>419</v>
      </c>
    </row>
    <row r="6016" spans="1:13">
      <c r="A6016" t="s">
        <v>4</v>
      </c>
      <c r="B6016" s="4" t="s">
        <v>5</v>
      </c>
      <c r="C6016" s="4" t="s">
        <v>11</v>
      </c>
    </row>
    <row r="6017" spans="1:13">
      <c r="A6017" t="n">
        <v>51194</v>
      </c>
      <c r="B6017" s="29" t="n">
        <v>16</v>
      </c>
      <c r="C6017" s="7" t="n">
        <v>0</v>
      </c>
    </row>
    <row r="6018" spans="1:13">
      <c r="A6018" t="s">
        <v>4</v>
      </c>
      <c r="B6018" s="4" t="s">
        <v>5</v>
      </c>
      <c r="C6018" s="4" t="s">
        <v>11</v>
      </c>
      <c r="D6018" s="4" t="s">
        <v>7</v>
      </c>
      <c r="E6018" s="4" t="s">
        <v>14</v>
      </c>
      <c r="F6018" s="4" t="s">
        <v>34</v>
      </c>
      <c r="G6018" s="4" t="s">
        <v>7</v>
      </c>
      <c r="H6018" s="4" t="s">
        <v>7</v>
      </c>
      <c r="I6018" s="4" t="s">
        <v>7</v>
      </c>
      <c r="J6018" s="4" t="s">
        <v>14</v>
      </c>
      <c r="K6018" s="4" t="s">
        <v>34</v>
      </c>
      <c r="L6018" s="4" t="s">
        <v>7</v>
      </c>
      <c r="M6018" s="4" t="s">
        <v>7</v>
      </c>
    </row>
    <row r="6019" spans="1:13">
      <c r="A6019" t="n">
        <v>51197</v>
      </c>
      <c r="B6019" s="51" t="n">
        <v>26</v>
      </c>
      <c r="C6019" s="7" t="n">
        <v>6</v>
      </c>
      <c r="D6019" s="7" t="n">
        <v>17</v>
      </c>
      <c r="E6019" s="7" t="n">
        <v>8508</v>
      </c>
      <c r="F6019" s="7" t="s">
        <v>538</v>
      </c>
      <c r="G6019" s="7" t="n">
        <v>2</v>
      </c>
      <c r="H6019" s="7" t="n">
        <v>3</v>
      </c>
      <c r="I6019" s="7" t="n">
        <v>17</v>
      </c>
      <c r="J6019" s="7" t="n">
        <v>8509</v>
      </c>
      <c r="K6019" s="7" t="s">
        <v>539</v>
      </c>
      <c r="L6019" s="7" t="n">
        <v>2</v>
      </c>
      <c r="M6019" s="7" t="n">
        <v>0</v>
      </c>
    </row>
    <row r="6020" spans="1:13">
      <c r="A6020" t="s">
        <v>4</v>
      </c>
      <c r="B6020" s="4" t="s">
        <v>5</v>
      </c>
    </row>
    <row r="6021" spans="1:13">
      <c r="A6021" t="n">
        <v>51261</v>
      </c>
      <c r="B6021" s="27" t="n">
        <v>28</v>
      </c>
    </row>
    <row r="6022" spans="1:13">
      <c r="A6022" t="s">
        <v>4</v>
      </c>
      <c r="B6022" s="4" t="s">
        <v>5</v>
      </c>
      <c r="C6022" s="4" t="s">
        <v>7</v>
      </c>
      <c r="D6022" s="4" t="s">
        <v>11</v>
      </c>
      <c r="E6022" s="4" t="s">
        <v>8</v>
      </c>
    </row>
    <row r="6023" spans="1:13">
      <c r="A6023" t="n">
        <v>51262</v>
      </c>
      <c r="B6023" s="49" t="n">
        <v>51</v>
      </c>
      <c r="C6023" s="7" t="n">
        <v>4</v>
      </c>
      <c r="D6023" s="7" t="n">
        <v>0</v>
      </c>
      <c r="E6023" s="7" t="s">
        <v>96</v>
      </c>
    </row>
    <row r="6024" spans="1:13">
      <c r="A6024" t="s">
        <v>4</v>
      </c>
      <c r="B6024" s="4" t="s">
        <v>5</v>
      </c>
      <c r="C6024" s="4" t="s">
        <v>11</v>
      </c>
    </row>
    <row r="6025" spans="1:13">
      <c r="A6025" t="n">
        <v>51276</v>
      </c>
      <c r="B6025" s="29" t="n">
        <v>16</v>
      </c>
      <c r="C6025" s="7" t="n">
        <v>0</v>
      </c>
    </row>
    <row r="6026" spans="1:13">
      <c r="A6026" t="s">
        <v>4</v>
      </c>
      <c r="B6026" s="4" t="s">
        <v>5</v>
      </c>
      <c r="C6026" s="4" t="s">
        <v>11</v>
      </c>
      <c r="D6026" s="4" t="s">
        <v>7</v>
      </c>
      <c r="E6026" s="4" t="s">
        <v>14</v>
      </c>
      <c r="F6026" s="4" t="s">
        <v>34</v>
      </c>
      <c r="G6026" s="4" t="s">
        <v>7</v>
      </c>
      <c r="H6026" s="4" t="s">
        <v>7</v>
      </c>
      <c r="I6026" s="4" t="s">
        <v>7</v>
      </c>
      <c r="J6026" s="4" t="s">
        <v>14</v>
      </c>
      <c r="K6026" s="4" t="s">
        <v>34</v>
      </c>
      <c r="L6026" s="4" t="s">
        <v>7</v>
      </c>
      <c r="M6026" s="4" t="s">
        <v>7</v>
      </c>
    </row>
    <row r="6027" spans="1:13">
      <c r="A6027" t="n">
        <v>51279</v>
      </c>
      <c r="B6027" s="51" t="n">
        <v>26</v>
      </c>
      <c r="C6027" s="7" t="n">
        <v>0</v>
      </c>
      <c r="D6027" s="7" t="n">
        <v>17</v>
      </c>
      <c r="E6027" s="7" t="n">
        <v>53257</v>
      </c>
      <c r="F6027" s="7" t="s">
        <v>537</v>
      </c>
      <c r="G6027" s="7" t="n">
        <v>2</v>
      </c>
      <c r="H6027" s="7" t="n">
        <v>3</v>
      </c>
      <c r="I6027" s="7" t="n">
        <v>17</v>
      </c>
      <c r="J6027" s="7" t="n">
        <v>53255</v>
      </c>
      <c r="K6027" s="7" t="s">
        <v>534</v>
      </c>
      <c r="L6027" s="7" t="n">
        <v>2</v>
      </c>
      <c r="M6027" s="7" t="n">
        <v>0</v>
      </c>
    </row>
    <row r="6028" spans="1:13">
      <c r="A6028" t="s">
        <v>4</v>
      </c>
      <c r="B6028" s="4" t="s">
        <v>5</v>
      </c>
    </row>
    <row r="6029" spans="1:13">
      <c r="A6029" t="n">
        <v>51362</v>
      </c>
      <c r="B6029" s="27" t="n">
        <v>28</v>
      </c>
    </row>
    <row r="6030" spans="1:13">
      <c r="A6030" t="s">
        <v>4</v>
      </c>
      <c r="B6030" s="4" t="s">
        <v>5</v>
      </c>
      <c r="C6030" s="4" t="s">
        <v>16</v>
      </c>
    </row>
    <row r="6031" spans="1:13">
      <c r="A6031" t="n">
        <v>51363</v>
      </c>
      <c r="B6031" s="22" t="n">
        <v>3</v>
      </c>
      <c r="C6031" s="14" t="n">
        <f t="normal" ca="1">A6093</f>
        <v>0</v>
      </c>
    </row>
    <row r="6032" spans="1:13">
      <c r="A6032" t="s">
        <v>4</v>
      </c>
      <c r="B6032" s="4" t="s">
        <v>5</v>
      </c>
      <c r="C6032" s="4" t="s">
        <v>7</v>
      </c>
      <c r="D6032" s="4" t="s">
        <v>11</v>
      </c>
      <c r="E6032" s="4" t="s">
        <v>7</v>
      </c>
      <c r="F6032" s="4" t="s">
        <v>16</v>
      </c>
    </row>
    <row r="6033" spans="1:13">
      <c r="A6033" t="n">
        <v>51368</v>
      </c>
      <c r="B6033" s="13" t="n">
        <v>5</v>
      </c>
      <c r="C6033" s="7" t="n">
        <v>30</v>
      </c>
      <c r="D6033" s="7" t="n">
        <v>10847</v>
      </c>
      <c r="E6033" s="7" t="n">
        <v>1</v>
      </c>
      <c r="F6033" s="14" t="n">
        <f t="normal" ca="1">A6053</f>
        <v>0</v>
      </c>
    </row>
    <row r="6034" spans="1:13">
      <c r="A6034" t="s">
        <v>4</v>
      </c>
      <c r="B6034" s="4" t="s">
        <v>5</v>
      </c>
      <c r="C6034" s="4" t="s">
        <v>7</v>
      </c>
      <c r="D6034" s="4" t="s">
        <v>11</v>
      </c>
      <c r="E6034" s="4" t="s">
        <v>8</v>
      </c>
    </row>
    <row r="6035" spans="1:13">
      <c r="A6035" t="n">
        <v>51377</v>
      </c>
      <c r="B6035" s="49" t="n">
        <v>51</v>
      </c>
      <c r="C6035" s="7" t="n">
        <v>4</v>
      </c>
      <c r="D6035" s="7" t="n">
        <v>8</v>
      </c>
      <c r="E6035" s="7" t="s">
        <v>498</v>
      </c>
    </row>
    <row r="6036" spans="1:13">
      <c r="A6036" t="s">
        <v>4</v>
      </c>
      <c r="B6036" s="4" t="s">
        <v>5</v>
      </c>
      <c r="C6036" s="4" t="s">
        <v>11</v>
      </c>
    </row>
    <row r="6037" spans="1:13">
      <c r="A6037" t="n">
        <v>51391</v>
      </c>
      <c r="B6037" s="29" t="n">
        <v>16</v>
      </c>
      <c r="C6037" s="7" t="n">
        <v>0</v>
      </c>
    </row>
    <row r="6038" spans="1:13">
      <c r="A6038" t="s">
        <v>4</v>
      </c>
      <c r="B6038" s="4" t="s">
        <v>5</v>
      </c>
      <c r="C6038" s="4" t="s">
        <v>11</v>
      </c>
      <c r="D6038" s="4" t="s">
        <v>7</v>
      </c>
      <c r="E6038" s="4" t="s">
        <v>14</v>
      </c>
      <c r="F6038" s="4" t="s">
        <v>34</v>
      </c>
      <c r="G6038" s="4" t="s">
        <v>7</v>
      </c>
      <c r="H6038" s="4" t="s">
        <v>7</v>
      </c>
      <c r="I6038" s="4" t="s">
        <v>7</v>
      </c>
      <c r="J6038" s="4" t="s">
        <v>14</v>
      </c>
      <c r="K6038" s="4" t="s">
        <v>34</v>
      </c>
      <c r="L6038" s="4" t="s">
        <v>7</v>
      </c>
      <c r="M6038" s="4" t="s">
        <v>7</v>
      </c>
    </row>
    <row r="6039" spans="1:13">
      <c r="A6039" t="n">
        <v>51394</v>
      </c>
      <c r="B6039" s="51" t="n">
        <v>26</v>
      </c>
      <c r="C6039" s="7" t="n">
        <v>8</v>
      </c>
      <c r="D6039" s="7" t="n">
        <v>17</v>
      </c>
      <c r="E6039" s="7" t="n">
        <v>9423</v>
      </c>
      <c r="F6039" s="7" t="s">
        <v>540</v>
      </c>
      <c r="G6039" s="7" t="n">
        <v>2</v>
      </c>
      <c r="H6039" s="7" t="n">
        <v>3</v>
      </c>
      <c r="I6039" s="7" t="n">
        <v>17</v>
      </c>
      <c r="J6039" s="7" t="n">
        <v>9424</v>
      </c>
      <c r="K6039" s="7" t="s">
        <v>541</v>
      </c>
      <c r="L6039" s="7" t="n">
        <v>2</v>
      </c>
      <c r="M6039" s="7" t="n">
        <v>0</v>
      </c>
    </row>
    <row r="6040" spans="1:13">
      <c r="A6040" t="s">
        <v>4</v>
      </c>
      <c r="B6040" s="4" t="s">
        <v>5</v>
      </c>
    </row>
    <row r="6041" spans="1:13">
      <c r="A6041" t="n">
        <v>51457</v>
      </c>
      <c r="B6041" s="27" t="n">
        <v>28</v>
      </c>
    </row>
    <row r="6042" spans="1:13">
      <c r="A6042" t="s">
        <v>4</v>
      </c>
      <c r="B6042" s="4" t="s">
        <v>5</v>
      </c>
      <c r="C6042" s="4" t="s">
        <v>7</v>
      </c>
      <c r="D6042" s="4" t="s">
        <v>11</v>
      </c>
      <c r="E6042" s="4" t="s">
        <v>8</v>
      </c>
    </row>
    <row r="6043" spans="1:13">
      <c r="A6043" t="n">
        <v>51458</v>
      </c>
      <c r="B6043" s="49" t="n">
        <v>51</v>
      </c>
      <c r="C6043" s="7" t="n">
        <v>4</v>
      </c>
      <c r="D6043" s="7" t="n">
        <v>0</v>
      </c>
      <c r="E6043" s="7" t="s">
        <v>96</v>
      </c>
    </row>
    <row r="6044" spans="1:13">
      <c r="A6044" t="s">
        <v>4</v>
      </c>
      <c r="B6044" s="4" t="s">
        <v>5</v>
      </c>
      <c r="C6044" s="4" t="s">
        <v>11</v>
      </c>
    </row>
    <row r="6045" spans="1:13">
      <c r="A6045" t="n">
        <v>51472</v>
      </c>
      <c r="B6045" s="29" t="n">
        <v>16</v>
      </c>
      <c r="C6045" s="7" t="n">
        <v>0</v>
      </c>
    </row>
    <row r="6046" spans="1:13">
      <c r="A6046" t="s">
        <v>4</v>
      </c>
      <c r="B6046" s="4" t="s">
        <v>5</v>
      </c>
      <c r="C6046" s="4" t="s">
        <v>11</v>
      </c>
      <c r="D6046" s="4" t="s">
        <v>7</v>
      </c>
      <c r="E6046" s="4" t="s">
        <v>14</v>
      </c>
      <c r="F6046" s="4" t="s">
        <v>34</v>
      </c>
      <c r="G6046" s="4" t="s">
        <v>7</v>
      </c>
      <c r="H6046" s="4" t="s">
        <v>7</v>
      </c>
      <c r="I6046" s="4" t="s">
        <v>7</v>
      </c>
      <c r="J6046" s="4" t="s">
        <v>14</v>
      </c>
      <c r="K6046" s="4" t="s">
        <v>34</v>
      </c>
      <c r="L6046" s="4" t="s">
        <v>7</v>
      </c>
      <c r="M6046" s="4" t="s">
        <v>7</v>
      </c>
    </row>
    <row r="6047" spans="1:13">
      <c r="A6047" t="n">
        <v>51475</v>
      </c>
      <c r="B6047" s="51" t="n">
        <v>26</v>
      </c>
      <c r="C6047" s="7" t="n">
        <v>0</v>
      </c>
      <c r="D6047" s="7" t="n">
        <v>17</v>
      </c>
      <c r="E6047" s="7" t="n">
        <v>53258</v>
      </c>
      <c r="F6047" s="7" t="s">
        <v>537</v>
      </c>
      <c r="G6047" s="7" t="n">
        <v>2</v>
      </c>
      <c r="H6047" s="7" t="n">
        <v>3</v>
      </c>
      <c r="I6047" s="7" t="n">
        <v>17</v>
      </c>
      <c r="J6047" s="7" t="n">
        <v>53255</v>
      </c>
      <c r="K6047" s="7" t="s">
        <v>534</v>
      </c>
      <c r="L6047" s="7" t="n">
        <v>2</v>
      </c>
      <c r="M6047" s="7" t="n">
        <v>0</v>
      </c>
    </row>
    <row r="6048" spans="1:13">
      <c r="A6048" t="s">
        <v>4</v>
      </c>
      <c r="B6048" s="4" t="s">
        <v>5</v>
      </c>
    </row>
    <row r="6049" spans="1:13">
      <c r="A6049" t="n">
        <v>51558</v>
      </c>
      <c r="B6049" s="27" t="n">
        <v>28</v>
      </c>
    </row>
    <row r="6050" spans="1:13">
      <c r="A6050" t="s">
        <v>4</v>
      </c>
      <c r="B6050" s="4" t="s">
        <v>5</v>
      </c>
      <c r="C6050" s="4" t="s">
        <v>16</v>
      </c>
    </row>
    <row r="6051" spans="1:13">
      <c r="A6051" t="n">
        <v>51559</v>
      </c>
      <c r="B6051" s="22" t="n">
        <v>3</v>
      </c>
      <c r="C6051" s="14" t="n">
        <f t="normal" ca="1">A6093</f>
        <v>0</v>
      </c>
    </row>
    <row r="6052" spans="1:13">
      <c r="A6052" t="s">
        <v>4</v>
      </c>
      <c r="B6052" s="4" t="s">
        <v>5</v>
      </c>
      <c r="C6052" s="4" t="s">
        <v>7</v>
      </c>
      <c r="D6052" s="4" t="s">
        <v>11</v>
      </c>
      <c r="E6052" s="4" t="s">
        <v>7</v>
      </c>
      <c r="F6052" s="4" t="s">
        <v>16</v>
      </c>
    </row>
    <row r="6053" spans="1:13">
      <c r="A6053" t="n">
        <v>51564</v>
      </c>
      <c r="B6053" s="13" t="n">
        <v>5</v>
      </c>
      <c r="C6053" s="7" t="n">
        <v>30</v>
      </c>
      <c r="D6053" s="7" t="n">
        <v>10859</v>
      </c>
      <c r="E6053" s="7" t="n">
        <v>1</v>
      </c>
      <c r="F6053" s="14" t="n">
        <f t="normal" ca="1">A6073</f>
        <v>0</v>
      </c>
    </row>
    <row r="6054" spans="1:13">
      <c r="A6054" t="s">
        <v>4</v>
      </c>
      <c r="B6054" s="4" t="s">
        <v>5</v>
      </c>
      <c r="C6054" s="4" t="s">
        <v>7</v>
      </c>
      <c r="D6054" s="4" t="s">
        <v>11</v>
      </c>
      <c r="E6054" s="4" t="s">
        <v>8</v>
      </c>
    </row>
    <row r="6055" spans="1:13">
      <c r="A6055" t="n">
        <v>51573</v>
      </c>
      <c r="B6055" s="49" t="n">
        <v>51</v>
      </c>
      <c r="C6055" s="7" t="n">
        <v>4</v>
      </c>
      <c r="D6055" s="7" t="n">
        <v>11</v>
      </c>
      <c r="E6055" s="7" t="s">
        <v>419</v>
      </c>
    </row>
    <row r="6056" spans="1:13">
      <c r="A6056" t="s">
        <v>4</v>
      </c>
      <c r="B6056" s="4" t="s">
        <v>5</v>
      </c>
      <c r="C6056" s="4" t="s">
        <v>11</v>
      </c>
    </row>
    <row r="6057" spans="1:13">
      <c r="A6057" t="n">
        <v>51587</v>
      </c>
      <c r="B6057" s="29" t="n">
        <v>16</v>
      </c>
      <c r="C6057" s="7" t="n">
        <v>0</v>
      </c>
    </row>
    <row r="6058" spans="1:13">
      <c r="A6058" t="s">
        <v>4</v>
      </c>
      <c r="B6058" s="4" t="s">
        <v>5</v>
      </c>
      <c r="C6058" s="4" t="s">
        <v>11</v>
      </c>
      <c r="D6058" s="4" t="s">
        <v>7</v>
      </c>
      <c r="E6058" s="4" t="s">
        <v>14</v>
      </c>
      <c r="F6058" s="4" t="s">
        <v>34</v>
      </c>
      <c r="G6058" s="4" t="s">
        <v>7</v>
      </c>
      <c r="H6058" s="4" t="s">
        <v>7</v>
      </c>
      <c r="I6058" s="4" t="s">
        <v>7</v>
      </c>
      <c r="J6058" s="4" t="s">
        <v>14</v>
      </c>
      <c r="K6058" s="4" t="s">
        <v>34</v>
      </c>
      <c r="L6058" s="4" t="s">
        <v>7</v>
      </c>
      <c r="M6058" s="4" t="s">
        <v>7</v>
      </c>
    </row>
    <row r="6059" spans="1:13">
      <c r="A6059" t="n">
        <v>51590</v>
      </c>
      <c r="B6059" s="51" t="n">
        <v>26</v>
      </c>
      <c r="C6059" s="7" t="n">
        <v>11</v>
      </c>
      <c r="D6059" s="7" t="n">
        <v>17</v>
      </c>
      <c r="E6059" s="7" t="n">
        <v>10466</v>
      </c>
      <c r="F6059" s="7" t="s">
        <v>521</v>
      </c>
      <c r="G6059" s="7" t="n">
        <v>2</v>
      </c>
      <c r="H6059" s="7" t="n">
        <v>3</v>
      </c>
      <c r="I6059" s="7" t="n">
        <v>17</v>
      </c>
      <c r="J6059" s="7" t="n">
        <v>10467</v>
      </c>
      <c r="K6059" s="7" t="s">
        <v>532</v>
      </c>
      <c r="L6059" s="7" t="n">
        <v>2</v>
      </c>
      <c r="M6059" s="7" t="n">
        <v>0</v>
      </c>
    </row>
    <row r="6060" spans="1:13">
      <c r="A6060" t="s">
        <v>4</v>
      </c>
      <c r="B6060" s="4" t="s">
        <v>5</v>
      </c>
    </row>
    <row r="6061" spans="1:13">
      <c r="A6061" t="n">
        <v>51643</v>
      </c>
      <c r="B6061" s="27" t="n">
        <v>28</v>
      </c>
    </row>
    <row r="6062" spans="1:13">
      <c r="A6062" t="s">
        <v>4</v>
      </c>
      <c r="B6062" s="4" t="s">
        <v>5</v>
      </c>
      <c r="C6062" s="4" t="s">
        <v>7</v>
      </c>
      <c r="D6062" s="4" t="s">
        <v>11</v>
      </c>
      <c r="E6062" s="4" t="s">
        <v>8</v>
      </c>
    </row>
    <row r="6063" spans="1:13">
      <c r="A6063" t="n">
        <v>51644</v>
      </c>
      <c r="B6063" s="49" t="n">
        <v>51</v>
      </c>
      <c r="C6063" s="7" t="n">
        <v>4</v>
      </c>
      <c r="D6063" s="7" t="n">
        <v>0</v>
      </c>
      <c r="E6063" s="7" t="s">
        <v>96</v>
      </c>
    </row>
    <row r="6064" spans="1:13">
      <c r="A6064" t="s">
        <v>4</v>
      </c>
      <c r="B6064" s="4" t="s">
        <v>5</v>
      </c>
      <c r="C6064" s="4" t="s">
        <v>11</v>
      </c>
    </row>
    <row r="6065" spans="1:13">
      <c r="A6065" t="n">
        <v>51658</v>
      </c>
      <c r="B6065" s="29" t="n">
        <v>16</v>
      </c>
      <c r="C6065" s="7" t="n">
        <v>0</v>
      </c>
    </row>
    <row r="6066" spans="1:13">
      <c r="A6066" t="s">
        <v>4</v>
      </c>
      <c r="B6066" s="4" t="s">
        <v>5</v>
      </c>
      <c r="C6066" s="4" t="s">
        <v>11</v>
      </c>
      <c r="D6066" s="4" t="s">
        <v>7</v>
      </c>
      <c r="E6066" s="4" t="s">
        <v>14</v>
      </c>
      <c r="F6066" s="4" t="s">
        <v>34</v>
      </c>
      <c r="G6066" s="4" t="s">
        <v>7</v>
      </c>
      <c r="H6066" s="4" t="s">
        <v>7</v>
      </c>
      <c r="I6066" s="4" t="s">
        <v>7</v>
      </c>
      <c r="J6066" s="4" t="s">
        <v>14</v>
      </c>
      <c r="K6066" s="4" t="s">
        <v>34</v>
      </c>
      <c r="L6066" s="4" t="s">
        <v>7</v>
      </c>
      <c r="M6066" s="4" t="s">
        <v>7</v>
      </c>
    </row>
    <row r="6067" spans="1:13">
      <c r="A6067" t="n">
        <v>51661</v>
      </c>
      <c r="B6067" s="51" t="n">
        <v>26</v>
      </c>
      <c r="C6067" s="7" t="n">
        <v>0</v>
      </c>
      <c r="D6067" s="7" t="n">
        <v>17</v>
      </c>
      <c r="E6067" s="7" t="n">
        <v>53259</v>
      </c>
      <c r="F6067" s="7" t="s">
        <v>542</v>
      </c>
      <c r="G6067" s="7" t="n">
        <v>2</v>
      </c>
      <c r="H6067" s="7" t="n">
        <v>3</v>
      </c>
      <c r="I6067" s="7" t="n">
        <v>17</v>
      </c>
      <c r="J6067" s="7" t="n">
        <v>53260</v>
      </c>
      <c r="K6067" s="7" t="s">
        <v>543</v>
      </c>
      <c r="L6067" s="7" t="n">
        <v>2</v>
      </c>
      <c r="M6067" s="7" t="n">
        <v>0</v>
      </c>
    </row>
    <row r="6068" spans="1:13">
      <c r="A6068" t="s">
        <v>4</v>
      </c>
      <c r="B6068" s="4" t="s">
        <v>5</v>
      </c>
    </row>
    <row r="6069" spans="1:13">
      <c r="A6069" t="n">
        <v>51732</v>
      </c>
      <c r="B6069" s="27" t="n">
        <v>28</v>
      </c>
    </row>
    <row r="6070" spans="1:13">
      <c r="A6070" t="s">
        <v>4</v>
      </c>
      <c r="B6070" s="4" t="s">
        <v>5</v>
      </c>
      <c r="C6070" s="4" t="s">
        <v>16</v>
      </c>
    </row>
    <row r="6071" spans="1:13">
      <c r="A6071" t="n">
        <v>51733</v>
      </c>
      <c r="B6071" s="22" t="n">
        <v>3</v>
      </c>
      <c r="C6071" s="14" t="n">
        <f t="normal" ca="1">A6093</f>
        <v>0</v>
      </c>
    </row>
    <row r="6072" spans="1:13">
      <c r="A6072" t="s">
        <v>4</v>
      </c>
      <c r="B6072" s="4" t="s">
        <v>5</v>
      </c>
      <c r="C6072" s="4" t="s">
        <v>7</v>
      </c>
      <c r="D6072" s="4" t="s">
        <v>11</v>
      </c>
      <c r="E6072" s="4" t="s">
        <v>7</v>
      </c>
      <c r="F6072" s="4" t="s">
        <v>16</v>
      </c>
    </row>
    <row r="6073" spans="1:13">
      <c r="A6073" t="n">
        <v>51738</v>
      </c>
      <c r="B6073" s="13" t="n">
        <v>5</v>
      </c>
      <c r="C6073" s="7" t="n">
        <v>30</v>
      </c>
      <c r="D6073" s="7" t="n">
        <v>10863</v>
      </c>
      <c r="E6073" s="7" t="n">
        <v>1</v>
      </c>
      <c r="F6073" s="14" t="n">
        <f t="normal" ca="1">A6093</f>
        <v>0</v>
      </c>
    </row>
    <row r="6074" spans="1:13">
      <c r="A6074" t="s">
        <v>4</v>
      </c>
      <c r="B6074" s="4" t="s">
        <v>5</v>
      </c>
      <c r="C6074" s="4" t="s">
        <v>7</v>
      </c>
      <c r="D6074" s="4" t="s">
        <v>11</v>
      </c>
      <c r="E6074" s="4" t="s">
        <v>8</v>
      </c>
    </row>
    <row r="6075" spans="1:13">
      <c r="A6075" t="n">
        <v>51747</v>
      </c>
      <c r="B6075" s="49" t="n">
        <v>51</v>
      </c>
      <c r="C6075" s="7" t="n">
        <v>4</v>
      </c>
      <c r="D6075" s="7" t="n">
        <v>13</v>
      </c>
      <c r="E6075" s="7" t="s">
        <v>419</v>
      </c>
    </row>
    <row r="6076" spans="1:13">
      <c r="A6076" t="s">
        <v>4</v>
      </c>
      <c r="B6076" s="4" t="s">
        <v>5</v>
      </c>
      <c r="C6076" s="4" t="s">
        <v>11</v>
      </c>
    </row>
    <row r="6077" spans="1:13">
      <c r="A6077" t="n">
        <v>51761</v>
      </c>
      <c r="B6077" s="29" t="n">
        <v>16</v>
      </c>
      <c r="C6077" s="7" t="n">
        <v>0</v>
      </c>
    </row>
    <row r="6078" spans="1:13">
      <c r="A6078" t="s">
        <v>4</v>
      </c>
      <c r="B6078" s="4" t="s">
        <v>5</v>
      </c>
      <c r="C6078" s="4" t="s">
        <v>11</v>
      </c>
      <c r="D6078" s="4" t="s">
        <v>7</v>
      </c>
      <c r="E6078" s="4" t="s">
        <v>14</v>
      </c>
      <c r="F6078" s="4" t="s">
        <v>34</v>
      </c>
      <c r="G6078" s="4" t="s">
        <v>7</v>
      </c>
      <c r="H6078" s="4" t="s">
        <v>7</v>
      </c>
      <c r="I6078" s="4" t="s">
        <v>7</v>
      </c>
      <c r="J6078" s="4" t="s">
        <v>14</v>
      </c>
      <c r="K6078" s="4" t="s">
        <v>34</v>
      </c>
      <c r="L6078" s="4" t="s">
        <v>7</v>
      </c>
      <c r="M6078" s="4" t="s">
        <v>7</v>
      </c>
    </row>
    <row r="6079" spans="1:13">
      <c r="A6079" t="n">
        <v>51764</v>
      </c>
      <c r="B6079" s="51" t="n">
        <v>26</v>
      </c>
      <c r="C6079" s="7" t="n">
        <v>13</v>
      </c>
      <c r="D6079" s="7" t="n">
        <v>17</v>
      </c>
      <c r="E6079" s="7" t="n">
        <v>11384</v>
      </c>
      <c r="F6079" s="7" t="s">
        <v>544</v>
      </c>
      <c r="G6079" s="7" t="n">
        <v>2</v>
      </c>
      <c r="H6079" s="7" t="n">
        <v>3</v>
      </c>
      <c r="I6079" s="7" t="n">
        <v>17</v>
      </c>
      <c r="J6079" s="7" t="n">
        <v>11385</v>
      </c>
      <c r="K6079" s="7" t="s">
        <v>532</v>
      </c>
      <c r="L6079" s="7" t="n">
        <v>2</v>
      </c>
      <c r="M6079" s="7" t="n">
        <v>0</v>
      </c>
    </row>
    <row r="6080" spans="1:13">
      <c r="A6080" t="s">
        <v>4</v>
      </c>
      <c r="B6080" s="4" t="s">
        <v>5</v>
      </c>
    </row>
    <row r="6081" spans="1:13">
      <c r="A6081" t="n">
        <v>51825</v>
      </c>
      <c r="B6081" s="27" t="n">
        <v>28</v>
      </c>
    </row>
    <row r="6082" spans="1:13">
      <c r="A6082" t="s">
        <v>4</v>
      </c>
      <c r="B6082" s="4" t="s">
        <v>5</v>
      </c>
      <c r="C6082" s="4" t="s">
        <v>7</v>
      </c>
      <c r="D6082" s="4" t="s">
        <v>11</v>
      </c>
      <c r="E6082" s="4" t="s">
        <v>8</v>
      </c>
    </row>
    <row r="6083" spans="1:13">
      <c r="A6083" t="n">
        <v>51826</v>
      </c>
      <c r="B6083" s="49" t="n">
        <v>51</v>
      </c>
      <c r="C6083" s="7" t="n">
        <v>4</v>
      </c>
      <c r="D6083" s="7" t="n">
        <v>0</v>
      </c>
      <c r="E6083" s="7" t="s">
        <v>96</v>
      </c>
    </row>
    <row r="6084" spans="1:13">
      <c r="A6084" t="s">
        <v>4</v>
      </c>
      <c r="B6084" s="4" t="s">
        <v>5</v>
      </c>
      <c r="C6084" s="4" t="s">
        <v>11</v>
      </c>
    </row>
    <row r="6085" spans="1:13">
      <c r="A6085" t="n">
        <v>51840</v>
      </c>
      <c r="B6085" s="29" t="n">
        <v>16</v>
      </c>
      <c r="C6085" s="7" t="n">
        <v>0</v>
      </c>
    </row>
    <row r="6086" spans="1:13">
      <c r="A6086" t="s">
        <v>4</v>
      </c>
      <c r="B6086" s="4" t="s">
        <v>5</v>
      </c>
      <c r="C6086" s="4" t="s">
        <v>11</v>
      </c>
      <c r="D6086" s="4" t="s">
        <v>7</v>
      </c>
      <c r="E6086" s="4" t="s">
        <v>14</v>
      </c>
      <c r="F6086" s="4" t="s">
        <v>34</v>
      </c>
      <c r="G6086" s="4" t="s">
        <v>7</v>
      </c>
      <c r="H6086" s="4" t="s">
        <v>7</v>
      </c>
      <c r="I6086" s="4" t="s">
        <v>7</v>
      </c>
      <c r="J6086" s="4" t="s">
        <v>14</v>
      </c>
      <c r="K6086" s="4" t="s">
        <v>34</v>
      </c>
      <c r="L6086" s="4" t="s">
        <v>7</v>
      </c>
      <c r="M6086" s="4" t="s">
        <v>7</v>
      </c>
    </row>
    <row r="6087" spans="1:13">
      <c r="A6087" t="n">
        <v>51843</v>
      </c>
      <c r="B6087" s="51" t="n">
        <v>26</v>
      </c>
      <c r="C6087" s="7" t="n">
        <v>0</v>
      </c>
      <c r="D6087" s="7" t="n">
        <v>17</v>
      </c>
      <c r="E6087" s="7" t="n">
        <v>53261</v>
      </c>
      <c r="F6087" s="7" t="s">
        <v>545</v>
      </c>
      <c r="G6087" s="7" t="n">
        <v>2</v>
      </c>
      <c r="H6087" s="7" t="n">
        <v>3</v>
      </c>
      <c r="I6087" s="7" t="n">
        <v>17</v>
      </c>
      <c r="J6087" s="7" t="n">
        <v>53260</v>
      </c>
      <c r="K6087" s="7" t="s">
        <v>543</v>
      </c>
      <c r="L6087" s="7" t="n">
        <v>2</v>
      </c>
      <c r="M6087" s="7" t="n">
        <v>0</v>
      </c>
    </row>
    <row r="6088" spans="1:13">
      <c r="A6088" t="s">
        <v>4</v>
      </c>
      <c r="B6088" s="4" t="s">
        <v>5</v>
      </c>
    </row>
    <row r="6089" spans="1:13">
      <c r="A6089" t="n">
        <v>51905</v>
      </c>
      <c r="B6089" s="27" t="n">
        <v>28</v>
      </c>
    </row>
    <row r="6090" spans="1:13">
      <c r="A6090" t="s">
        <v>4</v>
      </c>
      <c r="B6090" s="4" t="s">
        <v>5</v>
      </c>
      <c r="C6090" s="4" t="s">
        <v>16</v>
      </c>
    </row>
    <row r="6091" spans="1:13">
      <c r="A6091" t="n">
        <v>51906</v>
      </c>
      <c r="B6091" s="22" t="n">
        <v>3</v>
      </c>
      <c r="C6091" s="14" t="n">
        <f t="normal" ca="1">A6093</f>
        <v>0</v>
      </c>
    </row>
    <row r="6092" spans="1:13">
      <c r="A6092" t="s">
        <v>4</v>
      </c>
      <c r="B6092" s="4" t="s">
        <v>5</v>
      </c>
      <c r="C6092" s="4" t="s">
        <v>7</v>
      </c>
      <c r="D6092" s="4" t="s">
        <v>11</v>
      </c>
      <c r="E6092" s="4" t="s">
        <v>13</v>
      </c>
    </row>
    <row r="6093" spans="1:13">
      <c r="A6093" t="n">
        <v>51911</v>
      </c>
      <c r="B6093" s="35" t="n">
        <v>58</v>
      </c>
      <c r="C6093" s="7" t="n">
        <v>101</v>
      </c>
      <c r="D6093" s="7" t="n">
        <v>1000</v>
      </c>
      <c r="E6093" s="7" t="n">
        <v>1</v>
      </c>
    </row>
    <row r="6094" spans="1:13">
      <c r="A6094" t="s">
        <v>4</v>
      </c>
      <c r="B6094" s="4" t="s">
        <v>5</v>
      </c>
      <c r="C6094" s="4" t="s">
        <v>7</v>
      </c>
      <c r="D6094" s="4" t="s">
        <v>11</v>
      </c>
    </row>
    <row r="6095" spans="1:13">
      <c r="A6095" t="n">
        <v>51919</v>
      </c>
      <c r="B6095" s="35" t="n">
        <v>58</v>
      </c>
      <c r="C6095" s="7" t="n">
        <v>254</v>
      </c>
      <c r="D6095" s="7" t="n">
        <v>0</v>
      </c>
    </row>
    <row r="6096" spans="1:13">
      <c r="A6096" t="s">
        <v>4</v>
      </c>
      <c r="B6096" s="4" t="s">
        <v>5</v>
      </c>
      <c r="C6096" s="4" t="s">
        <v>11</v>
      </c>
      <c r="D6096" s="4" t="s">
        <v>14</v>
      </c>
    </row>
    <row r="6097" spans="1:13">
      <c r="A6097" t="n">
        <v>51923</v>
      </c>
      <c r="B6097" s="41" t="n">
        <v>44</v>
      </c>
      <c r="C6097" s="7" t="n">
        <v>1</v>
      </c>
      <c r="D6097" s="7" t="n">
        <v>128</v>
      </c>
    </row>
    <row r="6098" spans="1:13">
      <c r="A6098" t="s">
        <v>4</v>
      </c>
      <c r="B6098" s="4" t="s">
        <v>5</v>
      </c>
      <c r="C6098" s="4" t="s">
        <v>11</v>
      </c>
      <c r="D6098" s="4" t="s">
        <v>14</v>
      </c>
    </row>
    <row r="6099" spans="1:13">
      <c r="A6099" t="n">
        <v>51930</v>
      </c>
      <c r="B6099" s="41" t="n">
        <v>44</v>
      </c>
      <c r="C6099" s="7" t="n">
        <v>1</v>
      </c>
      <c r="D6099" s="7" t="n">
        <v>32</v>
      </c>
    </row>
    <row r="6100" spans="1:13">
      <c r="A6100" t="s">
        <v>4</v>
      </c>
      <c r="B6100" s="4" t="s">
        <v>5</v>
      </c>
      <c r="C6100" s="4" t="s">
        <v>11</v>
      </c>
      <c r="D6100" s="4" t="s">
        <v>14</v>
      </c>
    </row>
    <row r="6101" spans="1:13">
      <c r="A6101" t="n">
        <v>51937</v>
      </c>
      <c r="B6101" s="41" t="n">
        <v>44</v>
      </c>
      <c r="C6101" s="7" t="n">
        <v>2</v>
      </c>
      <c r="D6101" s="7" t="n">
        <v>128</v>
      </c>
    </row>
    <row r="6102" spans="1:13">
      <c r="A6102" t="s">
        <v>4</v>
      </c>
      <c r="B6102" s="4" t="s">
        <v>5</v>
      </c>
      <c r="C6102" s="4" t="s">
        <v>11</v>
      </c>
      <c r="D6102" s="4" t="s">
        <v>14</v>
      </c>
    </row>
    <row r="6103" spans="1:13">
      <c r="A6103" t="n">
        <v>51944</v>
      </c>
      <c r="B6103" s="41" t="n">
        <v>44</v>
      </c>
      <c r="C6103" s="7" t="n">
        <v>2</v>
      </c>
      <c r="D6103" s="7" t="n">
        <v>32</v>
      </c>
    </row>
    <row r="6104" spans="1:13">
      <c r="A6104" t="s">
        <v>4</v>
      </c>
      <c r="B6104" s="4" t="s">
        <v>5</v>
      </c>
      <c r="C6104" s="4" t="s">
        <v>11</v>
      </c>
      <c r="D6104" s="4" t="s">
        <v>14</v>
      </c>
    </row>
    <row r="6105" spans="1:13">
      <c r="A6105" t="n">
        <v>51951</v>
      </c>
      <c r="B6105" s="41" t="n">
        <v>44</v>
      </c>
      <c r="C6105" s="7" t="n">
        <v>3</v>
      </c>
      <c r="D6105" s="7" t="n">
        <v>128</v>
      </c>
    </row>
    <row r="6106" spans="1:13">
      <c r="A6106" t="s">
        <v>4</v>
      </c>
      <c r="B6106" s="4" t="s">
        <v>5</v>
      </c>
      <c r="C6106" s="4" t="s">
        <v>11</v>
      </c>
      <c r="D6106" s="4" t="s">
        <v>14</v>
      </c>
    </row>
    <row r="6107" spans="1:13">
      <c r="A6107" t="n">
        <v>51958</v>
      </c>
      <c r="B6107" s="41" t="n">
        <v>44</v>
      </c>
      <c r="C6107" s="7" t="n">
        <v>3</v>
      </c>
      <c r="D6107" s="7" t="n">
        <v>32</v>
      </c>
    </row>
    <row r="6108" spans="1:13">
      <c r="A6108" t="s">
        <v>4</v>
      </c>
      <c r="B6108" s="4" t="s">
        <v>5</v>
      </c>
      <c r="C6108" s="4" t="s">
        <v>11</v>
      </c>
      <c r="D6108" s="4" t="s">
        <v>14</v>
      </c>
    </row>
    <row r="6109" spans="1:13">
      <c r="A6109" t="n">
        <v>51965</v>
      </c>
      <c r="B6109" s="41" t="n">
        <v>44</v>
      </c>
      <c r="C6109" s="7" t="n">
        <v>4</v>
      </c>
      <c r="D6109" s="7" t="n">
        <v>128</v>
      </c>
    </row>
    <row r="6110" spans="1:13">
      <c r="A6110" t="s">
        <v>4</v>
      </c>
      <c r="B6110" s="4" t="s">
        <v>5</v>
      </c>
      <c r="C6110" s="4" t="s">
        <v>11</v>
      </c>
      <c r="D6110" s="4" t="s">
        <v>14</v>
      </c>
    </row>
    <row r="6111" spans="1:13">
      <c r="A6111" t="n">
        <v>51972</v>
      </c>
      <c r="B6111" s="41" t="n">
        <v>44</v>
      </c>
      <c r="C6111" s="7" t="n">
        <v>4</v>
      </c>
      <c r="D6111" s="7" t="n">
        <v>32</v>
      </c>
    </row>
    <row r="6112" spans="1:13">
      <c r="A6112" t="s">
        <v>4</v>
      </c>
      <c r="B6112" s="4" t="s">
        <v>5</v>
      </c>
      <c r="C6112" s="4" t="s">
        <v>11</v>
      </c>
      <c r="D6112" s="4" t="s">
        <v>14</v>
      </c>
    </row>
    <row r="6113" spans="1:4">
      <c r="A6113" t="n">
        <v>51979</v>
      </c>
      <c r="B6113" s="41" t="n">
        <v>44</v>
      </c>
      <c r="C6113" s="7" t="n">
        <v>5</v>
      </c>
      <c r="D6113" s="7" t="n">
        <v>128</v>
      </c>
    </row>
    <row r="6114" spans="1:4">
      <c r="A6114" t="s">
        <v>4</v>
      </c>
      <c r="B6114" s="4" t="s">
        <v>5</v>
      </c>
      <c r="C6114" s="4" t="s">
        <v>11</v>
      </c>
      <c r="D6114" s="4" t="s">
        <v>14</v>
      </c>
    </row>
    <row r="6115" spans="1:4">
      <c r="A6115" t="n">
        <v>51986</v>
      </c>
      <c r="B6115" s="41" t="n">
        <v>44</v>
      </c>
      <c r="C6115" s="7" t="n">
        <v>5</v>
      </c>
      <c r="D6115" s="7" t="n">
        <v>32</v>
      </c>
    </row>
    <row r="6116" spans="1:4">
      <c r="A6116" t="s">
        <v>4</v>
      </c>
      <c r="B6116" s="4" t="s">
        <v>5</v>
      </c>
      <c r="C6116" s="4" t="s">
        <v>11</v>
      </c>
      <c r="D6116" s="4" t="s">
        <v>14</v>
      </c>
    </row>
    <row r="6117" spans="1:4">
      <c r="A6117" t="n">
        <v>51993</v>
      </c>
      <c r="B6117" s="41" t="n">
        <v>44</v>
      </c>
      <c r="C6117" s="7" t="n">
        <v>6</v>
      </c>
      <c r="D6117" s="7" t="n">
        <v>128</v>
      </c>
    </row>
    <row r="6118" spans="1:4">
      <c r="A6118" t="s">
        <v>4</v>
      </c>
      <c r="B6118" s="4" t="s">
        <v>5</v>
      </c>
      <c r="C6118" s="4" t="s">
        <v>11</v>
      </c>
      <c r="D6118" s="4" t="s">
        <v>14</v>
      </c>
    </row>
    <row r="6119" spans="1:4">
      <c r="A6119" t="n">
        <v>52000</v>
      </c>
      <c r="B6119" s="41" t="n">
        <v>44</v>
      </c>
      <c r="C6119" s="7" t="n">
        <v>6</v>
      </c>
      <c r="D6119" s="7" t="n">
        <v>32</v>
      </c>
    </row>
    <row r="6120" spans="1:4">
      <c r="A6120" t="s">
        <v>4</v>
      </c>
      <c r="B6120" s="4" t="s">
        <v>5</v>
      </c>
      <c r="C6120" s="4" t="s">
        <v>11</v>
      </c>
      <c r="D6120" s="4" t="s">
        <v>14</v>
      </c>
    </row>
    <row r="6121" spans="1:4">
      <c r="A6121" t="n">
        <v>52007</v>
      </c>
      <c r="B6121" s="41" t="n">
        <v>44</v>
      </c>
      <c r="C6121" s="7" t="n">
        <v>7</v>
      </c>
      <c r="D6121" s="7" t="n">
        <v>128</v>
      </c>
    </row>
    <row r="6122" spans="1:4">
      <c r="A6122" t="s">
        <v>4</v>
      </c>
      <c r="B6122" s="4" t="s">
        <v>5</v>
      </c>
      <c r="C6122" s="4" t="s">
        <v>11</v>
      </c>
      <c r="D6122" s="4" t="s">
        <v>14</v>
      </c>
    </row>
    <row r="6123" spans="1:4">
      <c r="A6123" t="n">
        <v>52014</v>
      </c>
      <c r="B6123" s="41" t="n">
        <v>44</v>
      </c>
      <c r="C6123" s="7" t="n">
        <v>7</v>
      </c>
      <c r="D6123" s="7" t="n">
        <v>32</v>
      </c>
    </row>
    <row r="6124" spans="1:4">
      <c r="A6124" t="s">
        <v>4</v>
      </c>
      <c r="B6124" s="4" t="s">
        <v>5</v>
      </c>
      <c r="C6124" s="4" t="s">
        <v>11</v>
      </c>
      <c r="D6124" s="4" t="s">
        <v>14</v>
      </c>
    </row>
    <row r="6125" spans="1:4">
      <c r="A6125" t="n">
        <v>52021</v>
      </c>
      <c r="B6125" s="41" t="n">
        <v>44</v>
      </c>
      <c r="C6125" s="7" t="n">
        <v>8</v>
      </c>
      <c r="D6125" s="7" t="n">
        <v>128</v>
      </c>
    </row>
    <row r="6126" spans="1:4">
      <c r="A6126" t="s">
        <v>4</v>
      </c>
      <c r="B6126" s="4" t="s">
        <v>5</v>
      </c>
      <c r="C6126" s="4" t="s">
        <v>11</v>
      </c>
      <c r="D6126" s="4" t="s">
        <v>14</v>
      </c>
    </row>
    <row r="6127" spans="1:4">
      <c r="A6127" t="n">
        <v>52028</v>
      </c>
      <c r="B6127" s="41" t="n">
        <v>44</v>
      </c>
      <c r="C6127" s="7" t="n">
        <v>8</v>
      </c>
      <c r="D6127" s="7" t="n">
        <v>32</v>
      </c>
    </row>
    <row r="6128" spans="1:4">
      <c r="A6128" t="s">
        <v>4</v>
      </c>
      <c r="B6128" s="4" t="s">
        <v>5</v>
      </c>
      <c r="C6128" s="4" t="s">
        <v>11</v>
      </c>
      <c r="D6128" s="4" t="s">
        <v>14</v>
      </c>
    </row>
    <row r="6129" spans="1:4">
      <c r="A6129" t="n">
        <v>52035</v>
      </c>
      <c r="B6129" s="41" t="n">
        <v>44</v>
      </c>
      <c r="C6129" s="7" t="n">
        <v>9</v>
      </c>
      <c r="D6129" s="7" t="n">
        <v>128</v>
      </c>
    </row>
    <row r="6130" spans="1:4">
      <c r="A6130" t="s">
        <v>4</v>
      </c>
      <c r="B6130" s="4" t="s">
        <v>5</v>
      </c>
      <c r="C6130" s="4" t="s">
        <v>11</v>
      </c>
      <c r="D6130" s="4" t="s">
        <v>14</v>
      </c>
    </row>
    <row r="6131" spans="1:4">
      <c r="A6131" t="n">
        <v>52042</v>
      </c>
      <c r="B6131" s="41" t="n">
        <v>44</v>
      </c>
      <c r="C6131" s="7" t="n">
        <v>9</v>
      </c>
      <c r="D6131" s="7" t="n">
        <v>32</v>
      </c>
    </row>
    <row r="6132" spans="1:4">
      <c r="A6132" t="s">
        <v>4</v>
      </c>
      <c r="B6132" s="4" t="s">
        <v>5</v>
      </c>
      <c r="C6132" s="4" t="s">
        <v>11</v>
      </c>
      <c r="D6132" s="4" t="s">
        <v>14</v>
      </c>
    </row>
    <row r="6133" spans="1:4">
      <c r="A6133" t="n">
        <v>52049</v>
      </c>
      <c r="B6133" s="41" t="n">
        <v>44</v>
      </c>
      <c r="C6133" s="7" t="n">
        <v>11</v>
      </c>
      <c r="D6133" s="7" t="n">
        <v>128</v>
      </c>
    </row>
    <row r="6134" spans="1:4">
      <c r="A6134" t="s">
        <v>4</v>
      </c>
      <c r="B6134" s="4" t="s">
        <v>5</v>
      </c>
      <c r="C6134" s="4" t="s">
        <v>11</v>
      </c>
      <c r="D6134" s="4" t="s">
        <v>14</v>
      </c>
    </row>
    <row r="6135" spans="1:4">
      <c r="A6135" t="n">
        <v>52056</v>
      </c>
      <c r="B6135" s="41" t="n">
        <v>44</v>
      </c>
      <c r="C6135" s="7" t="n">
        <v>11</v>
      </c>
      <c r="D6135" s="7" t="n">
        <v>32</v>
      </c>
    </row>
    <row r="6136" spans="1:4">
      <c r="A6136" t="s">
        <v>4</v>
      </c>
      <c r="B6136" s="4" t="s">
        <v>5</v>
      </c>
      <c r="C6136" s="4" t="s">
        <v>11</v>
      </c>
      <c r="D6136" s="4" t="s">
        <v>14</v>
      </c>
    </row>
    <row r="6137" spans="1:4">
      <c r="A6137" t="n">
        <v>52063</v>
      </c>
      <c r="B6137" s="41" t="n">
        <v>44</v>
      </c>
      <c r="C6137" s="7" t="n">
        <v>12</v>
      </c>
      <c r="D6137" s="7" t="n">
        <v>128</v>
      </c>
    </row>
    <row r="6138" spans="1:4">
      <c r="A6138" t="s">
        <v>4</v>
      </c>
      <c r="B6138" s="4" t="s">
        <v>5</v>
      </c>
      <c r="C6138" s="4" t="s">
        <v>11</v>
      </c>
      <c r="D6138" s="4" t="s">
        <v>14</v>
      </c>
    </row>
    <row r="6139" spans="1:4">
      <c r="A6139" t="n">
        <v>52070</v>
      </c>
      <c r="B6139" s="41" t="n">
        <v>44</v>
      </c>
      <c r="C6139" s="7" t="n">
        <v>12</v>
      </c>
      <c r="D6139" s="7" t="n">
        <v>32</v>
      </c>
    </row>
    <row r="6140" spans="1:4">
      <c r="A6140" t="s">
        <v>4</v>
      </c>
      <c r="B6140" s="4" t="s">
        <v>5</v>
      </c>
      <c r="C6140" s="4" t="s">
        <v>11</v>
      </c>
      <c r="D6140" s="4" t="s">
        <v>14</v>
      </c>
    </row>
    <row r="6141" spans="1:4">
      <c r="A6141" t="n">
        <v>52077</v>
      </c>
      <c r="B6141" s="41" t="n">
        <v>44</v>
      </c>
      <c r="C6141" s="7" t="n">
        <v>13</v>
      </c>
      <c r="D6141" s="7" t="n">
        <v>128</v>
      </c>
    </row>
    <row r="6142" spans="1:4">
      <c r="A6142" t="s">
        <v>4</v>
      </c>
      <c r="B6142" s="4" t="s">
        <v>5</v>
      </c>
      <c r="C6142" s="4" t="s">
        <v>11</v>
      </c>
      <c r="D6142" s="4" t="s">
        <v>14</v>
      </c>
    </row>
    <row r="6143" spans="1:4">
      <c r="A6143" t="n">
        <v>52084</v>
      </c>
      <c r="B6143" s="41" t="n">
        <v>44</v>
      </c>
      <c r="C6143" s="7" t="n">
        <v>13</v>
      </c>
      <c r="D6143" s="7" t="n">
        <v>32</v>
      </c>
    </row>
    <row r="6144" spans="1:4">
      <c r="A6144" t="s">
        <v>4</v>
      </c>
      <c r="B6144" s="4" t="s">
        <v>5</v>
      </c>
      <c r="C6144" s="4" t="s">
        <v>11</v>
      </c>
      <c r="D6144" s="4" t="s">
        <v>14</v>
      </c>
    </row>
    <row r="6145" spans="1:4">
      <c r="A6145" t="n">
        <v>52091</v>
      </c>
      <c r="B6145" s="41" t="n">
        <v>44</v>
      </c>
      <c r="C6145" s="7" t="n">
        <v>80</v>
      </c>
      <c r="D6145" s="7" t="n">
        <v>128</v>
      </c>
    </row>
    <row r="6146" spans="1:4">
      <c r="A6146" t="s">
        <v>4</v>
      </c>
      <c r="B6146" s="4" t="s">
        <v>5</v>
      </c>
      <c r="C6146" s="4" t="s">
        <v>11</v>
      </c>
      <c r="D6146" s="4" t="s">
        <v>14</v>
      </c>
    </row>
    <row r="6147" spans="1:4">
      <c r="A6147" t="n">
        <v>52098</v>
      </c>
      <c r="B6147" s="41" t="n">
        <v>44</v>
      </c>
      <c r="C6147" s="7" t="n">
        <v>80</v>
      </c>
      <c r="D6147" s="7" t="n">
        <v>32</v>
      </c>
    </row>
    <row r="6148" spans="1:4">
      <c r="A6148" t="s">
        <v>4</v>
      </c>
      <c r="B6148" s="4" t="s">
        <v>5</v>
      </c>
      <c r="C6148" s="4" t="s">
        <v>11</v>
      </c>
      <c r="D6148" s="4" t="s">
        <v>14</v>
      </c>
    </row>
    <row r="6149" spans="1:4">
      <c r="A6149" t="n">
        <v>52105</v>
      </c>
      <c r="B6149" s="41" t="n">
        <v>44</v>
      </c>
      <c r="C6149" s="7" t="n">
        <v>7032</v>
      </c>
      <c r="D6149" s="7" t="n">
        <v>128</v>
      </c>
    </row>
    <row r="6150" spans="1:4">
      <c r="A6150" t="s">
        <v>4</v>
      </c>
      <c r="B6150" s="4" t="s">
        <v>5</v>
      </c>
      <c r="C6150" s="4" t="s">
        <v>11</v>
      </c>
      <c r="D6150" s="4" t="s">
        <v>14</v>
      </c>
    </row>
    <row r="6151" spans="1:4">
      <c r="A6151" t="n">
        <v>52112</v>
      </c>
      <c r="B6151" s="41" t="n">
        <v>44</v>
      </c>
      <c r="C6151" s="7" t="n">
        <v>7032</v>
      </c>
      <c r="D6151" s="7" t="n">
        <v>32</v>
      </c>
    </row>
    <row r="6152" spans="1:4">
      <c r="A6152" t="s">
        <v>4</v>
      </c>
      <c r="B6152" s="4" t="s">
        <v>5</v>
      </c>
      <c r="C6152" s="4" t="s">
        <v>11</v>
      </c>
      <c r="D6152" s="4" t="s">
        <v>13</v>
      </c>
      <c r="E6152" s="4" t="s">
        <v>13</v>
      </c>
      <c r="F6152" s="4" t="s">
        <v>13</v>
      </c>
      <c r="G6152" s="4" t="s">
        <v>13</v>
      </c>
    </row>
    <row r="6153" spans="1:4">
      <c r="A6153" t="n">
        <v>52119</v>
      </c>
      <c r="B6153" s="40" t="n">
        <v>46</v>
      </c>
      <c r="C6153" s="7" t="n">
        <v>80</v>
      </c>
      <c r="D6153" s="7" t="n">
        <v>-6.6100001335144</v>
      </c>
      <c r="E6153" s="7" t="n">
        <v>2</v>
      </c>
      <c r="F6153" s="7" t="n">
        <v>-51.6599998474121</v>
      </c>
      <c r="G6153" s="7" t="n">
        <v>180</v>
      </c>
    </row>
    <row r="6154" spans="1:4">
      <c r="A6154" t="s">
        <v>4</v>
      </c>
      <c r="B6154" s="4" t="s">
        <v>5</v>
      </c>
      <c r="C6154" s="4" t="s">
        <v>11</v>
      </c>
      <c r="D6154" s="4" t="s">
        <v>11</v>
      </c>
      <c r="E6154" s="4" t="s">
        <v>13</v>
      </c>
      <c r="F6154" s="4" t="s">
        <v>13</v>
      </c>
      <c r="G6154" s="4" t="s">
        <v>13</v>
      </c>
      <c r="H6154" s="4" t="s">
        <v>13</v>
      </c>
      <c r="I6154" s="4" t="s">
        <v>7</v>
      </c>
      <c r="J6154" s="4" t="s">
        <v>11</v>
      </c>
    </row>
    <row r="6155" spans="1:4">
      <c r="A6155" t="n">
        <v>52138</v>
      </c>
      <c r="B6155" s="57" t="n">
        <v>55</v>
      </c>
      <c r="C6155" s="7" t="n">
        <v>80</v>
      </c>
      <c r="D6155" s="7" t="n">
        <v>65533</v>
      </c>
      <c r="E6155" s="7" t="n">
        <v>-6.6100001335144</v>
      </c>
      <c r="F6155" s="7" t="n">
        <v>2</v>
      </c>
      <c r="G6155" s="7" t="n">
        <v>-90</v>
      </c>
      <c r="H6155" s="7" t="n">
        <v>1.20000004768372</v>
      </c>
      <c r="I6155" s="7" t="n">
        <v>1</v>
      </c>
      <c r="J6155" s="7" t="n">
        <v>0</v>
      </c>
    </row>
    <row r="6156" spans="1:4">
      <c r="A6156" t="s">
        <v>4</v>
      </c>
      <c r="B6156" s="4" t="s">
        <v>5</v>
      </c>
      <c r="C6156" s="4" t="s">
        <v>7</v>
      </c>
      <c r="D6156" s="4" t="s">
        <v>11</v>
      </c>
      <c r="E6156" s="4" t="s">
        <v>7</v>
      </c>
      <c r="F6156" s="4" t="s">
        <v>7</v>
      </c>
      <c r="G6156" s="4" t="s">
        <v>16</v>
      </c>
    </row>
    <row r="6157" spans="1:4">
      <c r="A6157" t="n">
        <v>52162</v>
      </c>
      <c r="B6157" s="13" t="n">
        <v>5</v>
      </c>
      <c r="C6157" s="7" t="n">
        <v>30</v>
      </c>
      <c r="D6157" s="7" t="n">
        <v>10835</v>
      </c>
      <c r="E6157" s="7" t="n">
        <v>8</v>
      </c>
      <c r="F6157" s="7" t="n">
        <v>1</v>
      </c>
      <c r="G6157" s="14" t="n">
        <f t="normal" ca="1">A6165</f>
        <v>0</v>
      </c>
    </row>
    <row r="6158" spans="1:4">
      <c r="A6158" t="s">
        <v>4</v>
      </c>
      <c r="B6158" s="4" t="s">
        <v>5</v>
      </c>
      <c r="C6158" s="4" t="s">
        <v>11</v>
      </c>
    </row>
    <row r="6159" spans="1:4">
      <c r="A6159" t="n">
        <v>52172</v>
      </c>
      <c r="B6159" s="29" t="n">
        <v>16</v>
      </c>
      <c r="C6159" s="7" t="n">
        <v>50</v>
      </c>
    </row>
    <row r="6160" spans="1:4">
      <c r="A6160" t="s">
        <v>4</v>
      </c>
      <c r="B6160" s="4" t="s">
        <v>5</v>
      </c>
      <c r="C6160" s="4" t="s">
        <v>11</v>
      </c>
      <c r="D6160" s="4" t="s">
        <v>13</v>
      </c>
      <c r="E6160" s="4" t="s">
        <v>13</v>
      </c>
      <c r="F6160" s="4" t="s">
        <v>13</v>
      </c>
      <c r="G6160" s="4" t="s">
        <v>13</v>
      </c>
    </row>
    <row r="6161" spans="1:10">
      <c r="A6161" t="n">
        <v>52175</v>
      </c>
      <c r="B6161" s="40" t="n">
        <v>46</v>
      </c>
      <c r="C6161" s="7" t="n">
        <v>6</v>
      </c>
      <c r="D6161" s="7" t="n">
        <v>-8.69999980926514</v>
      </c>
      <c r="E6161" s="7" t="n">
        <v>2</v>
      </c>
      <c r="F6161" s="7" t="n">
        <v>-50.9199981689453</v>
      </c>
      <c r="G6161" s="7" t="n">
        <v>180</v>
      </c>
    </row>
    <row r="6162" spans="1:10">
      <c r="A6162" t="s">
        <v>4</v>
      </c>
      <c r="B6162" s="4" t="s">
        <v>5</v>
      </c>
      <c r="C6162" s="4" t="s">
        <v>11</v>
      </c>
      <c r="D6162" s="4" t="s">
        <v>11</v>
      </c>
      <c r="E6162" s="4" t="s">
        <v>13</v>
      </c>
      <c r="F6162" s="4" t="s">
        <v>13</v>
      </c>
      <c r="G6162" s="4" t="s">
        <v>13</v>
      </c>
      <c r="H6162" s="4" t="s">
        <v>13</v>
      </c>
      <c r="I6162" s="4" t="s">
        <v>7</v>
      </c>
      <c r="J6162" s="4" t="s">
        <v>11</v>
      </c>
    </row>
    <row r="6163" spans="1:10">
      <c r="A6163" t="n">
        <v>52194</v>
      </c>
      <c r="B6163" s="57" t="n">
        <v>55</v>
      </c>
      <c r="C6163" s="7" t="n">
        <v>6</v>
      </c>
      <c r="D6163" s="7" t="n">
        <v>65533</v>
      </c>
      <c r="E6163" s="7" t="n">
        <v>-8.69999980926514</v>
      </c>
      <c r="F6163" s="7" t="n">
        <v>2</v>
      </c>
      <c r="G6163" s="7" t="n">
        <v>-90</v>
      </c>
      <c r="H6163" s="7" t="n">
        <v>1.20000004768372</v>
      </c>
      <c r="I6163" s="7" t="n">
        <v>1</v>
      </c>
      <c r="J6163" s="7" t="n">
        <v>0</v>
      </c>
    </row>
    <row r="6164" spans="1:10">
      <c r="A6164" t="s">
        <v>4</v>
      </c>
      <c r="B6164" s="4" t="s">
        <v>5</v>
      </c>
      <c r="C6164" s="4" t="s">
        <v>7</v>
      </c>
      <c r="D6164" s="4" t="s">
        <v>11</v>
      </c>
      <c r="E6164" s="4" t="s">
        <v>7</v>
      </c>
      <c r="F6164" s="4" t="s">
        <v>7</v>
      </c>
      <c r="G6164" s="4" t="s">
        <v>16</v>
      </c>
    </row>
    <row r="6165" spans="1:10">
      <c r="A6165" t="n">
        <v>52218</v>
      </c>
      <c r="B6165" s="13" t="n">
        <v>5</v>
      </c>
      <c r="C6165" s="7" t="n">
        <v>30</v>
      </c>
      <c r="D6165" s="7" t="n">
        <v>10859</v>
      </c>
      <c r="E6165" s="7" t="n">
        <v>8</v>
      </c>
      <c r="F6165" s="7" t="n">
        <v>1</v>
      </c>
      <c r="G6165" s="14" t="n">
        <f t="normal" ca="1">A6173</f>
        <v>0</v>
      </c>
    </row>
    <row r="6166" spans="1:10">
      <c r="A6166" t="s">
        <v>4</v>
      </c>
      <c r="B6166" s="4" t="s">
        <v>5</v>
      </c>
      <c r="C6166" s="4" t="s">
        <v>11</v>
      </c>
    </row>
    <row r="6167" spans="1:10">
      <c r="A6167" t="n">
        <v>52228</v>
      </c>
      <c r="B6167" s="29" t="n">
        <v>16</v>
      </c>
      <c r="C6167" s="7" t="n">
        <v>50</v>
      </c>
    </row>
    <row r="6168" spans="1:10">
      <c r="A6168" t="s">
        <v>4</v>
      </c>
      <c r="B6168" s="4" t="s">
        <v>5</v>
      </c>
      <c r="C6168" s="4" t="s">
        <v>11</v>
      </c>
      <c r="D6168" s="4" t="s">
        <v>13</v>
      </c>
      <c r="E6168" s="4" t="s">
        <v>13</v>
      </c>
      <c r="F6168" s="4" t="s">
        <v>13</v>
      </c>
      <c r="G6168" s="4" t="s">
        <v>13</v>
      </c>
    </row>
    <row r="6169" spans="1:10">
      <c r="A6169" t="n">
        <v>52231</v>
      </c>
      <c r="B6169" s="40" t="n">
        <v>46</v>
      </c>
      <c r="C6169" s="7" t="n">
        <v>11</v>
      </c>
      <c r="D6169" s="7" t="n">
        <v>-9.28999996185303</v>
      </c>
      <c r="E6169" s="7" t="n">
        <v>2</v>
      </c>
      <c r="F6169" s="7" t="n">
        <v>-50.4700012207031</v>
      </c>
      <c r="G6169" s="7" t="n">
        <v>180</v>
      </c>
    </row>
    <row r="6170" spans="1:10">
      <c r="A6170" t="s">
        <v>4</v>
      </c>
      <c r="B6170" s="4" t="s">
        <v>5</v>
      </c>
      <c r="C6170" s="4" t="s">
        <v>11</v>
      </c>
      <c r="D6170" s="4" t="s">
        <v>11</v>
      </c>
      <c r="E6170" s="4" t="s">
        <v>13</v>
      </c>
      <c r="F6170" s="4" t="s">
        <v>13</v>
      </c>
      <c r="G6170" s="4" t="s">
        <v>13</v>
      </c>
      <c r="H6170" s="4" t="s">
        <v>13</v>
      </c>
      <c r="I6170" s="4" t="s">
        <v>7</v>
      </c>
      <c r="J6170" s="4" t="s">
        <v>11</v>
      </c>
    </row>
    <row r="6171" spans="1:10">
      <c r="A6171" t="n">
        <v>52250</v>
      </c>
      <c r="B6171" s="57" t="n">
        <v>55</v>
      </c>
      <c r="C6171" s="7" t="n">
        <v>11</v>
      </c>
      <c r="D6171" s="7" t="n">
        <v>65533</v>
      </c>
      <c r="E6171" s="7" t="n">
        <v>-9.28999996185303</v>
      </c>
      <c r="F6171" s="7" t="n">
        <v>2</v>
      </c>
      <c r="G6171" s="7" t="n">
        <v>-90</v>
      </c>
      <c r="H6171" s="7" t="n">
        <v>1.20000004768372</v>
      </c>
      <c r="I6171" s="7" t="n">
        <v>1</v>
      </c>
      <c r="J6171" s="7" t="n">
        <v>0</v>
      </c>
    </row>
    <row r="6172" spans="1:10">
      <c r="A6172" t="s">
        <v>4</v>
      </c>
      <c r="B6172" s="4" t="s">
        <v>5</v>
      </c>
      <c r="C6172" s="4" t="s">
        <v>7</v>
      </c>
      <c r="D6172" s="4" t="s">
        <v>11</v>
      </c>
      <c r="E6172" s="4" t="s">
        <v>7</v>
      </c>
      <c r="F6172" s="4" t="s">
        <v>7</v>
      </c>
      <c r="G6172" s="4" t="s">
        <v>16</v>
      </c>
    </row>
    <row r="6173" spans="1:10">
      <c r="A6173" t="n">
        <v>52274</v>
      </c>
      <c r="B6173" s="13" t="n">
        <v>5</v>
      </c>
      <c r="C6173" s="7" t="n">
        <v>30</v>
      </c>
      <c r="D6173" s="7" t="n">
        <v>10841</v>
      </c>
      <c r="E6173" s="7" t="n">
        <v>8</v>
      </c>
      <c r="F6173" s="7" t="n">
        <v>1</v>
      </c>
      <c r="G6173" s="14" t="n">
        <f t="normal" ca="1">A6181</f>
        <v>0</v>
      </c>
    </row>
    <row r="6174" spans="1:10">
      <c r="A6174" t="s">
        <v>4</v>
      </c>
      <c r="B6174" s="4" t="s">
        <v>5</v>
      </c>
      <c r="C6174" s="4" t="s">
        <v>11</v>
      </c>
    </row>
    <row r="6175" spans="1:10">
      <c r="A6175" t="n">
        <v>52284</v>
      </c>
      <c r="B6175" s="29" t="n">
        <v>16</v>
      </c>
      <c r="C6175" s="7" t="n">
        <v>50</v>
      </c>
    </row>
    <row r="6176" spans="1:10">
      <c r="A6176" t="s">
        <v>4</v>
      </c>
      <c r="B6176" s="4" t="s">
        <v>5</v>
      </c>
      <c r="C6176" s="4" t="s">
        <v>11</v>
      </c>
      <c r="D6176" s="4" t="s">
        <v>13</v>
      </c>
      <c r="E6176" s="4" t="s">
        <v>13</v>
      </c>
      <c r="F6176" s="4" t="s">
        <v>13</v>
      </c>
      <c r="G6176" s="4" t="s">
        <v>13</v>
      </c>
    </row>
    <row r="6177" spans="1:10">
      <c r="A6177" t="n">
        <v>52287</v>
      </c>
      <c r="B6177" s="40" t="n">
        <v>46</v>
      </c>
      <c r="C6177" s="7" t="n">
        <v>7</v>
      </c>
      <c r="D6177" s="7" t="n">
        <v>-8.80000019073486</v>
      </c>
      <c r="E6177" s="7" t="n">
        <v>2</v>
      </c>
      <c r="F6177" s="7" t="n">
        <v>-49.5</v>
      </c>
      <c r="G6177" s="7" t="n">
        <v>180</v>
      </c>
    </row>
    <row r="6178" spans="1:10">
      <c r="A6178" t="s">
        <v>4</v>
      </c>
      <c r="B6178" s="4" t="s">
        <v>5</v>
      </c>
      <c r="C6178" s="4" t="s">
        <v>11</v>
      </c>
      <c r="D6178" s="4" t="s">
        <v>11</v>
      </c>
      <c r="E6178" s="4" t="s">
        <v>13</v>
      </c>
      <c r="F6178" s="4" t="s">
        <v>13</v>
      </c>
      <c r="G6178" s="4" t="s">
        <v>13</v>
      </c>
      <c r="H6178" s="4" t="s">
        <v>13</v>
      </c>
      <c r="I6178" s="4" t="s">
        <v>7</v>
      </c>
      <c r="J6178" s="4" t="s">
        <v>11</v>
      </c>
    </row>
    <row r="6179" spans="1:10">
      <c r="A6179" t="n">
        <v>52306</v>
      </c>
      <c r="B6179" s="57" t="n">
        <v>55</v>
      </c>
      <c r="C6179" s="7" t="n">
        <v>7</v>
      </c>
      <c r="D6179" s="7" t="n">
        <v>65533</v>
      </c>
      <c r="E6179" s="7" t="n">
        <v>-8.80000019073486</v>
      </c>
      <c r="F6179" s="7" t="n">
        <v>2</v>
      </c>
      <c r="G6179" s="7" t="n">
        <v>-90</v>
      </c>
      <c r="H6179" s="7" t="n">
        <v>1.20000004768372</v>
      </c>
      <c r="I6179" s="7" t="n">
        <v>1</v>
      </c>
      <c r="J6179" s="7" t="n">
        <v>0</v>
      </c>
    </row>
    <row r="6180" spans="1:10">
      <c r="A6180" t="s">
        <v>4</v>
      </c>
      <c r="B6180" s="4" t="s">
        <v>5</v>
      </c>
      <c r="C6180" s="4" t="s">
        <v>11</v>
      </c>
      <c r="D6180" s="4" t="s">
        <v>13</v>
      </c>
      <c r="E6180" s="4" t="s">
        <v>13</v>
      </c>
      <c r="F6180" s="4" t="s">
        <v>13</v>
      </c>
      <c r="G6180" s="4" t="s">
        <v>13</v>
      </c>
    </row>
    <row r="6181" spans="1:10">
      <c r="A6181" t="n">
        <v>52330</v>
      </c>
      <c r="B6181" s="40" t="n">
        <v>46</v>
      </c>
      <c r="C6181" s="7" t="n">
        <v>12</v>
      </c>
      <c r="D6181" s="7" t="n">
        <v>-7.82000017166138</v>
      </c>
      <c r="E6181" s="7" t="n">
        <v>2</v>
      </c>
      <c r="F6181" s="7" t="n">
        <v>-50.0699996948242</v>
      </c>
      <c r="G6181" s="7" t="n">
        <v>180</v>
      </c>
    </row>
    <row r="6182" spans="1:10">
      <c r="A6182" t="s">
        <v>4</v>
      </c>
      <c r="B6182" s="4" t="s">
        <v>5</v>
      </c>
      <c r="C6182" s="4" t="s">
        <v>11</v>
      </c>
      <c r="D6182" s="4" t="s">
        <v>11</v>
      </c>
      <c r="E6182" s="4" t="s">
        <v>13</v>
      </c>
      <c r="F6182" s="4" t="s">
        <v>13</v>
      </c>
      <c r="G6182" s="4" t="s">
        <v>13</v>
      </c>
      <c r="H6182" s="4" t="s">
        <v>13</v>
      </c>
      <c r="I6182" s="4" t="s">
        <v>7</v>
      </c>
      <c r="J6182" s="4" t="s">
        <v>11</v>
      </c>
    </row>
    <row r="6183" spans="1:10">
      <c r="A6183" t="n">
        <v>52349</v>
      </c>
      <c r="B6183" s="57" t="n">
        <v>55</v>
      </c>
      <c r="C6183" s="7" t="n">
        <v>12</v>
      </c>
      <c r="D6183" s="7" t="n">
        <v>65533</v>
      </c>
      <c r="E6183" s="7" t="n">
        <v>-7.82000017166138</v>
      </c>
      <c r="F6183" s="7" t="n">
        <v>2</v>
      </c>
      <c r="G6183" s="7" t="n">
        <v>-90</v>
      </c>
      <c r="H6183" s="7" t="n">
        <v>1.20000004768372</v>
      </c>
      <c r="I6183" s="7" t="n">
        <v>1</v>
      </c>
      <c r="J6183" s="7" t="n">
        <v>0</v>
      </c>
    </row>
    <row r="6184" spans="1:10">
      <c r="A6184" t="s">
        <v>4</v>
      </c>
      <c r="B6184" s="4" t="s">
        <v>5</v>
      </c>
      <c r="C6184" s="4" t="s">
        <v>7</v>
      </c>
      <c r="D6184" s="4" t="s">
        <v>11</v>
      </c>
      <c r="E6184" s="4" t="s">
        <v>7</v>
      </c>
      <c r="F6184" s="4" t="s">
        <v>7</v>
      </c>
      <c r="G6184" s="4" t="s">
        <v>16</v>
      </c>
    </row>
    <row r="6185" spans="1:10">
      <c r="A6185" t="n">
        <v>52373</v>
      </c>
      <c r="B6185" s="13" t="n">
        <v>5</v>
      </c>
      <c r="C6185" s="7" t="n">
        <v>30</v>
      </c>
      <c r="D6185" s="7" t="n">
        <v>10863</v>
      </c>
      <c r="E6185" s="7" t="n">
        <v>8</v>
      </c>
      <c r="F6185" s="7" t="n">
        <v>1</v>
      </c>
      <c r="G6185" s="14" t="n">
        <f t="normal" ca="1">A6191</f>
        <v>0</v>
      </c>
    </row>
    <row r="6186" spans="1:10">
      <c r="A6186" t="s">
        <v>4</v>
      </c>
      <c r="B6186" s="4" t="s">
        <v>5</v>
      </c>
      <c r="C6186" s="4" t="s">
        <v>11</v>
      </c>
      <c r="D6186" s="4" t="s">
        <v>13</v>
      </c>
      <c r="E6186" s="4" t="s">
        <v>13</v>
      </c>
      <c r="F6186" s="4" t="s">
        <v>13</v>
      </c>
      <c r="G6186" s="4" t="s">
        <v>13</v>
      </c>
    </row>
    <row r="6187" spans="1:10">
      <c r="A6187" t="n">
        <v>52383</v>
      </c>
      <c r="B6187" s="40" t="n">
        <v>46</v>
      </c>
      <c r="C6187" s="7" t="n">
        <v>13</v>
      </c>
      <c r="D6187" s="7" t="n">
        <v>-6.73999977111816</v>
      </c>
      <c r="E6187" s="7" t="n">
        <v>2</v>
      </c>
      <c r="F6187" s="7" t="n">
        <v>-49.0900001525879</v>
      </c>
      <c r="G6187" s="7" t="n">
        <v>180</v>
      </c>
    </row>
    <row r="6188" spans="1:10">
      <c r="A6188" t="s">
        <v>4</v>
      </c>
      <c r="B6188" s="4" t="s">
        <v>5</v>
      </c>
      <c r="C6188" s="4" t="s">
        <v>11</v>
      </c>
      <c r="D6188" s="4" t="s">
        <v>11</v>
      </c>
      <c r="E6188" s="4" t="s">
        <v>13</v>
      </c>
      <c r="F6188" s="4" t="s">
        <v>13</v>
      </c>
      <c r="G6188" s="4" t="s">
        <v>13</v>
      </c>
      <c r="H6188" s="4" t="s">
        <v>13</v>
      </c>
      <c r="I6188" s="4" t="s">
        <v>7</v>
      </c>
      <c r="J6188" s="4" t="s">
        <v>11</v>
      </c>
    </row>
    <row r="6189" spans="1:10">
      <c r="A6189" t="n">
        <v>52402</v>
      </c>
      <c r="B6189" s="57" t="n">
        <v>55</v>
      </c>
      <c r="C6189" s="7" t="n">
        <v>13</v>
      </c>
      <c r="D6189" s="7" t="n">
        <v>65533</v>
      </c>
      <c r="E6189" s="7" t="n">
        <v>-6.73999977111816</v>
      </c>
      <c r="F6189" s="7" t="n">
        <v>2</v>
      </c>
      <c r="G6189" s="7" t="n">
        <v>-90</v>
      </c>
      <c r="H6189" s="7" t="n">
        <v>1.20000004768372</v>
      </c>
      <c r="I6189" s="7" t="n">
        <v>1</v>
      </c>
      <c r="J6189" s="7" t="n">
        <v>0</v>
      </c>
    </row>
    <row r="6190" spans="1:10">
      <c r="A6190" t="s">
        <v>4</v>
      </c>
      <c r="B6190" s="4" t="s">
        <v>5</v>
      </c>
      <c r="C6190" s="4" t="s">
        <v>7</v>
      </c>
      <c r="D6190" s="4" t="s">
        <v>11</v>
      </c>
      <c r="E6190" s="4" t="s">
        <v>7</v>
      </c>
      <c r="F6190" s="4" t="s">
        <v>7</v>
      </c>
      <c r="G6190" s="4" t="s">
        <v>16</v>
      </c>
    </row>
    <row r="6191" spans="1:10">
      <c r="A6191" t="n">
        <v>52426</v>
      </c>
      <c r="B6191" s="13" t="n">
        <v>5</v>
      </c>
      <c r="C6191" s="7" t="n">
        <v>30</v>
      </c>
      <c r="D6191" s="7" t="n">
        <v>10847</v>
      </c>
      <c r="E6191" s="7" t="n">
        <v>8</v>
      </c>
      <c r="F6191" s="7" t="n">
        <v>1</v>
      </c>
      <c r="G6191" s="14" t="n">
        <f t="normal" ca="1">A6199</f>
        <v>0</v>
      </c>
    </row>
    <row r="6192" spans="1:10">
      <c r="A6192" t="s">
        <v>4</v>
      </c>
      <c r="B6192" s="4" t="s">
        <v>5</v>
      </c>
      <c r="C6192" s="4" t="s">
        <v>11</v>
      </c>
    </row>
    <row r="6193" spans="1:10">
      <c r="A6193" t="n">
        <v>52436</v>
      </c>
      <c r="B6193" s="29" t="n">
        <v>16</v>
      </c>
      <c r="C6193" s="7" t="n">
        <v>50</v>
      </c>
    </row>
    <row r="6194" spans="1:10">
      <c r="A6194" t="s">
        <v>4</v>
      </c>
      <c r="B6194" s="4" t="s">
        <v>5</v>
      </c>
      <c r="C6194" s="4" t="s">
        <v>11</v>
      </c>
      <c r="D6194" s="4" t="s">
        <v>13</v>
      </c>
      <c r="E6194" s="4" t="s">
        <v>13</v>
      </c>
      <c r="F6194" s="4" t="s">
        <v>13</v>
      </c>
      <c r="G6194" s="4" t="s">
        <v>13</v>
      </c>
    </row>
    <row r="6195" spans="1:10">
      <c r="A6195" t="n">
        <v>52439</v>
      </c>
      <c r="B6195" s="40" t="n">
        <v>46</v>
      </c>
      <c r="C6195" s="7" t="n">
        <v>8</v>
      </c>
      <c r="D6195" s="7" t="n">
        <v>-6.07999992370605</v>
      </c>
      <c r="E6195" s="7" t="n">
        <v>2</v>
      </c>
      <c r="F6195" s="7" t="n">
        <v>-48.7200012207031</v>
      </c>
      <c r="G6195" s="7" t="n">
        <v>180</v>
      </c>
    </row>
    <row r="6196" spans="1:10">
      <c r="A6196" t="s">
        <v>4</v>
      </c>
      <c r="B6196" s="4" t="s">
        <v>5</v>
      </c>
      <c r="C6196" s="4" t="s">
        <v>11</v>
      </c>
      <c r="D6196" s="4" t="s">
        <v>11</v>
      </c>
      <c r="E6196" s="4" t="s">
        <v>13</v>
      </c>
      <c r="F6196" s="4" t="s">
        <v>13</v>
      </c>
      <c r="G6196" s="4" t="s">
        <v>13</v>
      </c>
      <c r="H6196" s="4" t="s">
        <v>13</v>
      </c>
      <c r="I6196" s="4" t="s">
        <v>7</v>
      </c>
      <c r="J6196" s="4" t="s">
        <v>11</v>
      </c>
    </row>
    <row r="6197" spans="1:10">
      <c r="A6197" t="n">
        <v>52458</v>
      </c>
      <c r="B6197" s="57" t="n">
        <v>55</v>
      </c>
      <c r="C6197" s="7" t="n">
        <v>8</v>
      </c>
      <c r="D6197" s="7" t="n">
        <v>65533</v>
      </c>
      <c r="E6197" s="7" t="n">
        <v>-6.07999992370605</v>
      </c>
      <c r="F6197" s="7" t="n">
        <v>2</v>
      </c>
      <c r="G6197" s="7" t="n">
        <v>-90</v>
      </c>
      <c r="H6197" s="7" t="n">
        <v>1.20000004768372</v>
      </c>
      <c r="I6197" s="7" t="n">
        <v>1</v>
      </c>
      <c r="J6197" s="7" t="n">
        <v>0</v>
      </c>
    </row>
    <row r="6198" spans="1:10">
      <c r="A6198" t="s">
        <v>4</v>
      </c>
      <c r="B6198" s="4" t="s">
        <v>5</v>
      </c>
      <c r="C6198" s="4" t="s">
        <v>7</v>
      </c>
      <c r="D6198" s="4" t="s">
        <v>11</v>
      </c>
      <c r="E6198" s="4" t="s">
        <v>7</v>
      </c>
      <c r="F6198" s="4" t="s">
        <v>7</v>
      </c>
      <c r="G6198" s="4" t="s">
        <v>16</v>
      </c>
    </row>
    <row r="6199" spans="1:10">
      <c r="A6199" t="n">
        <v>52482</v>
      </c>
      <c r="B6199" s="13" t="n">
        <v>5</v>
      </c>
      <c r="C6199" s="7" t="n">
        <v>30</v>
      </c>
      <c r="D6199" s="7" t="n">
        <v>10811</v>
      </c>
      <c r="E6199" s="7" t="n">
        <v>8</v>
      </c>
      <c r="F6199" s="7" t="n">
        <v>1</v>
      </c>
      <c r="G6199" s="14" t="n">
        <f t="normal" ca="1">A6205</f>
        <v>0</v>
      </c>
    </row>
    <row r="6200" spans="1:10">
      <c r="A6200" t="s">
        <v>4</v>
      </c>
      <c r="B6200" s="4" t="s">
        <v>5</v>
      </c>
      <c r="C6200" s="4" t="s">
        <v>11</v>
      </c>
      <c r="D6200" s="4" t="s">
        <v>13</v>
      </c>
      <c r="E6200" s="4" t="s">
        <v>13</v>
      </c>
      <c r="F6200" s="4" t="s">
        <v>13</v>
      </c>
      <c r="G6200" s="4" t="s">
        <v>13</v>
      </c>
    </row>
    <row r="6201" spans="1:10">
      <c r="A6201" t="n">
        <v>52492</v>
      </c>
      <c r="B6201" s="40" t="n">
        <v>46</v>
      </c>
      <c r="C6201" s="7" t="n">
        <v>2</v>
      </c>
      <c r="D6201" s="7" t="n">
        <v>-9.39999961853027</v>
      </c>
      <c r="E6201" s="7" t="n">
        <v>2</v>
      </c>
      <c r="F6201" s="7" t="n">
        <v>-48.75</v>
      </c>
      <c r="G6201" s="7" t="n">
        <v>180</v>
      </c>
    </row>
    <row r="6202" spans="1:10">
      <c r="A6202" t="s">
        <v>4</v>
      </c>
      <c r="B6202" s="4" t="s">
        <v>5</v>
      </c>
      <c r="C6202" s="4" t="s">
        <v>11</v>
      </c>
      <c r="D6202" s="4" t="s">
        <v>11</v>
      </c>
      <c r="E6202" s="4" t="s">
        <v>13</v>
      </c>
      <c r="F6202" s="4" t="s">
        <v>13</v>
      </c>
      <c r="G6202" s="4" t="s">
        <v>13</v>
      </c>
      <c r="H6202" s="4" t="s">
        <v>13</v>
      </c>
      <c r="I6202" s="4" t="s">
        <v>7</v>
      </c>
      <c r="J6202" s="4" t="s">
        <v>11</v>
      </c>
    </row>
    <row r="6203" spans="1:10">
      <c r="A6203" t="n">
        <v>52511</v>
      </c>
      <c r="B6203" s="57" t="n">
        <v>55</v>
      </c>
      <c r="C6203" s="7" t="n">
        <v>2</v>
      </c>
      <c r="D6203" s="7" t="n">
        <v>65533</v>
      </c>
      <c r="E6203" s="7" t="n">
        <v>-9.39999961853027</v>
      </c>
      <c r="F6203" s="7" t="n">
        <v>2</v>
      </c>
      <c r="G6203" s="7" t="n">
        <v>-90</v>
      </c>
      <c r="H6203" s="7" t="n">
        <v>1.20000004768372</v>
      </c>
      <c r="I6203" s="7" t="n">
        <v>1</v>
      </c>
      <c r="J6203" s="7" t="n">
        <v>0</v>
      </c>
    </row>
    <row r="6204" spans="1:10">
      <c r="A6204" t="s">
        <v>4</v>
      </c>
      <c r="B6204" s="4" t="s">
        <v>5</v>
      </c>
      <c r="C6204" s="4" t="s">
        <v>7</v>
      </c>
      <c r="D6204" s="4" t="s">
        <v>11</v>
      </c>
      <c r="E6204" s="4" t="s">
        <v>7</v>
      </c>
      <c r="F6204" s="4" t="s">
        <v>7</v>
      </c>
      <c r="G6204" s="4" t="s">
        <v>16</v>
      </c>
    </row>
    <row r="6205" spans="1:10">
      <c r="A6205" t="n">
        <v>52535</v>
      </c>
      <c r="B6205" s="13" t="n">
        <v>5</v>
      </c>
      <c r="C6205" s="7" t="n">
        <v>30</v>
      </c>
      <c r="D6205" s="7" t="n">
        <v>10823</v>
      </c>
      <c r="E6205" s="7" t="n">
        <v>8</v>
      </c>
      <c r="F6205" s="7" t="n">
        <v>1</v>
      </c>
      <c r="G6205" s="14" t="n">
        <f t="normal" ca="1">A6213</f>
        <v>0</v>
      </c>
    </row>
    <row r="6206" spans="1:10">
      <c r="A6206" t="s">
        <v>4</v>
      </c>
      <c r="B6206" s="4" t="s">
        <v>5</v>
      </c>
      <c r="C6206" s="4" t="s">
        <v>11</v>
      </c>
    </row>
    <row r="6207" spans="1:10">
      <c r="A6207" t="n">
        <v>52545</v>
      </c>
      <c r="B6207" s="29" t="n">
        <v>16</v>
      </c>
      <c r="C6207" s="7" t="n">
        <v>50</v>
      </c>
    </row>
    <row r="6208" spans="1:10">
      <c r="A6208" t="s">
        <v>4</v>
      </c>
      <c r="B6208" s="4" t="s">
        <v>5</v>
      </c>
      <c r="C6208" s="4" t="s">
        <v>11</v>
      </c>
      <c r="D6208" s="4" t="s">
        <v>13</v>
      </c>
      <c r="E6208" s="4" t="s">
        <v>13</v>
      </c>
      <c r="F6208" s="4" t="s">
        <v>13</v>
      </c>
      <c r="G6208" s="4" t="s">
        <v>13</v>
      </c>
    </row>
    <row r="6209" spans="1:10">
      <c r="A6209" t="n">
        <v>52548</v>
      </c>
      <c r="B6209" s="40" t="n">
        <v>46</v>
      </c>
      <c r="C6209" s="7" t="n">
        <v>4</v>
      </c>
      <c r="D6209" s="7" t="n">
        <v>-7.51000022888184</v>
      </c>
      <c r="E6209" s="7" t="n">
        <v>2</v>
      </c>
      <c r="F6209" s="7" t="n">
        <v>-48.310001373291</v>
      </c>
      <c r="G6209" s="7" t="n">
        <v>180</v>
      </c>
    </row>
    <row r="6210" spans="1:10">
      <c r="A6210" t="s">
        <v>4</v>
      </c>
      <c r="B6210" s="4" t="s">
        <v>5</v>
      </c>
      <c r="C6210" s="4" t="s">
        <v>11</v>
      </c>
      <c r="D6210" s="4" t="s">
        <v>11</v>
      </c>
      <c r="E6210" s="4" t="s">
        <v>13</v>
      </c>
      <c r="F6210" s="4" t="s">
        <v>13</v>
      </c>
      <c r="G6210" s="4" t="s">
        <v>13</v>
      </c>
      <c r="H6210" s="4" t="s">
        <v>13</v>
      </c>
      <c r="I6210" s="4" t="s">
        <v>7</v>
      </c>
      <c r="J6210" s="4" t="s">
        <v>11</v>
      </c>
    </row>
    <row r="6211" spans="1:10">
      <c r="A6211" t="n">
        <v>52567</v>
      </c>
      <c r="B6211" s="57" t="n">
        <v>55</v>
      </c>
      <c r="C6211" s="7" t="n">
        <v>4</v>
      </c>
      <c r="D6211" s="7" t="n">
        <v>65533</v>
      </c>
      <c r="E6211" s="7" t="n">
        <v>-7.51000022888184</v>
      </c>
      <c r="F6211" s="7" t="n">
        <v>2</v>
      </c>
      <c r="G6211" s="7" t="n">
        <v>-90</v>
      </c>
      <c r="H6211" s="7" t="n">
        <v>1.20000004768372</v>
      </c>
      <c r="I6211" s="7" t="n">
        <v>1</v>
      </c>
      <c r="J6211" s="7" t="n">
        <v>0</v>
      </c>
    </row>
    <row r="6212" spans="1:10">
      <c r="A6212" t="s">
        <v>4</v>
      </c>
      <c r="B6212" s="4" t="s">
        <v>5</v>
      </c>
      <c r="C6212" s="4" t="s">
        <v>7</v>
      </c>
      <c r="D6212" s="4" t="s">
        <v>11</v>
      </c>
      <c r="E6212" s="4" t="s">
        <v>7</v>
      </c>
      <c r="F6212" s="4" t="s">
        <v>7</v>
      </c>
      <c r="G6212" s="4" t="s">
        <v>16</v>
      </c>
    </row>
    <row r="6213" spans="1:10">
      <c r="A6213" t="n">
        <v>52591</v>
      </c>
      <c r="B6213" s="13" t="n">
        <v>5</v>
      </c>
      <c r="C6213" s="7" t="n">
        <v>30</v>
      </c>
      <c r="D6213" s="7" t="n">
        <v>10829</v>
      </c>
      <c r="E6213" s="7" t="n">
        <v>8</v>
      </c>
      <c r="F6213" s="7" t="n">
        <v>1</v>
      </c>
      <c r="G6213" s="14" t="n">
        <f t="normal" ca="1">A6221</f>
        <v>0</v>
      </c>
    </row>
    <row r="6214" spans="1:10">
      <c r="A6214" t="s">
        <v>4</v>
      </c>
      <c r="B6214" s="4" t="s">
        <v>5</v>
      </c>
      <c r="C6214" s="4" t="s">
        <v>11</v>
      </c>
    </row>
    <row r="6215" spans="1:10">
      <c r="A6215" t="n">
        <v>52601</v>
      </c>
      <c r="B6215" s="29" t="n">
        <v>16</v>
      </c>
      <c r="C6215" s="7" t="n">
        <v>50</v>
      </c>
    </row>
    <row r="6216" spans="1:10">
      <c r="A6216" t="s">
        <v>4</v>
      </c>
      <c r="B6216" s="4" t="s">
        <v>5</v>
      </c>
      <c r="C6216" s="4" t="s">
        <v>11</v>
      </c>
      <c r="D6216" s="4" t="s">
        <v>13</v>
      </c>
      <c r="E6216" s="4" t="s">
        <v>13</v>
      </c>
      <c r="F6216" s="4" t="s">
        <v>13</v>
      </c>
      <c r="G6216" s="4" t="s">
        <v>13</v>
      </c>
    </row>
    <row r="6217" spans="1:10">
      <c r="A6217" t="n">
        <v>52604</v>
      </c>
      <c r="B6217" s="40" t="n">
        <v>46</v>
      </c>
      <c r="C6217" s="7" t="n">
        <v>5</v>
      </c>
      <c r="D6217" s="7" t="n">
        <v>-9.59000015258789</v>
      </c>
      <c r="E6217" s="7" t="n">
        <v>2</v>
      </c>
      <c r="F6217" s="7" t="n">
        <v>-47.4099998474121</v>
      </c>
      <c r="G6217" s="7" t="n">
        <v>180</v>
      </c>
    </row>
    <row r="6218" spans="1:10">
      <c r="A6218" t="s">
        <v>4</v>
      </c>
      <c r="B6218" s="4" t="s">
        <v>5</v>
      </c>
      <c r="C6218" s="4" t="s">
        <v>11</v>
      </c>
      <c r="D6218" s="4" t="s">
        <v>11</v>
      </c>
      <c r="E6218" s="4" t="s">
        <v>13</v>
      </c>
      <c r="F6218" s="4" t="s">
        <v>13</v>
      </c>
      <c r="G6218" s="4" t="s">
        <v>13</v>
      </c>
      <c r="H6218" s="4" t="s">
        <v>13</v>
      </c>
      <c r="I6218" s="4" t="s">
        <v>7</v>
      </c>
      <c r="J6218" s="4" t="s">
        <v>11</v>
      </c>
    </row>
    <row r="6219" spans="1:10">
      <c r="A6219" t="n">
        <v>52623</v>
      </c>
      <c r="B6219" s="57" t="n">
        <v>55</v>
      </c>
      <c r="C6219" s="7" t="n">
        <v>5</v>
      </c>
      <c r="D6219" s="7" t="n">
        <v>65533</v>
      </c>
      <c r="E6219" s="7" t="n">
        <v>-9.59000015258789</v>
      </c>
      <c r="F6219" s="7" t="n">
        <v>2</v>
      </c>
      <c r="G6219" s="7" t="n">
        <v>-90</v>
      </c>
      <c r="H6219" s="7" t="n">
        <v>1.20000004768372</v>
      </c>
      <c r="I6219" s="7" t="n">
        <v>1</v>
      </c>
      <c r="J6219" s="7" t="n">
        <v>0</v>
      </c>
    </row>
    <row r="6220" spans="1:10">
      <c r="A6220" t="s">
        <v>4</v>
      </c>
      <c r="B6220" s="4" t="s">
        <v>5</v>
      </c>
      <c r="C6220" s="4" t="s">
        <v>11</v>
      </c>
      <c r="D6220" s="4" t="s">
        <v>13</v>
      </c>
      <c r="E6220" s="4" t="s">
        <v>13</v>
      </c>
      <c r="F6220" s="4" t="s">
        <v>13</v>
      </c>
      <c r="G6220" s="4" t="s">
        <v>13</v>
      </c>
    </row>
    <row r="6221" spans="1:10">
      <c r="A6221" t="n">
        <v>52647</v>
      </c>
      <c r="B6221" s="40" t="n">
        <v>46</v>
      </c>
      <c r="C6221" s="7" t="n">
        <v>7032</v>
      </c>
      <c r="D6221" s="7" t="n">
        <v>-9</v>
      </c>
      <c r="E6221" s="7" t="n">
        <v>2</v>
      </c>
      <c r="F6221" s="7" t="n">
        <v>-47.8499984741211</v>
      </c>
      <c r="G6221" s="7" t="n">
        <v>180</v>
      </c>
    </row>
    <row r="6222" spans="1:10">
      <c r="A6222" t="s">
        <v>4</v>
      </c>
      <c r="B6222" s="4" t="s">
        <v>5</v>
      </c>
      <c r="C6222" s="4" t="s">
        <v>11</v>
      </c>
      <c r="D6222" s="4" t="s">
        <v>11</v>
      </c>
      <c r="E6222" s="4" t="s">
        <v>13</v>
      </c>
      <c r="F6222" s="4" t="s">
        <v>13</v>
      </c>
      <c r="G6222" s="4" t="s">
        <v>13</v>
      </c>
      <c r="H6222" s="4" t="s">
        <v>13</v>
      </c>
      <c r="I6222" s="4" t="s">
        <v>7</v>
      </c>
      <c r="J6222" s="4" t="s">
        <v>11</v>
      </c>
    </row>
    <row r="6223" spans="1:10">
      <c r="A6223" t="n">
        <v>52666</v>
      </c>
      <c r="B6223" s="57" t="n">
        <v>55</v>
      </c>
      <c r="C6223" s="7" t="n">
        <v>7032</v>
      </c>
      <c r="D6223" s="7" t="n">
        <v>65533</v>
      </c>
      <c r="E6223" s="7" t="n">
        <v>-9</v>
      </c>
      <c r="F6223" s="7" t="n">
        <v>2</v>
      </c>
      <c r="G6223" s="7" t="n">
        <v>-90</v>
      </c>
      <c r="H6223" s="7" t="n">
        <v>1.20000004768372</v>
      </c>
      <c r="I6223" s="7" t="n">
        <v>1</v>
      </c>
      <c r="J6223" s="7" t="n">
        <v>0</v>
      </c>
    </row>
    <row r="6224" spans="1:10">
      <c r="A6224" t="s">
        <v>4</v>
      </c>
      <c r="B6224" s="4" t="s">
        <v>5</v>
      </c>
      <c r="C6224" s="4" t="s">
        <v>7</v>
      </c>
      <c r="D6224" s="4" t="s">
        <v>11</v>
      </c>
      <c r="E6224" s="4" t="s">
        <v>7</v>
      </c>
      <c r="F6224" s="4" t="s">
        <v>7</v>
      </c>
      <c r="G6224" s="4" t="s">
        <v>16</v>
      </c>
    </row>
    <row r="6225" spans="1:10">
      <c r="A6225" t="n">
        <v>52690</v>
      </c>
      <c r="B6225" s="13" t="n">
        <v>5</v>
      </c>
      <c r="C6225" s="7" t="n">
        <v>30</v>
      </c>
      <c r="D6225" s="7" t="n">
        <v>10853</v>
      </c>
      <c r="E6225" s="7" t="n">
        <v>8</v>
      </c>
      <c r="F6225" s="7" t="n">
        <v>1</v>
      </c>
      <c r="G6225" s="14" t="n">
        <f t="normal" ca="1">A6233</f>
        <v>0</v>
      </c>
    </row>
    <row r="6226" spans="1:10">
      <c r="A6226" t="s">
        <v>4</v>
      </c>
      <c r="B6226" s="4" t="s">
        <v>5</v>
      </c>
      <c r="C6226" s="4" t="s">
        <v>11</v>
      </c>
    </row>
    <row r="6227" spans="1:10">
      <c r="A6227" t="n">
        <v>52700</v>
      </c>
      <c r="B6227" s="29" t="n">
        <v>16</v>
      </c>
      <c r="C6227" s="7" t="n">
        <v>50</v>
      </c>
    </row>
    <row r="6228" spans="1:10">
      <c r="A6228" t="s">
        <v>4</v>
      </c>
      <c r="B6228" s="4" t="s">
        <v>5</v>
      </c>
      <c r="C6228" s="4" t="s">
        <v>11</v>
      </c>
      <c r="D6228" s="4" t="s">
        <v>13</v>
      </c>
      <c r="E6228" s="4" t="s">
        <v>13</v>
      </c>
      <c r="F6228" s="4" t="s">
        <v>13</v>
      </c>
      <c r="G6228" s="4" t="s">
        <v>13</v>
      </c>
    </row>
    <row r="6229" spans="1:10">
      <c r="A6229" t="n">
        <v>52703</v>
      </c>
      <c r="B6229" s="40" t="n">
        <v>46</v>
      </c>
      <c r="C6229" s="7" t="n">
        <v>9</v>
      </c>
      <c r="D6229" s="7" t="n">
        <v>-6.69999980926514</v>
      </c>
      <c r="E6229" s="7" t="n">
        <v>2</v>
      </c>
      <c r="F6229" s="7" t="n">
        <v>-47.1100006103516</v>
      </c>
      <c r="G6229" s="7" t="n">
        <v>180</v>
      </c>
    </row>
    <row r="6230" spans="1:10">
      <c r="A6230" t="s">
        <v>4</v>
      </c>
      <c r="B6230" s="4" t="s">
        <v>5</v>
      </c>
      <c r="C6230" s="4" t="s">
        <v>11</v>
      </c>
      <c r="D6230" s="4" t="s">
        <v>11</v>
      </c>
      <c r="E6230" s="4" t="s">
        <v>13</v>
      </c>
      <c r="F6230" s="4" t="s">
        <v>13</v>
      </c>
      <c r="G6230" s="4" t="s">
        <v>13</v>
      </c>
      <c r="H6230" s="4" t="s">
        <v>13</v>
      </c>
      <c r="I6230" s="4" t="s">
        <v>7</v>
      </c>
      <c r="J6230" s="4" t="s">
        <v>11</v>
      </c>
    </row>
    <row r="6231" spans="1:10">
      <c r="A6231" t="n">
        <v>52722</v>
      </c>
      <c r="B6231" s="57" t="n">
        <v>55</v>
      </c>
      <c r="C6231" s="7" t="n">
        <v>9</v>
      </c>
      <c r="D6231" s="7" t="n">
        <v>65533</v>
      </c>
      <c r="E6231" s="7" t="n">
        <v>-6.69999980926514</v>
      </c>
      <c r="F6231" s="7" t="n">
        <v>2</v>
      </c>
      <c r="G6231" s="7" t="n">
        <v>-90</v>
      </c>
      <c r="H6231" s="7" t="n">
        <v>1.20000004768372</v>
      </c>
      <c r="I6231" s="7" t="n">
        <v>1</v>
      </c>
      <c r="J6231" s="7" t="n">
        <v>0</v>
      </c>
    </row>
    <row r="6232" spans="1:10">
      <c r="A6232" t="s">
        <v>4</v>
      </c>
      <c r="B6232" s="4" t="s">
        <v>5</v>
      </c>
      <c r="C6232" s="4" t="s">
        <v>7</v>
      </c>
      <c r="D6232" s="4" t="s">
        <v>11</v>
      </c>
      <c r="E6232" s="4" t="s">
        <v>7</v>
      </c>
      <c r="F6232" s="4" t="s">
        <v>7</v>
      </c>
      <c r="G6232" s="4" t="s">
        <v>16</v>
      </c>
    </row>
    <row r="6233" spans="1:10">
      <c r="A6233" t="n">
        <v>52746</v>
      </c>
      <c r="B6233" s="13" t="n">
        <v>5</v>
      </c>
      <c r="C6233" s="7" t="n">
        <v>30</v>
      </c>
      <c r="D6233" s="7" t="n">
        <v>10817</v>
      </c>
      <c r="E6233" s="7" t="n">
        <v>8</v>
      </c>
      <c r="F6233" s="7" t="n">
        <v>1</v>
      </c>
      <c r="G6233" s="14" t="n">
        <f t="normal" ca="1">A6239</f>
        <v>0</v>
      </c>
    </row>
    <row r="6234" spans="1:10">
      <c r="A6234" t="s">
        <v>4</v>
      </c>
      <c r="B6234" s="4" t="s">
        <v>5</v>
      </c>
      <c r="C6234" s="4" t="s">
        <v>11</v>
      </c>
      <c r="D6234" s="4" t="s">
        <v>13</v>
      </c>
      <c r="E6234" s="4" t="s">
        <v>13</v>
      </c>
      <c r="F6234" s="4" t="s">
        <v>13</v>
      </c>
      <c r="G6234" s="4" t="s">
        <v>13</v>
      </c>
    </row>
    <row r="6235" spans="1:10">
      <c r="A6235" t="n">
        <v>52756</v>
      </c>
      <c r="B6235" s="40" t="n">
        <v>46</v>
      </c>
      <c r="C6235" s="7" t="n">
        <v>3</v>
      </c>
      <c r="D6235" s="7" t="n">
        <v>-6.25</v>
      </c>
      <c r="E6235" s="7" t="n">
        <v>2</v>
      </c>
      <c r="F6235" s="7" t="n">
        <v>-46.4900016784668</v>
      </c>
      <c r="G6235" s="7" t="n">
        <v>180</v>
      </c>
    </row>
    <row r="6236" spans="1:10">
      <c r="A6236" t="s">
        <v>4</v>
      </c>
      <c r="B6236" s="4" t="s">
        <v>5</v>
      </c>
      <c r="C6236" s="4" t="s">
        <v>11</v>
      </c>
      <c r="D6236" s="4" t="s">
        <v>11</v>
      </c>
      <c r="E6236" s="4" t="s">
        <v>13</v>
      </c>
      <c r="F6236" s="4" t="s">
        <v>13</v>
      </c>
      <c r="G6236" s="4" t="s">
        <v>13</v>
      </c>
      <c r="H6236" s="4" t="s">
        <v>13</v>
      </c>
      <c r="I6236" s="4" t="s">
        <v>7</v>
      </c>
      <c r="J6236" s="4" t="s">
        <v>11</v>
      </c>
    </row>
    <row r="6237" spans="1:10">
      <c r="A6237" t="n">
        <v>52775</v>
      </c>
      <c r="B6237" s="57" t="n">
        <v>55</v>
      </c>
      <c r="C6237" s="7" t="n">
        <v>3</v>
      </c>
      <c r="D6237" s="7" t="n">
        <v>65533</v>
      </c>
      <c r="E6237" s="7" t="n">
        <v>-6.25</v>
      </c>
      <c r="F6237" s="7" t="n">
        <v>2</v>
      </c>
      <c r="G6237" s="7" t="n">
        <v>-90</v>
      </c>
      <c r="H6237" s="7" t="n">
        <v>1.20000004768372</v>
      </c>
      <c r="I6237" s="7" t="n">
        <v>1</v>
      </c>
      <c r="J6237" s="7" t="n">
        <v>0</v>
      </c>
    </row>
    <row r="6238" spans="1:10">
      <c r="A6238" t="s">
        <v>4</v>
      </c>
      <c r="B6238" s="4" t="s">
        <v>5</v>
      </c>
      <c r="C6238" s="4" t="s">
        <v>7</v>
      </c>
      <c r="D6238" s="4" t="s">
        <v>11</v>
      </c>
      <c r="E6238" s="4" t="s">
        <v>7</v>
      </c>
      <c r="F6238" s="4" t="s">
        <v>7</v>
      </c>
      <c r="G6238" s="4" t="s">
        <v>16</v>
      </c>
    </row>
    <row r="6239" spans="1:10">
      <c r="A6239" t="n">
        <v>52799</v>
      </c>
      <c r="B6239" s="13" t="n">
        <v>5</v>
      </c>
      <c r="C6239" s="7" t="n">
        <v>30</v>
      </c>
      <c r="D6239" s="7" t="n">
        <v>10805</v>
      </c>
      <c r="E6239" s="7" t="n">
        <v>8</v>
      </c>
      <c r="F6239" s="7" t="n">
        <v>1</v>
      </c>
      <c r="G6239" s="14" t="n">
        <f t="normal" ca="1">A6247</f>
        <v>0</v>
      </c>
    </row>
    <row r="6240" spans="1:10">
      <c r="A6240" t="s">
        <v>4</v>
      </c>
      <c r="B6240" s="4" t="s">
        <v>5</v>
      </c>
      <c r="C6240" s="4" t="s">
        <v>11</v>
      </c>
    </row>
    <row r="6241" spans="1:10">
      <c r="A6241" t="n">
        <v>52809</v>
      </c>
      <c r="B6241" s="29" t="n">
        <v>16</v>
      </c>
      <c r="C6241" s="7" t="n">
        <v>50</v>
      </c>
    </row>
    <row r="6242" spans="1:10">
      <c r="A6242" t="s">
        <v>4</v>
      </c>
      <c r="B6242" s="4" t="s">
        <v>5</v>
      </c>
      <c r="C6242" s="4" t="s">
        <v>11</v>
      </c>
      <c r="D6242" s="4" t="s">
        <v>13</v>
      </c>
      <c r="E6242" s="4" t="s">
        <v>13</v>
      </c>
      <c r="F6242" s="4" t="s">
        <v>13</v>
      </c>
      <c r="G6242" s="4" t="s">
        <v>13</v>
      </c>
    </row>
    <row r="6243" spans="1:10">
      <c r="A6243" t="n">
        <v>52812</v>
      </c>
      <c r="B6243" s="40" t="n">
        <v>46</v>
      </c>
      <c r="C6243" s="7" t="n">
        <v>1</v>
      </c>
      <c r="D6243" s="7" t="n">
        <v>-7.26999998092651</v>
      </c>
      <c r="E6243" s="7" t="n">
        <v>2</v>
      </c>
      <c r="F6243" s="7" t="n">
        <v>-46.4599990844727</v>
      </c>
      <c r="G6243" s="7" t="n">
        <v>180</v>
      </c>
    </row>
    <row r="6244" spans="1:10">
      <c r="A6244" t="s">
        <v>4</v>
      </c>
      <c r="B6244" s="4" t="s">
        <v>5</v>
      </c>
      <c r="C6244" s="4" t="s">
        <v>11</v>
      </c>
      <c r="D6244" s="4" t="s">
        <v>11</v>
      </c>
      <c r="E6244" s="4" t="s">
        <v>13</v>
      </c>
      <c r="F6244" s="4" t="s">
        <v>13</v>
      </c>
      <c r="G6244" s="4" t="s">
        <v>13</v>
      </c>
      <c r="H6244" s="4" t="s">
        <v>13</v>
      </c>
      <c r="I6244" s="4" t="s">
        <v>7</v>
      </c>
      <c r="J6244" s="4" t="s">
        <v>11</v>
      </c>
    </row>
    <row r="6245" spans="1:10">
      <c r="A6245" t="n">
        <v>52831</v>
      </c>
      <c r="B6245" s="57" t="n">
        <v>55</v>
      </c>
      <c r="C6245" s="7" t="n">
        <v>1</v>
      </c>
      <c r="D6245" s="7" t="n">
        <v>65533</v>
      </c>
      <c r="E6245" s="7" t="n">
        <v>-7.26999998092651</v>
      </c>
      <c r="F6245" s="7" t="n">
        <v>2</v>
      </c>
      <c r="G6245" s="7" t="n">
        <v>-90</v>
      </c>
      <c r="H6245" s="7" t="n">
        <v>1.20000004768372</v>
      </c>
      <c r="I6245" s="7" t="n">
        <v>1</v>
      </c>
      <c r="J6245" s="7" t="n">
        <v>0</v>
      </c>
    </row>
    <row r="6246" spans="1:10">
      <c r="A6246" t="s">
        <v>4</v>
      </c>
      <c r="B6246" s="4" t="s">
        <v>5</v>
      </c>
      <c r="C6246" s="4" t="s">
        <v>7</v>
      </c>
      <c r="D6246" s="4" t="s">
        <v>7</v>
      </c>
      <c r="E6246" s="4" t="s">
        <v>13</v>
      </c>
      <c r="F6246" s="4" t="s">
        <v>13</v>
      </c>
      <c r="G6246" s="4" t="s">
        <v>13</v>
      </c>
      <c r="H6246" s="4" t="s">
        <v>11</v>
      </c>
    </row>
    <row r="6247" spans="1:10">
      <c r="A6247" t="n">
        <v>52855</v>
      </c>
      <c r="B6247" s="36" t="n">
        <v>45</v>
      </c>
      <c r="C6247" s="7" t="n">
        <v>2</v>
      </c>
      <c r="D6247" s="7" t="n">
        <v>3</v>
      </c>
      <c r="E6247" s="7" t="n">
        <v>-7.5</v>
      </c>
      <c r="F6247" s="7" t="n">
        <v>3.25999999046326</v>
      </c>
      <c r="G6247" s="7" t="n">
        <v>-38.7000007629395</v>
      </c>
      <c r="H6247" s="7" t="n">
        <v>0</v>
      </c>
    </row>
    <row r="6248" spans="1:10">
      <c r="A6248" t="s">
        <v>4</v>
      </c>
      <c r="B6248" s="4" t="s">
        <v>5</v>
      </c>
      <c r="C6248" s="4" t="s">
        <v>7</v>
      </c>
      <c r="D6248" s="4" t="s">
        <v>7</v>
      </c>
      <c r="E6248" s="4" t="s">
        <v>13</v>
      </c>
      <c r="F6248" s="4" t="s">
        <v>13</v>
      </c>
      <c r="G6248" s="4" t="s">
        <v>13</v>
      </c>
      <c r="H6248" s="4" t="s">
        <v>11</v>
      </c>
      <c r="I6248" s="4" t="s">
        <v>7</v>
      </c>
    </row>
    <row r="6249" spans="1:10">
      <c r="A6249" t="n">
        <v>52872</v>
      </c>
      <c r="B6249" s="36" t="n">
        <v>45</v>
      </c>
      <c r="C6249" s="7" t="n">
        <v>4</v>
      </c>
      <c r="D6249" s="7" t="n">
        <v>3</v>
      </c>
      <c r="E6249" s="7" t="n">
        <v>2.52999997138977</v>
      </c>
      <c r="F6249" s="7" t="n">
        <v>0</v>
      </c>
      <c r="G6249" s="7" t="n">
        <v>0</v>
      </c>
      <c r="H6249" s="7" t="n">
        <v>0</v>
      </c>
      <c r="I6249" s="7" t="n">
        <v>1</v>
      </c>
    </row>
    <row r="6250" spans="1:10">
      <c r="A6250" t="s">
        <v>4</v>
      </c>
      <c r="B6250" s="4" t="s">
        <v>5</v>
      </c>
      <c r="C6250" s="4" t="s">
        <v>7</v>
      </c>
      <c r="D6250" s="4" t="s">
        <v>7</v>
      </c>
      <c r="E6250" s="4" t="s">
        <v>13</v>
      </c>
      <c r="F6250" s="4" t="s">
        <v>11</v>
      </c>
    </row>
    <row r="6251" spans="1:10">
      <c r="A6251" t="n">
        <v>52890</v>
      </c>
      <c r="B6251" s="36" t="n">
        <v>45</v>
      </c>
      <c r="C6251" s="7" t="n">
        <v>5</v>
      </c>
      <c r="D6251" s="7" t="n">
        <v>3</v>
      </c>
      <c r="E6251" s="7" t="n">
        <v>1.79999995231628</v>
      </c>
      <c r="F6251" s="7" t="n">
        <v>0</v>
      </c>
    </row>
    <row r="6252" spans="1:10">
      <c r="A6252" t="s">
        <v>4</v>
      </c>
      <c r="B6252" s="4" t="s">
        <v>5</v>
      </c>
      <c r="C6252" s="4" t="s">
        <v>7</v>
      </c>
      <c r="D6252" s="4" t="s">
        <v>7</v>
      </c>
      <c r="E6252" s="4" t="s">
        <v>13</v>
      </c>
      <c r="F6252" s="4" t="s">
        <v>11</v>
      </c>
    </row>
    <row r="6253" spans="1:10">
      <c r="A6253" t="n">
        <v>52899</v>
      </c>
      <c r="B6253" s="36" t="n">
        <v>45</v>
      </c>
      <c r="C6253" s="7" t="n">
        <v>11</v>
      </c>
      <c r="D6253" s="7" t="n">
        <v>3</v>
      </c>
      <c r="E6253" s="7" t="n">
        <v>43.2000007629395</v>
      </c>
      <c r="F6253" s="7" t="n">
        <v>0</v>
      </c>
    </row>
    <row r="6254" spans="1:10">
      <c r="A6254" t="s">
        <v>4</v>
      </c>
      <c r="B6254" s="4" t="s">
        <v>5</v>
      </c>
      <c r="C6254" s="4" t="s">
        <v>7</v>
      </c>
      <c r="D6254" s="4" t="s">
        <v>11</v>
      </c>
    </row>
    <row r="6255" spans="1:10">
      <c r="A6255" t="n">
        <v>52908</v>
      </c>
      <c r="B6255" s="35" t="n">
        <v>58</v>
      </c>
      <c r="C6255" s="7" t="n">
        <v>255</v>
      </c>
      <c r="D6255" s="7" t="n">
        <v>0</v>
      </c>
    </row>
    <row r="6256" spans="1:10">
      <c r="A6256" t="s">
        <v>4</v>
      </c>
      <c r="B6256" s="4" t="s">
        <v>5</v>
      </c>
      <c r="C6256" s="4" t="s">
        <v>11</v>
      </c>
    </row>
    <row r="6257" spans="1:10">
      <c r="A6257" t="n">
        <v>52912</v>
      </c>
      <c r="B6257" s="29" t="n">
        <v>16</v>
      </c>
      <c r="C6257" s="7" t="n">
        <v>500</v>
      </c>
    </row>
    <row r="6258" spans="1:10">
      <c r="A6258" t="s">
        <v>4</v>
      </c>
      <c r="B6258" s="4" t="s">
        <v>5</v>
      </c>
      <c r="C6258" s="4" t="s">
        <v>7</v>
      </c>
      <c r="D6258" s="4" t="s">
        <v>11</v>
      </c>
      <c r="E6258" s="4" t="s">
        <v>11</v>
      </c>
      <c r="F6258" s="4" t="s">
        <v>11</v>
      </c>
      <c r="G6258" s="4" t="s">
        <v>11</v>
      </c>
      <c r="H6258" s="4" t="s">
        <v>11</v>
      </c>
      <c r="I6258" s="4" t="s">
        <v>8</v>
      </c>
      <c r="J6258" s="4" t="s">
        <v>13</v>
      </c>
      <c r="K6258" s="4" t="s">
        <v>13</v>
      </c>
      <c r="L6258" s="4" t="s">
        <v>13</v>
      </c>
      <c r="M6258" s="4" t="s">
        <v>14</v>
      </c>
      <c r="N6258" s="4" t="s">
        <v>14</v>
      </c>
      <c r="O6258" s="4" t="s">
        <v>13</v>
      </c>
      <c r="P6258" s="4" t="s">
        <v>13</v>
      </c>
      <c r="Q6258" s="4" t="s">
        <v>13</v>
      </c>
      <c r="R6258" s="4" t="s">
        <v>13</v>
      </c>
      <c r="S6258" s="4" t="s">
        <v>7</v>
      </c>
    </row>
    <row r="6259" spans="1:10">
      <c r="A6259" t="n">
        <v>52915</v>
      </c>
      <c r="B6259" s="10" t="n">
        <v>39</v>
      </c>
      <c r="C6259" s="7" t="n">
        <v>12</v>
      </c>
      <c r="D6259" s="7" t="n">
        <v>65533</v>
      </c>
      <c r="E6259" s="7" t="n">
        <v>201</v>
      </c>
      <c r="F6259" s="7" t="n">
        <v>0</v>
      </c>
      <c r="G6259" s="7" t="n">
        <v>65533</v>
      </c>
      <c r="H6259" s="7" t="n">
        <v>0</v>
      </c>
      <c r="I6259" s="7" t="s">
        <v>18</v>
      </c>
      <c r="J6259" s="7" t="n">
        <v>0</v>
      </c>
      <c r="K6259" s="7" t="n">
        <v>0</v>
      </c>
      <c r="L6259" s="7" t="n">
        <v>0</v>
      </c>
      <c r="M6259" s="7" t="n">
        <v>0</v>
      </c>
      <c r="N6259" s="7" t="n">
        <v>0</v>
      </c>
      <c r="O6259" s="7" t="n">
        <v>0</v>
      </c>
      <c r="P6259" s="7" t="n">
        <v>1</v>
      </c>
      <c r="Q6259" s="7" t="n">
        <v>1</v>
      </c>
      <c r="R6259" s="7" t="n">
        <v>1</v>
      </c>
      <c r="S6259" s="7" t="n">
        <v>255</v>
      </c>
    </row>
    <row r="6260" spans="1:10">
      <c r="A6260" t="s">
        <v>4</v>
      </c>
      <c r="B6260" s="4" t="s">
        <v>5</v>
      </c>
      <c r="C6260" s="4" t="s">
        <v>7</v>
      </c>
      <c r="D6260" s="4" t="s">
        <v>11</v>
      </c>
      <c r="E6260" s="4" t="s">
        <v>7</v>
      </c>
      <c r="F6260" s="4" t="s">
        <v>16</v>
      </c>
    </row>
    <row r="6261" spans="1:10">
      <c r="A6261" t="n">
        <v>52965</v>
      </c>
      <c r="B6261" s="13" t="n">
        <v>5</v>
      </c>
      <c r="C6261" s="7" t="n">
        <v>30</v>
      </c>
      <c r="D6261" s="7" t="n">
        <v>10805</v>
      </c>
      <c r="E6261" s="7" t="n">
        <v>1</v>
      </c>
      <c r="F6261" s="14" t="n">
        <f t="normal" ca="1">A6267</f>
        <v>0</v>
      </c>
    </row>
    <row r="6262" spans="1:10">
      <c r="A6262" t="s">
        <v>4</v>
      </c>
      <c r="B6262" s="4" t="s">
        <v>5</v>
      </c>
      <c r="C6262" s="4" t="s">
        <v>11</v>
      </c>
      <c r="D6262" s="4" t="s">
        <v>7</v>
      </c>
      <c r="E6262" s="4" t="s">
        <v>7</v>
      </c>
      <c r="F6262" s="4" t="s">
        <v>8</v>
      </c>
    </row>
    <row r="6263" spans="1:10">
      <c r="A6263" t="n">
        <v>52974</v>
      </c>
      <c r="B6263" s="50" t="n">
        <v>20</v>
      </c>
      <c r="C6263" s="7" t="n">
        <v>1</v>
      </c>
      <c r="D6263" s="7" t="n">
        <v>2</v>
      </c>
      <c r="E6263" s="7" t="n">
        <v>11</v>
      </c>
      <c r="F6263" s="7" t="s">
        <v>546</v>
      </c>
    </row>
    <row r="6264" spans="1:10">
      <c r="A6264" t="s">
        <v>4</v>
      </c>
      <c r="B6264" s="4" t="s">
        <v>5</v>
      </c>
      <c r="C6264" s="4" t="s">
        <v>16</v>
      </c>
    </row>
    <row r="6265" spans="1:10">
      <c r="A6265" t="n">
        <v>53001</v>
      </c>
      <c r="B6265" s="22" t="n">
        <v>3</v>
      </c>
      <c r="C6265" s="14" t="n">
        <f t="normal" ca="1">A6327</f>
        <v>0</v>
      </c>
    </row>
    <row r="6266" spans="1:10">
      <c r="A6266" t="s">
        <v>4</v>
      </c>
      <c r="B6266" s="4" t="s">
        <v>5</v>
      </c>
      <c r="C6266" s="4" t="s">
        <v>7</v>
      </c>
      <c r="D6266" s="4" t="s">
        <v>11</v>
      </c>
      <c r="E6266" s="4" t="s">
        <v>7</v>
      </c>
      <c r="F6266" s="4" t="s">
        <v>16</v>
      </c>
    </row>
    <row r="6267" spans="1:10">
      <c r="A6267" t="n">
        <v>53006</v>
      </c>
      <c r="B6267" s="13" t="n">
        <v>5</v>
      </c>
      <c r="C6267" s="7" t="n">
        <v>30</v>
      </c>
      <c r="D6267" s="7" t="n">
        <v>10817</v>
      </c>
      <c r="E6267" s="7" t="n">
        <v>1</v>
      </c>
      <c r="F6267" s="14" t="n">
        <f t="normal" ca="1">A6273</f>
        <v>0</v>
      </c>
    </row>
    <row r="6268" spans="1:10">
      <c r="A6268" t="s">
        <v>4</v>
      </c>
      <c r="B6268" s="4" t="s">
        <v>5</v>
      </c>
      <c r="C6268" s="4" t="s">
        <v>11</v>
      </c>
      <c r="D6268" s="4" t="s">
        <v>7</v>
      </c>
      <c r="E6268" s="4" t="s">
        <v>7</v>
      </c>
      <c r="F6268" s="4" t="s">
        <v>8</v>
      </c>
    </row>
    <row r="6269" spans="1:10">
      <c r="A6269" t="n">
        <v>53015</v>
      </c>
      <c r="B6269" s="50" t="n">
        <v>20</v>
      </c>
      <c r="C6269" s="7" t="n">
        <v>3</v>
      </c>
      <c r="D6269" s="7" t="n">
        <v>2</v>
      </c>
      <c r="E6269" s="7" t="n">
        <v>11</v>
      </c>
      <c r="F6269" s="7" t="s">
        <v>546</v>
      </c>
    </row>
    <row r="6270" spans="1:10">
      <c r="A6270" t="s">
        <v>4</v>
      </c>
      <c r="B6270" s="4" t="s">
        <v>5</v>
      </c>
      <c r="C6270" s="4" t="s">
        <v>16</v>
      </c>
    </row>
    <row r="6271" spans="1:10">
      <c r="A6271" t="n">
        <v>53042</v>
      </c>
      <c r="B6271" s="22" t="n">
        <v>3</v>
      </c>
      <c r="C6271" s="14" t="n">
        <f t="normal" ca="1">A6327</f>
        <v>0</v>
      </c>
    </row>
    <row r="6272" spans="1:10">
      <c r="A6272" t="s">
        <v>4</v>
      </c>
      <c r="B6272" s="4" t="s">
        <v>5</v>
      </c>
      <c r="C6272" s="4" t="s">
        <v>7</v>
      </c>
      <c r="D6272" s="4" t="s">
        <v>11</v>
      </c>
      <c r="E6272" s="4" t="s">
        <v>7</v>
      </c>
      <c r="F6272" s="4" t="s">
        <v>16</v>
      </c>
    </row>
    <row r="6273" spans="1:19">
      <c r="A6273" t="n">
        <v>53047</v>
      </c>
      <c r="B6273" s="13" t="n">
        <v>5</v>
      </c>
      <c r="C6273" s="7" t="n">
        <v>30</v>
      </c>
      <c r="D6273" s="7" t="n">
        <v>10829</v>
      </c>
      <c r="E6273" s="7" t="n">
        <v>1</v>
      </c>
      <c r="F6273" s="14" t="n">
        <f t="normal" ca="1">A6279</f>
        <v>0</v>
      </c>
    </row>
    <row r="6274" spans="1:19">
      <c r="A6274" t="s">
        <v>4</v>
      </c>
      <c r="B6274" s="4" t="s">
        <v>5</v>
      </c>
      <c r="C6274" s="4" t="s">
        <v>11</v>
      </c>
      <c r="D6274" s="4" t="s">
        <v>7</v>
      </c>
      <c r="E6274" s="4" t="s">
        <v>7</v>
      </c>
      <c r="F6274" s="4" t="s">
        <v>8</v>
      </c>
    </row>
    <row r="6275" spans="1:19">
      <c r="A6275" t="n">
        <v>53056</v>
      </c>
      <c r="B6275" s="50" t="n">
        <v>20</v>
      </c>
      <c r="C6275" s="7" t="n">
        <v>5</v>
      </c>
      <c r="D6275" s="7" t="n">
        <v>2</v>
      </c>
      <c r="E6275" s="7" t="n">
        <v>11</v>
      </c>
      <c r="F6275" s="7" t="s">
        <v>546</v>
      </c>
    </row>
    <row r="6276" spans="1:19">
      <c r="A6276" t="s">
        <v>4</v>
      </c>
      <c r="B6276" s="4" t="s">
        <v>5</v>
      </c>
      <c r="C6276" s="4" t="s">
        <v>16</v>
      </c>
    </row>
    <row r="6277" spans="1:19">
      <c r="A6277" t="n">
        <v>53083</v>
      </c>
      <c r="B6277" s="22" t="n">
        <v>3</v>
      </c>
      <c r="C6277" s="14" t="n">
        <f t="normal" ca="1">A6327</f>
        <v>0</v>
      </c>
    </row>
    <row r="6278" spans="1:19">
      <c r="A6278" t="s">
        <v>4</v>
      </c>
      <c r="B6278" s="4" t="s">
        <v>5</v>
      </c>
      <c r="C6278" s="4" t="s">
        <v>7</v>
      </c>
      <c r="D6278" s="4" t="s">
        <v>11</v>
      </c>
      <c r="E6278" s="4" t="s">
        <v>7</v>
      </c>
      <c r="F6278" s="4" t="s">
        <v>16</v>
      </c>
    </row>
    <row r="6279" spans="1:19">
      <c r="A6279" t="n">
        <v>53088</v>
      </c>
      <c r="B6279" s="13" t="n">
        <v>5</v>
      </c>
      <c r="C6279" s="7" t="n">
        <v>30</v>
      </c>
      <c r="D6279" s="7" t="n">
        <v>10841</v>
      </c>
      <c r="E6279" s="7" t="n">
        <v>1</v>
      </c>
      <c r="F6279" s="14" t="n">
        <f t="normal" ca="1">A6285</f>
        <v>0</v>
      </c>
    </row>
    <row r="6280" spans="1:19">
      <c r="A6280" t="s">
        <v>4</v>
      </c>
      <c r="B6280" s="4" t="s">
        <v>5</v>
      </c>
      <c r="C6280" s="4" t="s">
        <v>11</v>
      </c>
      <c r="D6280" s="4" t="s">
        <v>7</v>
      </c>
      <c r="E6280" s="4" t="s">
        <v>7</v>
      </c>
      <c r="F6280" s="4" t="s">
        <v>8</v>
      </c>
    </row>
    <row r="6281" spans="1:19">
      <c r="A6281" t="n">
        <v>53097</v>
      </c>
      <c r="B6281" s="50" t="n">
        <v>20</v>
      </c>
      <c r="C6281" s="7" t="n">
        <v>7</v>
      </c>
      <c r="D6281" s="7" t="n">
        <v>2</v>
      </c>
      <c r="E6281" s="7" t="n">
        <v>11</v>
      </c>
      <c r="F6281" s="7" t="s">
        <v>546</v>
      </c>
    </row>
    <row r="6282" spans="1:19">
      <c r="A6282" t="s">
        <v>4</v>
      </c>
      <c r="B6282" s="4" t="s">
        <v>5</v>
      </c>
      <c r="C6282" s="4" t="s">
        <v>16</v>
      </c>
    </row>
    <row r="6283" spans="1:19">
      <c r="A6283" t="n">
        <v>53124</v>
      </c>
      <c r="B6283" s="22" t="n">
        <v>3</v>
      </c>
      <c r="C6283" s="14" t="n">
        <f t="normal" ca="1">A6327</f>
        <v>0</v>
      </c>
    </row>
    <row r="6284" spans="1:19">
      <c r="A6284" t="s">
        <v>4</v>
      </c>
      <c r="B6284" s="4" t="s">
        <v>5</v>
      </c>
      <c r="C6284" s="4" t="s">
        <v>7</v>
      </c>
      <c r="D6284" s="4" t="s">
        <v>11</v>
      </c>
      <c r="E6284" s="4" t="s">
        <v>7</v>
      </c>
      <c r="F6284" s="4" t="s">
        <v>16</v>
      </c>
    </row>
    <row r="6285" spans="1:19">
      <c r="A6285" t="n">
        <v>53129</v>
      </c>
      <c r="B6285" s="13" t="n">
        <v>5</v>
      </c>
      <c r="C6285" s="7" t="n">
        <v>30</v>
      </c>
      <c r="D6285" s="7" t="n">
        <v>10853</v>
      </c>
      <c r="E6285" s="7" t="n">
        <v>1</v>
      </c>
      <c r="F6285" s="14" t="n">
        <f t="normal" ca="1">A6291</f>
        <v>0</v>
      </c>
    </row>
    <row r="6286" spans="1:19">
      <c r="A6286" t="s">
        <v>4</v>
      </c>
      <c r="B6286" s="4" t="s">
        <v>5</v>
      </c>
      <c r="C6286" s="4" t="s">
        <v>11</v>
      </c>
      <c r="D6286" s="4" t="s">
        <v>7</v>
      </c>
      <c r="E6286" s="4" t="s">
        <v>7</v>
      </c>
      <c r="F6286" s="4" t="s">
        <v>8</v>
      </c>
    </row>
    <row r="6287" spans="1:19">
      <c r="A6287" t="n">
        <v>53138</v>
      </c>
      <c r="B6287" s="50" t="n">
        <v>20</v>
      </c>
      <c r="C6287" s="7" t="n">
        <v>9</v>
      </c>
      <c r="D6287" s="7" t="n">
        <v>2</v>
      </c>
      <c r="E6287" s="7" t="n">
        <v>11</v>
      </c>
      <c r="F6287" s="7" t="s">
        <v>546</v>
      </c>
    </row>
    <row r="6288" spans="1:19">
      <c r="A6288" t="s">
        <v>4</v>
      </c>
      <c r="B6288" s="4" t="s">
        <v>5</v>
      </c>
      <c r="C6288" s="4" t="s">
        <v>16</v>
      </c>
    </row>
    <row r="6289" spans="1:6">
      <c r="A6289" t="n">
        <v>53165</v>
      </c>
      <c r="B6289" s="22" t="n">
        <v>3</v>
      </c>
      <c r="C6289" s="14" t="n">
        <f t="normal" ca="1">A6327</f>
        <v>0</v>
      </c>
    </row>
    <row r="6290" spans="1:6">
      <c r="A6290" t="s">
        <v>4</v>
      </c>
      <c r="B6290" s="4" t="s">
        <v>5</v>
      </c>
      <c r="C6290" s="4" t="s">
        <v>7</v>
      </c>
      <c r="D6290" s="4" t="s">
        <v>11</v>
      </c>
      <c r="E6290" s="4" t="s">
        <v>7</v>
      </c>
      <c r="F6290" s="4" t="s">
        <v>16</v>
      </c>
    </row>
    <row r="6291" spans="1:6">
      <c r="A6291" t="n">
        <v>53170</v>
      </c>
      <c r="B6291" s="13" t="n">
        <v>5</v>
      </c>
      <c r="C6291" s="7" t="n">
        <v>30</v>
      </c>
      <c r="D6291" s="7" t="n">
        <v>10811</v>
      </c>
      <c r="E6291" s="7" t="n">
        <v>1</v>
      </c>
      <c r="F6291" s="14" t="n">
        <f t="normal" ca="1">A6297</f>
        <v>0</v>
      </c>
    </row>
    <row r="6292" spans="1:6">
      <c r="A6292" t="s">
        <v>4</v>
      </c>
      <c r="B6292" s="4" t="s">
        <v>5</v>
      </c>
      <c r="C6292" s="4" t="s">
        <v>11</v>
      </c>
      <c r="D6292" s="4" t="s">
        <v>7</v>
      </c>
      <c r="E6292" s="4" t="s">
        <v>7</v>
      </c>
      <c r="F6292" s="4" t="s">
        <v>8</v>
      </c>
    </row>
    <row r="6293" spans="1:6">
      <c r="A6293" t="n">
        <v>53179</v>
      </c>
      <c r="B6293" s="50" t="n">
        <v>20</v>
      </c>
      <c r="C6293" s="7" t="n">
        <v>2</v>
      </c>
      <c r="D6293" s="7" t="n">
        <v>2</v>
      </c>
      <c r="E6293" s="7" t="n">
        <v>11</v>
      </c>
      <c r="F6293" s="7" t="s">
        <v>546</v>
      </c>
    </row>
    <row r="6294" spans="1:6">
      <c r="A6294" t="s">
        <v>4</v>
      </c>
      <c r="B6294" s="4" t="s">
        <v>5</v>
      </c>
      <c r="C6294" s="4" t="s">
        <v>16</v>
      </c>
    </row>
    <row r="6295" spans="1:6">
      <c r="A6295" t="n">
        <v>53206</v>
      </c>
      <c r="B6295" s="22" t="n">
        <v>3</v>
      </c>
      <c r="C6295" s="14" t="n">
        <f t="normal" ca="1">A6327</f>
        <v>0</v>
      </c>
    </row>
    <row r="6296" spans="1:6">
      <c r="A6296" t="s">
        <v>4</v>
      </c>
      <c r="B6296" s="4" t="s">
        <v>5</v>
      </c>
      <c r="C6296" s="4" t="s">
        <v>7</v>
      </c>
      <c r="D6296" s="4" t="s">
        <v>11</v>
      </c>
      <c r="E6296" s="4" t="s">
        <v>7</v>
      </c>
      <c r="F6296" s="4" t="s">
        <v>16</v>
      </c>
    </row>
    <row r="6297" spans="1:6">
      <c r="A6297" t="n">
        <v>53211</v>
      </c>
      <c r="B6297" s="13" t="n">
        <v>5</v>
      </c>
      <c r="C6297" s="7" t="n">
        <v>30</v>
      </c>
      <c r="D6297" s="7" t="n">
        <v>10823</v>
      </c>
      <c r="E6297" s="7" t="n">
        <v>1</v>
      </c>
      <c r="F6297" s="14" t="n">
        <f t="normal" ca="1">A6303</f>
        <v>0</v>
      </c>
    </row>
    <row r="6298" spans="1:6">
      <c r="A6298" t="s">
        <v>4</v>
      </c>
      <c r="B6298" s="4" t="s">
        <v>5</v>
      </c>
      <c r="C6298" s="4" t="s">
        <v>11</v>
      </c>
      <c r="D6298" s="4" t="s">
        <v>7</v>
      </c>
      <c r="E6298" s="4" t="s">
        <v>7</v>
      </c>
      <c r="F6298" s="4" t="s">
        <v>8</v>
      </c>
    </row>
    <row r="6299" spans="1:6">
      <c r="A6299" t="n">
        <v>53220</v>
      </c>
      <c r="B6299" s="50" t="n">
        <v>20</v>
      </c>
      <c r="C6299" s="7" t="n">
        <v>4</v>
      </c>
      <c r="D6299" s="7" t="n">
        <v>2</v>
      </c>
      <c r="E6299" s="7" t="n">
        <v>11</v>
      </c>
      <c r="F6299" s="7" t="s">
        <v>546</v>
      </c>
    </row>
    <row r="6300" spans="1:6">
      <c r="A6300" t="s">
        <v>4</v>
      </c>
      <c r="B6300" s="4" t="s">
        <v>5</v>
      </c>
      <c r="C6300" s="4" t="s">
        <v>16</v>
      </c>
    </row>
    <row r="6301" spans="1:6">
      <c r="A6301" t="n">
        <v>53247</v>
      </c>
      <c r="B6301" s="22" t="n">
        <v>3</v>
      </c>
      <c r="C6301" s="14" t="n">
        <f t="normal" ca="1">A6327</f>
        <v>0</v>
      </c>
    </row>
    <row r="6302" spans="1:6">
      <c r="A6302" t="s">
        <v>4</v>
      </c>
      <c r="B6302" s="4" t="s">
        <v>5</v>
      </c>
      <c r="C6302" s="4" t="s">
        <v>7</v>
      </c>
      <c r="D6302" s="4" t="s">
        <v>11</v>
      </c>
      <c r="E6302" s="4" t="s">
        <v>7</v>
      </c>
      <c r="F6302" s="4" t="s">
        <v>16</v>
      </c>
    </row>
    <row r="6303" spans="1:6">
      <c r="A6303" t="n">
        <v>53252</v>
      </c>
      <c r="B6303" s="13" t="n">
        <v>5</v>
      </c>
      <c r="C6303" s="7" t="n">
        <v>30</v>
      </c>
      <c r="D6303" s="7" t="n">
        <v>10835</v>
      </c>
      <c r="E6303" s="7" t="n">
        <v>1</v>
      </c>
      <c r="F6303" s="14" t="n">
        <f t="normal" ca="1">A6309</f>
        <v>0</v>
      </c>
    </row>
    <row r="6304" spans="1:6">
      <c r="A6304" t="s">
        <v>4</v>
      </c>
      <c r="B6304" s="4" t="s">
        <v>5</v>
      </c>
      <c r="C6304" s="4" t="s">
        <v>11</v>
      </c>
      <c r="D6304" s="4" t="s">
        <v>7</v>
      </c>
      <c r="E6304" s="4" t="s">
        <v>7</v>
      </c>
      <c r="F6304" s="4" t="s">
        <v>8</v>
      </c>
    </row>
    <row r="6305" spans="1:6">
      <c r="A6305" t="n">
        <v>53261</v>
      </c>
      <c r="B6305" s="50" t="n">
        <v>20</v>
      </c>
      <c r="C6305" s="7" t="n">
        <v>6</v>
      </c>
      <c r="D6305" s="7" t="n">
        <v>2</v>
      </c>
      <c r="E6305" s="7" t="n">
        <v>11</v>
      </c>
      <c r="F6305" s="7" t="s">
        <v>546</v>
      </c>
    </row>
    <row r="6306" spans="1:6">
      <c r="A6306" t="s">
        <v>4</v>
      </c>
      <c r="B6306" s="4" t="s">
        <v>5</v>
      </c>
      <c r="C6306" s="4" t="s">
        <v>16</v>
      </c>
    </row>
    <row r="6307" spans="1:6">
      <c r="A6307" t="n">
        <v>53288</v>
      </c>
      <c r="B6307" s="22" t="n">
        <v>3</v>
      </c>
      <c r="C6307" s="14" t="n">
        <f t="normal" ca="1">A6327</f>
        <v>0</v>
      </c>
    </row>
    <row r="6308" spans="1:6">
      <c r="A6308" t="s">
        <v>4</v>
      </c>
      <c r="B6308" s="4" t="s">
        <v>5</v>
      </c>
      <c r="C6308" s="4" t="s">
        <v>7</v>
      </c>
      <c r="D6308" s="4" t="s">
        <v>11</v>
      </c>
      <c r="E6308" s="4" t="s">
        <v>7</v>
      </c>
      <c r="F6308" s="4" t="s">
        <v>16</v>
      </c>
    </row>
    <row r="6309" spans="1:6">
      <c r="A6309" t="n">
        <v>53293</v>
      </c>
      <c r="B6309" s="13" t="n">
        <v>5</v>
      </c>
      <c r="C6309" s="7" t="n">
        <v>30</v>
      </c>
      <c r="D6309" s="7" t="n">
        <v>10847</v>
      </c>
      <c r="E6309" s="7" t="n">
        <v>1</v>
      </c>
      <c r="F6309" s="14" t="n">
        <f t="normal" ca="1">A6315</f>
        <v>0</v>
      </c>
    </row>
    <row r="6310" spans="1:6">
      <c r="A6310" t="s">
        <v>4</v>
      </c>
      <c r="B6310" s="4" t="s">
        <v>5</v>
      </c>
      <c r="C6310" s="4" t="s">
        <v>11</v>
      </c>
      <c r="D6310" s="4" t="s">
        <v>7</v>
      </c>
      <c r="E6310" s="4" t="s">
        <v>7</v>
      </c>
      <c r="F6310" s="4" t="s">
        <v>8</v>
      </c>
    </row>
    <row r="6311" spans="1:6">
      <c r="A6311" t="n">
        <v>53302</v>
      </c>
      <c r="B6311" s="50" t="n">
        <v>20</v>
      </c>
      <c r="C6311" s="7" t="n">
        <v>8</v>
      </c>
      <c r="D6311" s="7" t="n">
        <v>2</v>
      </c>
      <c r="E6311" s="7" t="n">
        <v>11</v>
      </c>
      <c r="F6311" s="7" t="s">
        <v>546</v>
      </c>
    </row>
    <row r="6312" spans="1:6">
      <c r="A6312" t="s">
        <v>4</v>
      </c>
      <c r="B6312" s="4" t="s">
        <v>5</v>
      </c>
      <c r="C6312" s="4" t="s">
        <v>16</v>
      </c>
    </row>
    <row r="6313" spans="1:6">
      <c r="A6313" t="n">
        <v>53329</v>
      </c>
      <c r="B6313" s="22" t="n">
        <v>3</v>
      </c>
      <c r="C6313" s="14" t="n">
        <f t="normal" ca="1">A6327</f>
        <v>0</v>
      </c>
    </row>
    <row r="6314" spans="1:6">
      <c r="A6314" t="s">
        <v>4</v>
      </c>
      <c r="B6314" s="4" t="s">
        <v>5</v>
      </c>
      <c r="C6314" s="4" t="s">
        <v>7</v>
      </c>
      <c r="D6314" s="4" t="s">
        <v>11</v>
      </c>
      <c r="E6314" s="4" t="s">
        <v>7</v>
      </c>
      <c r="F6314" s="4" t="s">
        <v>16</v>
      </c>
    </row>
    <row r="6315" spans="1:6">
      <c r="A6315" t="n">
        <v>53334</v>
      </c>
      <c r="B6315" s="13" t="n">
        <v>5</v>
      </c>
      <c r="C6315" s="7" t="n">
        <v>30</v>
      </c>
      <c r="D6315" s="7" t="n">
        <v>10859</v>
      </c>
      <c r="E6315" s="7" t="n">
        <v>1</v>
      </c>
      <c r="F6315" s="14" t="n">
        <f t="normal" ca="1">A6321</f>
        <v>0</v>
      </c>
    </row>
    <row r="6316" spans="1:6">
      <c r="A6316" t="s">
        <v>4</v>
      </c>
      <c r="B6316" s="4" t="s">
        <v>5</v>
      </c>
      <c r="C6316" s="4" t="s">
        <v>11</v>
      </c>
      <c r="D6316" s="4" t="s">
        <v>7</v>
      </c>
      <c r="E6316" s="4" t="s">
        <v>7</v>
      </c>
      <c r="F6316" s="4" t="s">
        <v>8</v>
      </c>
    </row>
    <row r="6317" spans="1:6">
      <c r="A6317" t="n">
        <v>53343</v>
      </c>
      <c r="B6317" s="50" t="n">
        <v>20</v>
      </c>
      <c r="C6317" s="7" t="n">
        <v>11</v>
      </c>
      <c r="D6317" s="7" t="n">
        <v>2</v>
      </c>
      <c r="E6317" s="7" t="n">
        <v>11</v>
      </c>
      <c r="F6317" s="7" t="s">
        <v>546</v>
      </c>
    </row>
    <row r="6318" spans="1:6">
      <c r="A6318" t="s">
        <v>4</v>
      </c>
      <c r="B6318" s="4" t="s">
        <v>5</v>
      </c>
      <c r="C6318" s="4" t="s">
        <v>16</v>
      </c>
    </row>
    <row r="6319" spans="1:6">
      <c r="A6319" t="n">
        <v>53370</v>
      </c>
      <c r="B6319" s="22" t="n">
        <v>3</v>
      </c>
      <c r="C6319" s="14" t="n">
        <f t="normal" ca="1">A6327</f>
        <v>0</v>
      </c>
    </row>
    <row r="6320" spans="1:6">
      <c r="A6320" t="s">
        <v>4</v>
      </c>
      <c r="B6320" s="4" t="s">
        <v>5</v>
      </c>
      <c r="C6320" s="4" t="s">
        <v>7</v>
      </c>
      <c r="D6320" s="4" t="s">
        <v>11</v>
      </c>
      <c r="E6320" s="4" t="s">
        <v>7</v>
      </c>
      <c r="F6320" s="4" t="s">
        <v>16</v>
      </c>
    </row>
    <row r="6321" spans="1:6">
      <c r="A6321" t="n">
        <v>53375</v>
      </c>
      <c r="B6321" s="13" t="n">
        <v>5</v>
      </c>
      <c r="C6321" s="7" t="n">
        <v>30</v>
      </c>
      <c r="D6321" s="7" t="n">
        <v>10863</v>
      </c>
      <c r="E6321" s="7" t="n">
        <v>1</v>
      </c>
      <c r="F6321" s="14" t="n">
        <f t="normal" ca="1">A6327</f>
        <v>0</v>
      </c>
    </row>
    <row r="6322" spans="1:6">
      <c r="A6322" t="s">
        <v>4</v>
      </c>
      <c r="B6322" s="4" t="s">
        <v>5</v>
      </c>
      <c r="C6322" s="4" t="s">
        <v>11</v>
      </c>
      <c r="D6322" s="4" t="s">
        <v>7</v>
      </c>
      <c r="E6322" s="4" t="s">
        <v>7</v>
      </c>
      <c r="F6322" s="4" t="s">
        <v>8</v>
      </c>
    </row>
    <row r="6323" spans="1:6">
      <c r="A6323" t="n">
        <v>53384</v>
      </c>
      <c r="B6323" s="50" t="n">
        <v>20</v>
      </c>
      <c r="C6323" s="7" t="n">
        <v>13</v>
      </c>
      <c r="D6323" s="7" t="n">
        <v>2</v>
      </c>
      <c r="E6323" s="7" t="n">
        <v>11</v>
      </c>
      <c r="F6323" s="7" t="s">
        <v>546</v>
      </c>
    </row>
    <row r="6324" spans="1:6">
      <c r="A6324" t="s">
        <v>4</v>
      </c>
      <c r="B6324" s="4" t="s">
        <v>5</v>
      </c>
      <c r="C6324" s="4" t="s">
        <v>16</v>
      </c>
    </row>
    <row r="6325" spans="1:6">
      <c r="A6325" t="n">
        <v>53411</v>
      </c>
      <c r="B6325" s="22" t="n">
        <v>3</v>
      </c>
      <c r="C6325" s="14" t="n">
        <f t="normal" ca="1">A6327</f>
        <v>0</v>
      </c>
    </row>
    <row r="6326" spans="1:6">
      <c r="A6326" t="s">
        <v>4</v>
      </c>
      <c r="B6326" s="4" t="s">
        <v>5</v>
      </c>
      <c r="C6326" s="4" t="s">
        <v>11</v>
      </c>
    </row>
    <row r="6327" spans="1:6">
      <c r="A6327" t="n">
        <v>53416</v>
      </c>
      <c r="B6327" s="29" t="n">
        <v>16</v>
      </c>
      <c r="C6327" s="7" t="n">
        <v>100</v>
      </c>
    </row>
    <row r="6328" spans="1:6">
      <c r="A6328" t="s">
        <v>4</v>
      </c>
      <c r="B6328" s="4" t="s">
        <v>5</v>
      </c>
      <c r="C6328" s="4" t="s">
        <v>11</v>
      </c>
      <c r="D6328" s="4" t="s">
        <v>13</v>
      </c>
      <c r="E6328" s="4" t="s">
        <v>13</v>
      </c>
      <c r="F6328" s="4" t="s">
        <v>7</v>
      </c>
    </row>
    <row r="6329" spans="1:6">
      <c r="A6329" t="n">
        <v>53419</v>
      </c>
      <c r="B6329" s="70" t="n">
        <v>52</v>
      </c>
      <c r="C6329" s="7" t="n">
        <v>0</v>
      </c>
      <c r="D6329" s="7" t="n">
        <v>180</v>
      </c>
      <c r="E6329" s="7" t="n">
        <v>10</v>
      </c>
      <c r="F6329" s="7" t="n">
        <v>0</v>
      </c>
    </row>
    <row r="6330" spans="1:6">
      <c r="A6330" t="s">
        <v>4</v>
      </c>
      <c r="B6330" s="4" t="s">
        <v>5</v>
      </c>
      <c r="C6330" s="4" t="s">
        <v>11</v>
      </c>
    </row>
    <row r="6331" spans="1:6">
      <c r="A6331" t="n">
        <v>53431</v>
      </c>
      <c r="B6331" s="34" t="n">
        <v>54</v>
      </c>
      <c r="C6331" s="7" t="n">
        <v>0</v>
      </c>
    </row>
    <row r="6332" spans="1:6">
      <c r="A6332" t="s">
        <v>4</v>
      </c>
      <c r="B6332" s="4" t="s">
        <v>5</v>
      </c>
      <c r="C6332" s="4" t="s">
        <v>11</v>
      </c>
      <c r="D6332" s="4" t="s">
        <v>11</v>
      </c>
      <c r="E6332" s="4" t="s">
        <v>13</v>
      </c>
      <c r="F6332" s="4" t="s">
        <v>13</v>
      </c>
      <c r="G6332" s="4" t="s">
        <v>13</v>
      </c>
      <c r="H6332" s="4" t="s">
        <v>13</v>
      </c>
      <c r="I6332" s="4" t="s">
        <v>7</v>
      </c>
      <c r="J6332" s="4" t="s">
        <v>11</v>
      </c>
    </row>
    <row r="6333" spans="1:6">
      <c r="A6333" t="n">
        <v>53434</v>
      </c>
      <c r="B6333" s="57" t="n">
        <v>55</v>
      </c>
      <c r="C6333" s="7" t="n">
        <v>0</v>
      </c>
      <c r="D6333" s="7" t="n">
        <v>65533</v>
      </c>
      <c r="E6333" s="7" t="n">
        <v>-7.94999980926514</v>
      </c>
      <c r="F6333" s="7" t="n">
        <v>2</v>
      </c>
      <c r="G6333" s="7" t="n">
        <v>-90</v>
      </c>
      <c r="H6333" s="7" t="n">
        <v>1.20000004768372</v>
      </c>
      <c r="I6333" s="7" t="n">
        <v>1</v>
      </c>
      <c r="J6333" s="7" t="n">
        <v>0</v>
      </c>
    </row>
    <row r="6334" spans="1:6">
      <c r="A6334" t="s">
        <v>4</v>
      </c>
      <c r="B6334" s="4" t="s">
        <v>5</v>
      </c>
      <c r="C6334" s="4" t="s">
        <v>11</v>
      </c>
    </row>
    <row r="6335" spans="1:6">
      <c r="A6335" t="n">
        <v>53458</v>
      </c>
      <c r="B6335" s="29" t="n">
        <v>16</v>
      </c>
      <c r="C6335" s="7" t="n">
        <v>500</v>
      </c>
    </row>
    <row r="6336" spans="1:6">
      <c r="A6336" t="s">
        <v>4</v>
      </c>
      <c r="B6336" s="4" t="s">
        <v>5</v>
      </c>
      <c r="C6336" s="4" t="s">
        <v>7</v>
      </c>
      <c r="D6336" s="4" t="s">
        <v>7</v>
      </c>
      <c r="E6336" s="4" t="s">
        <v>13</v>
      </c>
      <c r="F6336" s="4" t="s">
        <v>13</v>
      </c>
      <c r="G6336" s="4" t="s">
        <v>13</v>
      </c>
      <c r="H6336" s="4" t="s">
        <v>11</v>
      </c>
    </row>
    <row r="6337" spans="1:10">
      <c r="A6337" t="n">
        <v>53461</v>
      </c>
      <c r="B6337" s="36" t="n">
        <v>45</v>
      </c>
      <c r="C6337" s="7" t="n">
        <v>2</v>
      </c>
      <c r="D6337" s="7" t="n">
        <v>3</v>
      </c>
      <c r="E6337" s="7" t="n">
        <v>-7.5</v>
      </c>
      <c r="F6337" s="7" t="n">
        <v>5.51000022888184</v>
      </c>
      <c r="G6337" s="7" t="n">
        <v>-39.6699981689453</v>
      </c>
      <c r="H6337" s="7" t="n">
        <v>6000</v>
      </c>
    </row>
    <row r="6338" spans="1:10">
      <c r="A6338" t="s">
        <v>4</v>
      </c>
      <c r="B6338" s="4" t="s">
        <v>5</v>
      </c>
      <c r="C6338" s="4" t="s">
        <v>7</v>
      </c>
      <c r="D6338" s="4" t="s">
        <v>7</v>
      </c>
      <c r="E6338" s="4" t="s">
        <v>13</v>
      </c>
      <c r="F6338" s="4" t="s">
        <v>13</v>
      </c>
      <c r="G6338" s="4" t="s">
        <v>13</v>
      </c>
      <c r="H6338" s="4" t="s">
        <v>11</v>
      </c>
      <c r="I6338" s="4" t="s">
        <v>7</v>
      </c>
    </row>
    <row r="6339" spans="1:10">
      <c r="A6339" t="n">
        <v>53478</v>
      </c>
      <c r="B6339" s="36" t="n">
        <v>45</v>
      </c>
      <c r="C6339" s="7" t="n">
        <v>4</v>
      </c>
      <c r="D6339" s="7" t="n">
        <v>3</v>
      </c>
      <c r="E6339" s="7" t="n">
        <v>352.179992675781</v>
      </c>
      <c r="F6339" s="7" t="n">
        <v>0</v>
      </c>
      <c r="G6339" s="7" t="n">
        <v>0</v>
      </c>
      <c r="H6339" s="7" t="n">
        <v>6000</v>
      </c>
      <c r="I6339" s="7" t="n">
        <v>1</v>
      </c>
    </row>
    <row r="6340" spans="1:10">
      <c r="A6340" t="s">
        <v>4</v>
      </c>
      <c r="B6340" s="4" t="s">
        <v>5</v>
      </c>
      <c r="C6340" s="4" t="s">
        <v>7</v>
      </c>
      <c r="D6340" s="4" t="s">
        <v>7</v>
      </c>
      <c r="E6340" s="4" t="s">
        <v>13</v>
      </c>
      <c r="F6340" s="4" t="s">
        <v>11</v>
      </c>
    </row>
    <row r="6341" spans="1:10">
      <c r="A6341" t="n">
        <v>53496</v>
      </c>
      <c r="B6341" s="36" t="n">
        <v>45</v>
      </c>
      <c r="C6341" s="7" t="n">
        <v>5</v>
      </c>
      <c r="D6341" s="7" t="n">
        <v>3</v>
      </c>
      <c r="E6341" s="7" t="n">
        <v>4.09999990463257</v>
      </c>
      <c r="F6341" s="7" t="n">
        <v>6000</v>
      </c>
    </row>
    <row r="6342" spans="1:10">
      <c r="A6342" t="s">
        <v>4</v>
      </c>
      <c r="B6342" s="4" t="s">
        <v>5</v>
      </c>
      <c r="C6342" s="4" t="s">
        <v>7</v>
      </c>
      <c r="D6342" s="4" t="s">
        <v>7</v>
      </c>
      <c r="E6342" s="4" t="s">
        <v>13</v>
      </c>
      <c r="F6342" s="4" t="s">
        <v>11</v>
      </c>
    </row>
    <row r="6343" spans="1:10">
      <c r="A6343" t="n">
        <v>53505</v>
      </c>
      <c r="B6343" s="36" t="n">
        <v>45</v>
      </c>
      <c r="C6343" s="7" t="n">
        <v>11</v>
      </c>
      <c r="D6343" s="7" t="n">
        <v>3</v>
      </c>
      <c r="E6343" s="7" t="n">
        <v>43.2000007629395</v>
      </c>
      <c r="F6343" s="7" t="n">
        <v>6000</v>
      </c>
    </row>
    <row r="6344" spans="1:10">
      <c r="A6344" t="s">
        <v>4</v>
      </c>
      <c r="B6344" s="4" t="s">
        <v>5</v>
      </c>
      <c r="C6344" s="4" t="s">
        <v>11</v>
      </c>
    </row>
    <row r="6345" spans="1:10">
      <c r="A6345" t="n">
        <v>53514</v>
      </c>
      <c r="B6345" s="29" t="n">
        <v>16</v>
      </c>
      <c r="C6345" s="7" t="n">
        <v>4000</v>
      </c>
    </row>
    <row r="6346" spans="1:10">
      <c r="A6346" t="s">
        <v>4</v>
      </c>
      <c r="B6346" s="4" t="s">
        <v>5</v>
      </c>
      <c r="C6346" s="4" t="s">
        <v>7</v>
      </c>
      <c r="D6346" s="4" t="s">
        <v>11</v>
      </c>
      <c r="E6346" s="4" t="s">
        <v>7</v>
      </c>
    </row>
    <row r="6347" spans="1:10">
      <c r="A6347" t="n">
        <v>53517</v>
      </c>
      <c r="B6347" s="16" t="n">
        <v>49</v>
      </c>
      <c r="C6347" s="7" t="n">
        <v>1</v>
      </c>
      <c r="D6347" s="7" t="n">
        <v>4000</v>
      </c>
      <c r="E6347" s="7" t="n">
        <v>0</v>
      </c>
    </row>
    <row r="6348" spans="1:10">
      <c r="A6348" t="s">
        <v>4</v>
      </c>
      <c r="B6348" s="4" t="s">
        <v>5</v>
      </c>
      <c r="C6348" s="4" t="s">
        <v>7</v>
      </c>
      <c r="D6348" s="4" t="s">
        <v>11</v>
      </c>
      <c r="E6348" s="4" t="s">
        <v>11</v>
      </c>
    </row>
    <row r="6349" spans="1:10">
      <c r="A6349" t="n">
        <v>53522</v>
      </c>
      <c r="B6349" s="12" t="n">
        <v>50</v>
      </c>
      <c r="C6349" s="7" t="n">
        <v>1</v>
      </c>
      <c r="D6349" s="7" t="n">
        <v>8023</v>
      </c>
      <c r="E6349" s="7" t="n">
        <v>2000</v>
      </c>
    </row>
    <row r="6350" spans="1:10">
      <c r="A6350" t="s">
        <v>4</v>
      </c>
      <c r="B6350" s="4" t="s">
        <v>5</v>
      </c>
      <c r="C6350" s="4" t="s">
        <v>7</v>
      </c>
      <c r="D6350" s="4" t="s">
        <v>11</v>
      </c>
      <c r="E6350" s="4" t="s">
        <v>13</v>
      </c>
    </row>
    <row r="6351" spans="1:10">
      <c r="A6351" t="n">
        <v>53528</v>
      </c>
      <c r="B6351" s="35" t="n">
        <v>58</v>
      </c>
      <c r="C6351" s="7" t="n">
        <v>0</v>
      </c>
      <c r="D6351" s="7" t="n">
        <v>2000</v>
      </c>
      <c r="E6351" s="7" t="n">
        <v>1</v>
      </c>
    </row>
    <row r="6352" spans="1:10">
      <c r="A6352" t="s">
        <v>4</v>
      </c>
      <c r="B6352" s="4" t="s">
        <v>5</v>
      </c>
      <c r="C6352" s="4" t="s">
        <v>7</v>
      </c>
      <c r="D6352" s="4" t="s">
        <v>11</v>
      </c>
    </row>
    <row r="6353" spans="1:9">
      <c r="A6353" t="n">
        <v>53536</v>
      </c>
      <c r="B6353" s="35" t="n">
        <v>58</v>
      </c>
      <c r="C6353" s="7" t="n">
        <v>255</v>
      </c>
      <c r="D6353" s="7" t="n">
        <v>0</v>
      </c>
    </row>
    <row r="6354" spans="1:9">
      <c r="A6354" t="s">
        <v>4</v>
      </c>
      <c r="B6354" s="4" t="s">
        <v>5</v>
      </c>
      <c r="C6354" s="4" t="s">
        <v>11</v>
      </c>
      <c r="D6354" s="4" t="s">
        <v>7</v>
      </c>
    </row>
    <row r="6355" spans="1:9">
      <c r="A6355" t="n">
        <v>53540</v>
      </c>
      <c r="B6355" s="55" t="n">
        <v>56</v>
      </c>
      <c r="C6355" s="7" t="n">
        <v>0</v>
      </c>
      <c r="D6355" s="7" t="n">
        <v>1</v>
      </c>
    </row>
    <row r="6356" spans="1:9">
      <c r="A6356" t="s">
        <v>4</v>
      </c>
      <c r="B6356" s="4" t="s">
        <v>5</v>
      </c>
      <c r="C6356" s="4" t="s">
        <v>11</v>
      </c>
      <c r="D6356" s="4" t="s">
        <v>11</v>
      </c>
      <c r="E6356" s="4" t="s">
        <v>11</v>
      </c>
    </row>
    <row r="6357" spans="1:9">
      <c r="A6357" t="n">
        <v>53544</v>
      </c>
      <c r="B6357" s="32" t="n">
        <v>61</v>
      </c>
      <c r="C6357" s="7" t="n">
        <v>0</v>
      </c>
      <c r="D6357" s="7" t="n">
        <v>65533</v>
      </c>
      <c r="E6357" s="7" t="n">
        <v>1000</v>
      </c>
    </row>
    <row r="6358" spans="1:9">
      <c r="A6358" t="s">
        <v>4</v>
      </c>
      <c r="B6358" s="4" t="s">
        <v>5</v>
      </c>
      <c r="C6358" s="4" t="s">
        <v>7</v>
      </c>
      <c r="D6358" s="4" t="s">
        <v>11</v>
      </c>
      <c r="E6358" s="4" t="s">
        <v>7</v>
      </c>
      <c r="F6358" s="4" t="s">
        <v>16</v>
      </c>
    </row>
    <row r="6359" spans="1:9">
      <c r="A6359" t="n">
        <v>53551</v>
      </c>
      <c r="B6359" s="13" t="n">
        <v>5</v>
      </c>
      <c r="C6359" s="7" t="n">
        <v>30</v>
      </c>
      <c r="D6359" s="7" t="n">
        <v>10805</v>
      </c>
      <c r="E6359" s="7" t="n">
        <v>1</v>
      </c>
      <c r="F6359" s="14" t="n">
        <f t="normal" ca="1">A6369</f>
        <v>0</v>
      </c>
    </row>
    <row r="6360" spans="1:9">
      <c r="A6360" t="s">
        <v>4</v>
      </c>
      <c r="B6360" s="4" t="s">
        <v>5</v>
      </c>
      <c r="C6360" s="4" t="s">
        <v>11</v>
      </c>
      <c r="D6360" s="4" t="s">
        <v>7</v>
      </c>
    </row>
    <row r="6361" spans="1:9">
      <c r="A6361" t="n">
        <v>53560</v>
      </c>
      <c r="B6361" s="71" t="n">
        <v>21</v>
      </c>
      <c r="C6361" s="7" t="n">
        <v>1</v>
      </c>
      <c r="D6361" s="7" t="n">
        <v>2</v>
      </c>
    </row>
    <row r="6362" spans="1:9">
      <c r="A6362" t="s">
        <v>4</v>
      </c>
      <c r="B6362" s="4" t="s">
        <v>5</v>
      </c>
      <c r="C6362" s="4" t="s">
        <v>11</v>
      </c>
      <c r="D6362" s="4" t="s">
        <v>7</v>
      </c>
    </row>
    <row r="6363" spans="1:9">
      <c r="A6363" t="n">
        <v>53564</v>
      </c>
      <c r="B6363" s="55" t="n">
        <v>56</v>
      </c>
      <c r="C6363" s="7" t="n">
        <v>1</v>
      </c>
      <c r="D6363" s="7" t="n">
        <v>1</v>
      </c>
    </row>
    <row r="6364" spans="1:9">
      <c r="A6364" t="s">
        <v>4</v>
      </c>
      <c r="B6364" s="4" t="s">
        <v>5</v>
      </c>
      <c r="C6364" s="4" t="s">
        <v>11</v>
      </c>
      <c r="D6364" s="4" t="s">
        <v>11</v>
      </c>
      <c r="E6364" s="4" t="s">
        <v>11</v>
      </c>
    </row>
    <row r="6365" spans="1:9">
      <c r="A6365" t="n">
        <v>53568</v>
      </c>
      <c r="B6365" s="32" t="n">
        <v>61</v>
      </c>
      <c r="C6365" s="7" t="n">
        <v>1</v>
      </c>
      <c r="D6365" s="7" t="n">
        <v>65533</v>
      </c>
      <c r="E6365" s="7" t="n">
        <v>1000</v>
      </c>
    </row>
    <row r="6366" spans="1:9">
      <c r="A6366" t="s">
        <v>4</v>
      </c>
      <c r="B6366" s="4" t="s">
        <v>5</v>
      </c>
      <c r="C6366" s="4" t="s">
        <v>16</v>
      </c>
    </row>
    <row r="6367" spans="1:9">
      <c r="A6367" t="n">
        <v>53575</v>
      </c>
      <c r="B6367" s="22" t="n">
        <v>3</v>
      </c>
      <c r="C6367" s="14" t="n">
        <f t="normal" ca="1">A6469</f>
        <v>0</v>
      </c>
    </row>
    <row r="6368" spans="1:9">
      <c r="A6368" t="s">
        <v>4</v>
      </c>
      <c r="B6368" s="4" t="s">
        <v>5</v>
      </c>
      <c r="C6368" s="4" t="s">
        <v>7</v>
      </c>
      <c r="D6368" s="4" t="s">
        <v>11</v>
      </c>
      <c r="E6368" s="4" t="s">
        <v>7</v>
      </c>
      <c r="F6368" s="4" t="s">
        <v>16</v>
      </c>
    </row>
    <row r="6369" spans="1:6">
      <c r="A6369" t="n">
        <v>53580</v>
      </c>
      <c r="B6369" s="13" t="n">
        <v>5</v>
      </c>
      <c r="C6369" s="7" t="n">
        <v>30</v>
      </c>
      <c r="D6369" s="7" t="n">
        <v>10817</v>
      </c>
      <c r="E6369" s="7" t="n">
        <v>1</v>
      </c>
      <c r="F6369" s="14" t="n">
        <f t="normal" ca="1">A6379</f>
        <v>0</v>
      </c>
    </row>
    <row r="6370" spans="1:6">
      <c r="A6370" t="s">
        <v>4</v>
      </c>
      <c r="B6370" s="4" t="s">
        <v>5</v>
      </c>
      <c r="C6370" s="4" t="s">
        <v>11</v>
      </c>
      <c r="D6370" s="4" t="s">
        <v>7</v>
      </c>
    </row>
    <row r="6371" spans="1:6">
      <c r="A6371" t="n">
        <v>53589</v>
      </c>
      <c r="B6371" s="71" t="n">
        <v>21</v>
      </c>
      <c r="C6371" s="7" t="n">
        <v>3</v>
      </c>
      <c r="D6371" s="7" t="n">
        <v>2</v>
      </c>
    </row>
    <row r="6372" spans="1:6">
      <c r="A6372" t="s">
        <v>4</v>
      </c>
      <c r="B6372" s="4" t="s">
        <v>5</v>
      </c>
      <c r="C6372" s="4" t="s">
        <v>11</v>
      </c>
      <c r="D6372" s="4" t="s">
        <v>7</v>
      </c>
    </row>
    <row r="6373" spans="1:6">
      <c r="A6373" t="n">
        <v>53593</v>
      </c>
      <c r="B6373" s="55" t="n">
        <v>56</v>
      </c>
      <c r="C6373" s="7" t="n">
        <v>3</v>
      </c>
      <c r="D6373" s="7" t="n">
        <v>1</v>
      </c>
    </row>
    <row r="6374" spans="1:6">
      <c r="A6374" t="s">
        <v>4</v>
      </c>
      <c r="B6374" s="4" t="s">
        <v>5</v>
      </c>
      <c r="C6374" s="4" t="s">
        <v>11</v>
      </c>
      <c r="D6374" s="4" t="s">
        <v>11</v>
      </c>
      <c r="E6374" s="4" t="s">
        <v>11</v>
      </c>
    </row>
    <row r="6375" spans="1:6">
      <c r="A6375" t="n">
        <v>53597</v>
      </c>
      <c r="B6375" s="32" t="n">
        <v>61</v>
      </c>
      <c r="C6375" s="7" t="n">
        <v>3</v>
      </c>
      <c r="D6375" s="7" t="n">
        <v>65533</v>
      </c>
      <c r="E6375" s="7" t="n">
        <v>1000</v>
      </c>
    </row>
    <row r="6376" spans="1:6">
      <c r="A6376" t="s">
        <v>4</v>
      </c>
      <c r="B6376" s="4" t="s">
        <v>5</v>
      </c>
      <c r="C6376" s="4" t="s">
        <v>16</v>
      </c>
    </row>
    <row r="6377" spans="1:6">
      <c r="A6377" t="n">
        <v>53604</v>
      </c>
      <c r="B6377" s="22" t="n">
        <v>3</v>
      </c>
      <c r="C6377" s="14" t="n">
        <f t="normal" ca="1">A6469</f>
        <v>0</v>
      </c>
    </row>
    <row r="6378" spans="1:6">
      <c r="A6378" t="s">
        <v>4</v>
      </c>
      <c r="B6378" s="4" t="s">
        <v>5</v>
      </c>
      <c r="C6378" s="4" t="s">
        <v>7</v>
      </c>
      <c r="D6378" s="4" t="s">
        <v>11</v>
      </c>
      <c r="E6378" s="4" t="s">
        <v>7</v>
      </c>
      <c r="F6378" s="4" t="s">
        <v>16</v>
      </c>
    </row>
    <row r="6379" spans="1:6">
      <c r="A6379" t="n">
        <v>53609</v>
      </c>
      <c r="B6379" s="13" t="n">
        <v>5</v>
      </c>
      <c r="C6379" s="7" t="n">
        <v>30</v>
      </c>
      <c r="D6379" s="7" t="n">
        <v>10829</v>
      </c>
      <c r="E6379" s="7" t="n">
        <v>1</v>
      </c>
      <c r="F6379" s="14" t="n">
        <f t="normal" ca="1">A6389</f>
        <v>0</v>
      </c>
    </row>
    <row r="6380" spans="1:6">
      <c r="A6380" t="s">
        <v>4</v>
      </c>
      <c r="B6380" s="4" t="s">
        <v>5</v>
      </c>
      <c r="C6380" s="4" t="s">
        <v>11</v>
      </c>
      <c r="D6380" s="4" t="s">
        <v>7</v>
      </c>
    </row>
    <row r="6381" spans="1:6">
      <c r="A6381" t="n">
        <v>53618</v>
      </c>
      <c r="B6381" s="71" t="n">
        <v>21</v>
      </c>
      <c r="C6381" s="7" t="n">
        <v>5</v>
      </c>
      <c r="D6381" s="7" t="n">
        <v>2</v>
      </c>
    </row>
    <row r="6382" spans="1:6">
      <c r="A6382" t="s">
        <v>4</v>
      </c>
      <c r="B6382" s="4" t="s">
        <v>5</v>
      </c>
      <c r="C6382" s="4" t="s">
        <v>11</v>
      </c>
      <c r="D6382" s="4" t="s">
        <v>7</v>
      </c>
    </row>
    <row r="6383" spans="1:6">
      <c r="A6383" t="n">
        <v>53622</v>
      </c>
      <c r="B6383" s="55" t="n">
        <v>56</v>
      </c>
      <c r="C6383" s="7" t="n">
        <v>5</v>
      </c>
      <c r="D6383" s="7" t="n">
        <v>1</v>
      </c>
    </row>
    <row r="6384" spans="1:6">
      <c r="A6384" t="s">
        <v>4</v>
      </c>
      <c r="B6384" s="4" t="s">
        <v>5</v>
      </c>
      <c r="C6384" s="4" t="s">
        <v>11</v>
      </c>
      <c r="D6384" s="4" t="s">
        <v>11</v>
      </c>
      <c r="E6384" s="4" t="s">
        <v>11</v>
      </c>
    </row>
    <row r="6385" spans="1:6">
      <c r="A6385" t="n">
        <v>53626</v>
      </c>
      <c r="B6385" s="32" t="n">
        <v>61</v>
      </c>
      <c r="C6385" s="7" t="n">
        <v>5</v>
      </c>
      <c r="D6385" s="7" t="n">
        <v>65533</v>
      </c>
      <c r="E6385" s="7" t="n">
        <v>1000</v>
      </c>
    </row>
    <row r="6386" spans="1:6">
      <c r="A6386" t="s">
        <v>4</v>
      </c>
      <c r="B6386" s="4" t="s">
        <v>5</v>
      </c>
      <c r="C6386" s="4" t="s">
        <v>16</v>
      </c>
    </row>
    <row r="6387" spans="1:6">
      <c r="A6387" t="n">
        <v>53633</v>
      </c>
      <c r="B6387" s="22" t="n">
        <v>3</v>
      </c>
      <c r="C6387" s="14" t="n">
        <f t="normal" ca="1">A6469</f>
        <v>0</v>
      </c>
    </row>
    <row r="6388" spans="1:6">
      <c r="A6388" t="s">
        <v>4</v>
      </c>
      <c r="B6388" s="4" t="s">
        <v>5</v>
      </c>
      <c r="C6388" s="4" t="s">
        <v>7</v>
      </c>
      <c r="D6388" s="4" t="s">
        <v>11</v>
      </c>
      <c r="E6388" s="4" t="s">
        <v>7</v>
      </c>
      <c r="F6388" s="4" t="s">
        <v>16</v>
      </c>
    </row>
    <row r="6389" spans="1:6">
      <c r="A6389" t="n">
        <v>53638</v>
      </c>
      <c r="B6389" s="13" t="n">
        <v>5</v>
      </c>
      <c r="C6389" s="7" t="n">
        <v>30</v>
      </c>
      <c r="D6389" s="7" t="n">
        <v>10841</v>
      </c>
      <c r="E6389" s="7" t="n">
        <v>1</v>
      </c>
      <c r="F6389" s="14" t="n">
        <f t="normal" ca="1">A6399</f>
        <v>0</v>
      </c>
    </row>
    <row r="6390" spans="1:6">
      <c r="A6390" t="s">
        <v>4</v>
      </c>
      <c r="B6390" s="4" t="s">
        <v>5</v>
      </c>
      <c r="C6390" s="4" t="s">
        <v>11</v>
      </c>
      <c r="D6390" s="4" t="s">
        <v>7</v>
      </c>
    </row>
    <row r="6391" spans="1:6">
      <c r="A6391" t="n">
        <v>53647</v>
      </c>
      <c r="B6391" s="71" t="n">
        <v>21</v>
      </c>
      <c r="C6391" s="7" t="n">
        <v>7</v>
      </c>
      <c r="D6391" s="7" t="n">
        <v>2</v>
      </c>
    </row>
    <row r="6392" spans="1:6">
      <c r="A6392" t="s">
        <v>4</v>
      </c>
      <c r="B6392" s="4" t="s">
        <v>5</v>
      </c>
      <c r="C6392" s="4" t="s">
        <v>11</v>
      </c>
      <c r="D6392" s="4" t="s">
        <v>7</v>
      </c>
    </row>
    <row r="6393" spans="1:6">
      <c r="A6393" t="n">
        <v>53651</v>
      </c>
      <c r="B6393" s="55" t="n">
        <v>56</v>
      </c>
      <c r="C6393" s="7" t="n">
        <v>7</v>
      </c>
      <c r="D6393" s="7" t="n">
        <v>1</v>
      </c>
    </row>
    <row r="6394" spans="1:6">
      <c r="A6394" t="s">
        <v>4</v>
      </c>
      <c r="B6394" s="4" t="s">
        <v>5</v>
      </c>
      <c r="C6394" s="4" t="s">
        <v>11</v>
      </c>
      <c r="D6394" s="4" t="s">
        <v>11</v>
      </c>
      <c r="E6394" s="4" t="s">
        <v>11</v>
      </c>
    </row>
    <row r="6395" spans="1:6">
      <c r="A6395" t="n">
        <v>53655</v>
      </c>
      <c r="B6395" s="32" t="n">
        <v>61</v>
      </c>
      <c r="C6395" s="7" t="n">
        <v>7</v>
      </c>
      <c r="D6395" s="7" t="n">
        <v>65533</v>
      </c>
      <c r="E6395" s="7" t="n">
        <v>1000</v>
      </c>
    </row>
    <row r="6396" spans="1:6">
      <c r="A6396" t="s">
        <v>4</v>
      </c>
      <c r="B6396" s="4" t="s">
        <v>5</v>
      </c>
      <c r="C6396" s="4" t="s">
        <v>16</v>
      </c>
    </row>
    <row r="6397" spans="1:6">
      <c r="A6397" t="n">
        <v>53662</v>
      </c>
      <c r="B6397" s="22" t="n">
        <v>3</v>
      </c>
      <c r="C6397" s="14" t="n">
        <f t="normal" ca="1">A6469</f>
        <v>0</v>
      </c>
    </row>
    <row r="6398" spans="1:6">
      <c r="A6398" t="s">
        <v>4</v>
      </c>
      <c r="B6398" s="4" t="s">
        <v>5</v>
      </c>
      <c r="C6398" s="4" t="s">
        <v>7</v>
      </c>
      <c r="D6398" s="4" t="s">
        <v>11</v>
      </c>
      <c r="E6398" s="4" t="s">
        <v>7</v>
      </c>
      <c r="F6398" s="4" t="s">
        <v>16</v>
      </c>
    </row>
    <row r="6399" spans="1:6">
      <c r="A6399" t="n">
        <v>53667</v>
      </c>
      <c r="B6399" s="13" t="n">
        <v>5</v>
      </c>
      <c r="C6399" s="7" t="n">
        <v>30</v>
      </c>
      <c r="D6399" s="7" t="n">
        <v>10853</v>
      </c>
      <c r="E6399" s="7" t="n">
        <v>1</v>
      </c>
      <c r="F6399" s="14" t="n">
        <f t="normal" ca="1">A6409</f>
        <v>0</v>
      </c>
    </row>
    <row r="6400" spans="1:6">
      <c r="A6400" t="s">
        <v>4</v>
      </c>
      <c r="B6400" s="4" t="s">
        <v>5</v>
      </c>
      <c r="C6400" s="4" t="s">
        <v>11</v>
      </c>
      <c r="D6400" s="4" t="s">
        <v>7</v>
      </c>
    </row>
    <row r="6401" spans="1:6">
      <c r="A6401" t="n">
        <v>53676</v>
      </c>
      <c r="B6401" s="71" t="n">
        <v>21</v>
      </c>
      <c r="C6401" s="7" t="n">
        <v>9</v>
      </c>
      <c r="D6401" s="7" t="n">
        <v>2</v>
      </c>
    </row>
    <row r="6402" spans="1:6">
      <c r="A6402" t="s">
        <v>4</v>
      </c>
      <c r="B6402" s="4" t="s">
        <v>5</v>
      </c>
      <c r="C6402" s="4" t="s">
        <v>11</v>
      </c>
      <c r="D6402" s="4" t="s">
        <v>7</v>
      </c>
    </row>
    <row r="6403" spans="1:6">
      <c r="A6403" t="n">
        <v>53680</v>
      </c>
      <c r="B6403" s="55" t="n">
        <v>56</v>
      </c>
      <c r="C6403" s="7" t="n">
        <v>9</v>
      </c>
      <c r="D6403" s="7" t="n">
        <v>1</v>
      </c>
    </row>
    <row r="6404" spans="1:6">
      <c r="A6404" t="s">
        <v>4</v>
      </c>
      <c r="B6404" s="4" t="s">
        <v>5</v>
      </c>
      <c r="C6404" s="4" t="s">
        <v>11</v>
      </c>
      <c r="D6404" s="4" t="s">
        <v>11</v>
      </c>
      <c r="E6404" s="4" t="s">
        <v>11</v>
      </c>
    </row>
    <row r="6405" spans="1:6">
      <c r="A6405" t="n">
        <v>53684</v>
      </c>
      <c r="B6405" s="32" t="n">
        <v>61</v>
      </c>
      <c r="C6405" s="7" t="n">
        <v>9</v>
      </c>
      <c r="D6405" s="7" t="n">
        <v>65533</v>
      </c>
      <c r="E6405" s="7" t="n">
        <v>1000</v>
      </c>
    </row>
    <row r="6406" spans="1:6">
      <c r="A6406" t="s">
        <v>4</v>
      </c>
      <c r="B6406" s="4" t="s">
        <v>5</v>
      </c>
      <c r="C6406" s="4" t="s">
        <v>16</v>
      </c>
    </row>
    <row r="6407" spans="1:6">
      <c r="A6407" t="n">
        <v>53691</v>
      </c>
      <c r="B6407" s="22" t="n">
        <v>3</v>
      </c>
      <c r="C6407" s="14" t="n">
        <f t="normal" ca="1">A6469</f>
        <v>0</v>
      </c>
    </row>
    <row r="6408" spans="1:6">
      <c r="A6408" t="s">
        <v>4</v>
      </c>
      <c r="B6408" s="4" t="s">
        <v>5</v>
      </c>
      <c r="C6408" s="4" t="s">
        <v>7</v>
      </c>
      <c r="D6408" s="4" t="s">
        <v>11</v>
      </c>
      <c r="E6408" s="4" t="s">
        <v>7</v>
      </c>
      <c r="F6408" s="4" t="s">
        <v>16</v>
      </c>
    </row>
    <row r="6409" spans="1:6">
      <c r="A6409" t="n">
        <v>53696</v>
      </c>
      <c r="B6409" s="13" t="n">
        <v>5</v>
      </c>
      <c r="C6409" s="7" t="n">
        <v>30</v>
      </c>
      <c r="D6409" s="7" t="n">
        <v>10811</v>
      </c>
      <c r="E6409" s="7" t="n">
        <v>1</v>
      </c>
      <c r="F6409" s="14" t="n">
        <f t="normal" ca="1">A6419</f>
        <v>0</v>
      </c>
    </row>
    <row r="6410" spans="1:6">
      <c r="A6410" t="s">
        <v>4</v>
      </c>
      <c r="B6410" s="4" t="s">
        <v>5</v>
      </c>
      <c r="C6410" s="4" t="s">
        <v>11</v>
      </c>
      <c r="D6410" s="4" t="s">
        <v>7</v>
      </c>
    </row>
    <row r="6411" spans="1:6">
      <c r="A6411" t="n">
        <v>53705</v>
      </c>
      <c r="B6411" s="71" t="n">
        <v>21</v>
      </c>
      <c r="C6411" s="7" t="n">
        <v>2</v>
      </c>
      <c r="D6411" s="7" t="n">
        <v>2</v>
      </c>
    </row>
    <row r="6412" spans="1:6">
      <c r="A6412" t="s">
        <v>4</v>
      </c>
      <c r="B6412" s="4" t="s">
        <v>5</v>
      </c>
      <c r="C6412" s="4" t="s">
        <v>11</v>
      </c>
      <c r="D6412" s="4" t="s">
        <v>7</v>
      </c>
    </row>
    <row r="6413" spans="1:6">
      <c r="A6413" t="n">
        <v>53709</v>
      </c>
      <c r="B6413" s="55" t="n">
        <v>56</v>
      </c>
      <c r="C6413" s="7" t="n">
        <v>2</v>
      </c>
      <c r="D6413" s="7" t="n">
        <v>1</v>
      </c>
    </row>
    <row r="6414" spans="1:6">
      <c r="A6414" t="s">
        <v>4</v>
      </c>
      <c r="B6414" s="4" t="s">
        <v>5</v>
      </c>
      <c r="C6414" s="4" t="s">
        <v>11</v>
      </c>
      <c r="D6414" s="4" t="s">
        <v>11</v>
      </c>
      <c r="E6414" s="4" t="s">
        <v>11</v>
      </c>
    </row>
    <row r="6415" spans="1:6">
      <c r="A6415" t="n">
        <v>53713</v>
      </c>
      <c r="B6415" s="32" t="n">
        <v>61</v>
      </c>
      <c r="C6415" s="7" t="n">
        <v>2</v>
      </c>
      <c r="D6415" s="7" t="n">
        <v>65533</v>
      </c>
      <c r="E6415" s="7" t="n">
        <v>1000</v>
      </c>
    </row>
    <row r="6416" spans="1:6">
      <c r="A6416" t="s">
        <v>4</v>
      </c>
      <c r="B6416" s="4" t="s">
        <v>5</v>
      </c>
      <c r="C6416" s="4" t="s">
        <v>16</v>
      </c>
    </row>
    <row r="6417" spans="1:6">
      <c r="A6417" t="n">
        <v>53720</v>
      </c>
      <c r="B6417" s="22" t="n">
        <v>3</v>
      </c>
      <c r="C6417" s="14" t="n">
        <f t="normal" ca="1">A6469</f>
        <v>0</v>
      </c>
    </row>
    <row r="6418" spans="1:6">
      <c r="A6418" t="s">
        <v>4</v>
      </c>
      <c r="B6418" s="4" t="s">
        <v>5</v>
      </c>
      <c r="C6418" s="4" t="s">
        <v>7</v>
      </c>
      <c r="D6418" s="4" t="s">
        <v>11</v>
      </c>
      <c r="E6418" s="4" t="s">
        <v>7</v>
      </c>
      <c r="F6418" s="4" t="s">
        <v>16</v>
      </c>
    </row>
    <row r="6419" spans="1:6">
      <c r="A6419" t="n">
        <v>53725</v>
      </c>
      <c r="B6419" s="13" t="n">
        <v>5</v>
      </c>
      <c r="C6419" s="7" t="n">
        <v>30</v>
      </c>
      <c r="D6419" s="7" t="n">
        <v>10823</v>
      </c>
      <c r="E6419" s="7" t="n">
        <v>1</v>
      </c>
      <c r="F6419" s="14" t="n">
        <f t="normal" ca="1">A6429</f>
        <v>0</v>
      </c>
    </row>
    <row r="6420" spans="1:6">
      <c r="A6420" t="s">
        <v>4</v>
      </c>
      <c r="B6420" s="4" t="s">
        <v>5</v>
      </c>
      <c r="C6420" s="4" t="s">
        <v>11</v>
      </c>
      <c r="D6420" s="4" t="s">
        <v>7</v>
      </c>
    </row>
    <row r="6421" spans="1:6">
      <c r="A6421" t="n">
        <v>53734</v>
      </c>
      <c r="B6421" s="71" t="n">
        <v>21</v>
      </c>
      <c r="C6421" s="7" t="n">
        <v>4</v>
      </c>
      <c r="D6421" s="7" t="n">
        <v>2</v>
      </c>
    </row>
    <row r="6422" spans="1:6">
      <c r="A6422" t="s">
        <v>4</v>
      </c>
      <c r="B6422" s="4" t="s">
        <v>5</v>
      </c>
      <c r="C6422" s="4" t="s">
        <v>11</v>
      </c>
      <c r="D6422" s="4" t="s">
        <v>7</v>
      </c>
    </row>
    <row r="6423" spans="1:6">
      <c r="A6423" t="n">
        <v>53738</v>
      </c>
      <c r="B6423" s="55" t="n">
        <v>56</v>
      </c>
      <c r="C6423" s="7" t="n">
        <v>4</v>
      </c>
      <c r="D6423" s="7" t="n">
        <v>1</v>
      </c>
    </row>
    <row r="6424" spans="1:6">
      <c r="A6424" t="s">
        <v>4</v>
      </c>
      <c r="B6424" s="4" t="s">
        <v>5</v>
      </c>
      <c r="C6424" s="4" t="s">
        <v>11</v>
      </c>
      <c r="D6424" s="4" t="s">
        <v>11</v>
      </c>
      <c r="E6424" s="4" t="s">
        <v>11</v>
      </c>
    </row>
    <row r="6425" spans="1:6">
      <c r="A6425" t="n">
        <v>53742</v>
      </c>
      <c r="B6425" s="32" t="n">
        <v>61</v>
      </c>
      <c r="C6425" s="7" t="n">
        <v>4</v>
      </c>
      <c r="D6425" s="7" t="n">
        <v>65533</v>
      </c>
      <c r="E6425" s="7" t="n">
        <v>1000</v>
      </c>
    </row>
    <row r="6426" spans="1:6">
      <c r="A6426" t="s">
        <v>4</v>
      </c>
      <c r="B6426" s="4" t="s">
        <v>5</v>
      </c>
      <c r="C6426" s="4" t="s">
        <v>16</v>
      </c>
    </row>
    <row r="6427" spans="1:6">
      <c r="A6427" t="n">
        <v>53749</v>
      </c>
      <c r="B6427" s="22" t="n">
        <v>3</v>
      </c>
      <c r="C6427" s="14" t="n">
        <f t="normal" ca="1">A6469</f>
        <v>0</v>
      </c>
    </row>
    <row r="6428" spans="1:6">
      <c r="A6428" t="s">
        <v>4</v>
      </c>
      <c r="B6428" s="4" t="s">
        <v>5</v>
      </c>
      <c r="C6428" s="4" t="s">
        <v>7</v>
      </c>
      <c r="D6428" s="4" t="s">
        <v>11</v>
      </c>
      <c r="E6428" s="4" t="s">
        <v>7</v>
      </c>
      <c r="F6428" s="4" t="s">
        <v>16</v>
      </c>
    </row>
    <row r="6429" spans="1:6">
      <c r="A6429" t="n">
        <v>53754</v>
      </c>
      <c r="B6429" s="13" t="n">
        <v>5</v>
      </c>
      <c r="C6429" s="7" t="n">
        <v>30</v>
      </c>
      <c r="D6429" s="7" t="n">
        <v>10835</v>
      </c>
      <c r="E6429" s="7" t="n">
        <v>1</v>
      </c>
      <c r="F6429" s="14" t="n">
        <f t="normal" ca="1">A6439</f>
        <v>0</v>
      </c>
    </row>
    <row r="6430" spans="1:6">
      <c r="A6430" t="s">
        <v>4</v>
      </c>
      <c r="B6430" s="4" t="s">
        <v>5</v>
      </c>
      <c r="C6430" s="4" t="s">
        <v>11</v>
      </c>
      <c r="D6430" s="4" t="s">
        <v>7</v>
      </c>
    </row>
    <row r="6431" spans="1:6">
      <c r="A6431" t="n">
        <v>53763</v>
      </c>
      <c r="B6431" s="71" t="n">
        <v>21</v>
      </c>
      <c r="C6431" s="7" t="n">
        <v>6</v>
      </c>
      <c r="D6431" s="7" t="n">
        <v>2</v>
      </c>
    </row>
    <row r="6432" spans="1:6">
      <c r="A6432" t="s">
        <v>4</v>
      </c>
      <c r="B6432" s="4" t="s">
        <v>5</v>
      </c>
      <c r="C6432" s="4" t="s">
        <v>11</v>
      </c>
      <c r="D6432" s="4" t="s">
        <v>7</v>
      </c>
    </row>
    <row r="6433" spans="1:6">
      <c r="A6433" t="n">
        <v>53767</v>
      </c>
      <c r="B6433" s="55" t="n">
        <v>56</v>
      </c>
      <c r="C6433" s="7" t="n">
        <v>6</v>
      </c>
      <c r="D6433" s="7" t="n">
        <v>1</v>
      </c>
    </row>
    <row r="6434" spans="1:6">
      <c r="A6434" t="s">
        <v>4</v>
      </c>
      <c r="B6434" s="4" t="s">
        <v>5</v>
      </c>
      <c r="C6434" s="4" t="s">
        <v>11</v>
      </c>
      <c r="D6434" s="4" t="s">
        <v>11</v>
      </c>
      <c r="E6434" s="4" t="s">
        <v>11</v>
      </c>
    </row>
    <row r="6435" spans="1:6">
      <c r="A6435" t="n">
        <v>53771</v>
      </c>
      <c r="B6435" s="32" t="n">
        <v>61</v>
      </c>
      <c r="C6435" s="7" t="n">
        <v>6</v>
      </c>
      <c r="D6435" s="7" t="n">
        <v>65533</v>
      </c>
      <c r="E6435" s="7" t="n">
        <v>1000</v>
      </c>
    </row>
    <row r="6436" spans="1:6">
      <c r="A6436" t="s">
        <v>4</v>
      </c>
      <c r="B6436" s="4" t="s">
        <v>5</v>
      </c>
      <c r="C6436" s="4" t="s">
        <v>16</v>
      </c>
    </row>
    <row r="6437" spans="1:6">
      <c r="A6437" t="n">
        <v>53778</v>
      </c>
      <c r="B6437" s="22" t="n">
        <v>3</v>
      </c>
      <c r="C6437" s="14" t="n">
        <f t="normal" ca="1">A6469</f>
        <v>0</v>
      </c>
    </row>
    <row r="6438" spans="1:6">
      <c r="A6438" t="s">
        <v>4</v>
      </c>
      <c r="B6438" s="4" t="s">
        <v>5</v>
      </c>
      <c r="C6438" s="4" t="s">
        <v>7</v>
      </c>
      <c r="D6438" s="4" t="s">
        <v>11</v>
      </c>
      <c r="E6438" s="4" t="s">
        <v>7</v>
      </c>
      <c r="F6438" s="4" t="s">
        <v>16</v>
      </c>
    </row>
    <row r="6439" spans="1:6">
      <c r="A6439" t="n">
        <v>53783</v>
      </c>
      <c r="B6439" s="13" t="n">
        <v>5</v>
      </c>
      <c r="C6439" s="7" t="n">
        <v>30</v>
      </c>
      <c r="D6439" s="7" t="n">
        <v>10847</v>
      </c>
      <c r="E6439" s="7" t="n">
        <v>1</v>
      </c>
      <c r="F6439" s="14" t="n">
        <f t="normal" ca="1">A6449</f>
        <v>0</v>
      </c>
    </row>
    <row r="6440" spans="1:6">
      <c r="A6440" t="s">
        <v>4</v>
      </c>
      <c r="B6440" s="4" t="s">
        <v>5</v>
      </c>
      <c r="C6440" s="4" t="s">
        <v>11</v>
      </c>
      <c r="D6440" s="4" t="s">
        <v>7</v>
      </c>
    </row>
    <row r="6441" spans="1:6">
      <c r="A6441" t="n">
        <v>53792</v>
      </c>
      <c r="B6441" s="71" t="n">
        <v>21</v>
      </c>
      <c r="C6441" s="7" t="n">
        <v>8</v>
      </c>
      <c r="D6441" s="7" t="n">
        <v>2</v>
      </c>
    </row>
    <row r="6442" spans="1:6">
      <c r="A6442" t="s">
        <v>4</v>
      </c>
      <c r="B6442" s="4" t="s">
        <v>5</v>
      </c>
      <c r="C6442" s="4" t="s">
        <v>11</v>
      </c>
      <c r="D6442" s="4" t="s">
        <v>7</v>
      </c>
    </row>
    <row r="6443" spans="1:6">
      <c r="A6443" t="n">
        <v>53796</v>
      </c>
      <c r="B6443" s="55" t="n">
        <v>56</v>
      </c>
      <c r="C6443" s="7" t="n">
        <v>8</v>
      </c>
      <c r="D6443" s="7" t="n">
        <v>1</v>
      </c>
    </row>
    <row r="6444" spans="1:6">
      <c r="A6444" t="s">
        <v>4</v>
      </c>
      <c r="B6444" s="4" t="s">
        <v>5</v>
      </c>
      <c r="C6444" s="4" t="s">
        <v>11</v>
      </c>
      <c r="D6444" s="4" t="s">
        <v>11</v>
      </c>
      <c r="E6444" s="4" t="s">
        <v>11</v>
      </c>
    </row>
    <row r="6445" spans="1:6">
      <c r="A6445" t="n">
        <v>53800</v>
      </c>
      <c r="B6445" s="32" t="n">
        <v>61</v>
      </c>
      <c r="C6445" s="7" t="n">
        <v>8</v>
      </c>
      <c r="D6445" s="7" t="n">
        <v>65533</v>
      </c>
      <c r="E6445" s="7" t="n">
        <v>1000</v>
      </c>
    </row>
    <row r="6446" spans="1:6">
      <c r="A6446" t="s">
        <v>4</v>
      </c>
      <c r="B6446" s="4" t="s">
        <v>5</v>
      </c>
      <c r="C6446" s="4" t="s">
        <v>16</v>
      </c>
    </row>
    <row r="6447" spans="1:6">
      <c r="A6447" t="n">
        <v>53807</v>
      </c>
      <c r="B6447" s="22" t="n">
        <v>3</v>
      </c>
      <c r="C6447" s="14" t="n">
        <f t="normal" ca="1">A6469</f>
        <v>0</v>
      </c>
    </row>
    <row r="6448" spans="1:6">
      <c r="A6448" t="s">
        <v>4</v>
      </c>
      <c r="B6448" s="4" t="s">
        <v>5</v>
      </c>
      <c r="C6448" s="4" t="s">
        <v>7</v>
      </c>
      <c r="D6448" s="4" t="s">
        <v>11</v>
      </c>
      <c r="E6448" s="4" t="s">
        <v>7</v>
      </c>
      <c r="F6448" s="4" t="s">
        <v>16</v>
      </c>
    </row>
    <row r="6449" spans="1:6">
      <c r="A6449" t="n">
        <v>53812</v>
      </c>
      <c r="B6449" s="13" t="n">
        <v>5</v>
      </c>
      <c r="C6449" s="7" t="n">
        <v>30</v>
      </c>
      <c r="D6449" s="7" t="n">
        <v>10859</v>
      </c>
      <c r="E6449" s="7" t="n">
        <v>1</v>
      </c>
      <c r="F6449" s="14" t="n">
        <f t="normal" ca="1">A6459</f>
        <v>0</v>
      </c>
    </row>
    <row r="6450" spans="1:6">
      <c r="A6450" t="s">
        <v>4</v>
      </c>
      <c r="B6450" s="4" t="s">
        <v>5</v>
      </c>
      <c r="C6450" s="4" t="s">
        <v>11</v>
      </c>
      <c r="D6450" s="4" t="s">
        <v>7</v>
      </c>
    </row>
    <row r="6451" spans="1:6">
      <c r="A6451" t="n">
        <v>53821</v>
      </c>
      <c r="B6451" s="71" t="n">
        <v>21</v>
      </c>
      <c r="C6451" s="7" t="n">
        <v>11</v>
      </c>
      <c r="D6451" s="7" t="n">
        <v>2</v>
      </c>
    </row>
    <row r="6452" spans="1:6">
      <c r="A6452" t="s">
        <v>4</v>
      </c>
      <c r="B6452" s="4" t="s">
        <v>5</v>
      </c>
      <c r="C6452" s="4" t="s">
        <v>11</v>
      </c>
      <c r="D6452" s="4" t="s">
        <v>7</v>
      </c>
    </row>
    <row r="6453" spans="1:6">
      <c r="A6453" t="n">
        <v>53825</v>
      </c>
      <c r="B6453" s="55" t="n">
        <v>56</v>
      </c>
      <c r="C6453" s="7" t="n">
        <v>11</v>
      </c>
      <c r="D6453" s="7" t="n">
        <v>1</v>
      </c>
    </row>
    <row r="6454" spans="1:6">
      <c r="A6454" t="s">
        <v>4</v>
      </c>
      <c r="B6454" s="4" t="s">
        <v>5</v>
      </c>
      <c r="C6454" s="4" t="s">
        <v>11</v>
      </c>
      <c r="D6454" s="4" t="s">
        <v>11</v>
      </c>
      <c r="E6454" s="4" t="s">
        <v>11</v>
      </c>
    </row>
    <row r="6455" spans="1:6">
      <c r="A6455" t="n">
        <v>53829</v>
      </c>
      <c r="B6455" s="32" t="n">
        <v>61</v>
      </c>
      <c r="C6455" s="7" t="n">
        <v>11</v>
      </c>
      <c r="D6455" s="7" t="n">
        <v>65533</v>
      </c>
      <c r="E6455" s="7" t="n">
        <v>1000</v>
      </c>
    </row>
    <row r="6456" spans="1:6">
      <c r="A6456" t="s">
        <v>4</v>
      </c>
      <c r="B6456" s="4" t="s">
        <v>5</v>
      </c>
      <c r="C6456" s="4" t="s">
        <v>16</v>
      </c>
    </row>
    <row r="6457" spans="1:6">
      <c r="A6457" t="n">
        <v>53836</v>
      </c>
      <c r="B6457" s="22" t="n">
        <v>3</v>
      </c>
      <c r="C6457" s="14" t="n">
        <f t="normal" ca="1">A6469</f>
        <v>0</v>
      </c>
    </row>
    <row r="6458" spans="1:6">
      <c r="A6458" t="s">
        <v>4</v>
      </c>
      <c r="B6458" s="4" t="s">
        <v>5</v>
      </c>
      <c r="C6458" s="4" t="s">
        <v>7</v>
      </c>
      <c r="D6458" s="4" t="s">
        <v>11</v>
      </c>
      <c r="E6458" s="4" t="s">
        <v>7</v>
      </c>
      <c r="F6458" s="4" t="s">
        <v>16</v>
      </c>
    </row>
    <row r="6459" spans="1:6">
      <c r="A6459" t="n">
        <v>53841</v>
      </c>
      <c r="B6459" s="13" t="n">
        <v>5</v>
      </c>
      <c r="C6459" s="7" t="n">
        <v>30</v>
      </c>
      <c r="D6459" s="7" t="n">
        <v>10863</v>
      </c>
      <c r="E6459" s="7" t="n">
        <v>1</v>
      </c>
      <c r="F6459" s="14" t="n">
        <f t="normal" ca="1">A6469</f>
        <v>0</v>
      </c>
    </row>
    <row r="6460" spans="1:6">
      <c r="A6460" t="s">
        <v>4</v>
      </c>
      <c r="B6460" s="4" t="s">
        <v>5</v>
      </c>
      <c r="C6460" s="4" t="s">
        <v>11</v>
      </c>
      <c r="D6460" s="4" t="s">
        <v>7</v>
      </c>
    </row>
    <row r="6461" spans="1:6">
      <c r="A6461" t="n">
        <v>53850</v>
      </c>
      <c r="B6461" s="71" t="n">
        <v>21</v>
      </c>
      <c r="C6461" s="7" t="n">
        <v>13</v>
      </c>
      <c r="D6461" s="7" t="n">
        <v>2</v>
      </c>
    </row>
    <row r="6462" spans="1:6">
      <c r="A6462" t="s">
        <v>4</v>
      </c>
      <c r="B6462" s="4" t="s">
        <v>5</v>
      </c>
      <c r="C6462" s="4" t="s">
        <v>11</v>
      </c>
      <c r="D6462" s="4" t="s">
        <v>7</v>
      </c>
    </row>
    <row r="6463" spans="1:6">
      <c r="A6463" t="n">
        <v>53854</v>
      </c>
      <c r="B6463" s="55" t="n">
        <v>56</v>
      </c>
      <c r="C6463" s="7" t="n">
        <v>13</v>
      </c>
      <c r="D6463" s="7" t="n">
        <v>1</v>
      </c>
    </row>
    <row r="6464" spans="1:6">
      <c r="A6464" t="s">
        <v>4</v>
      </c>
      <c r="B6464" s="4" t="s">
        <v>5</v>
      </c>
      <c r="C6464" s="4" t="s">
        <v>11</v>
      </c>
      <c r="D6464" s="4" t="s">
        <v>11</v>
      </c>
      <c r="E6464" s="4" t="s">
        <v>11</v>
      </c>
    </row>
    <row r="6465" spans="1:6">
      <c r="A6465" t="n">
        <v>53858</v>
      </c>
      <c r="B6465" s="32" t="n">
        <v>61</v>
      </c>
      <c r="C6465" s="7" t="n">
        <v>13</v>
      </c>
      <c r="D6465" s="7" t="n">
        <v>65533</v>
      </c>
      <c r="E6465" s="7" t="n">
        <v>1000</v>
      </c>
    </row>
    <row r="6466" spans="1:6">
      <c r="A6466" t="s">
        <v>4</v>
      </c>
      <c r="B6466" s="4" t="s">
        <v>5</v>
      </c>
      <c r="C6466" s="4" t="s">
        <v>16</v>
      </c>
    </row>
    <row r="6467" spans="1:6">
      <c r="A6467" t="n">
        <v>53865</v>
      </c>
      <c r="B6467" s="22" t="n">
        <v>3</v>
      </c>
      <c r="C6467" s="14" t="n">
        <f t="normal" ca="1">A6469</f>
        <v>0</v>
      </c>
    </row>
    <row r="6468" spans="1:6">
      <c r="A6468" t="s">
        <v>4</v>
      </c>
      <c r="B6468" s="4" t="s">
        <v>5</v>
      </c>
      <c r="C6468" s="4" t="s">
        <v>7</v>
      </c>
      <c r="D6468" s="4" t="s">
        <v>7</v>
      </c>
    </row>
    <row r="6469" spans="1:6">
      <c r="A6469" t="n">
        <v>53870</v>
      </c>
      <c r="B6469" s="16" t="n">
        <v>49</v>
      </c>
      <c r="C6469" s="7" t="n">
        <v>2</v>
      </c>
      <c r="D6469" s="7" t="n">
        <v>0</v>
      </c>
    </row>
    <row r="6470" spans="1:6">
      <c r="A6470" t="s">
        <v>4</v>
      </c>
      <c r="B6470" s="4" t="s">
        <v>5</v>
      </c>
      <c r="C6470" s="4" t="s">
        <v>11</v>
      </c>
    </row>
    <row r="6471" spans="1:6">
      <c r="A6471" t="n">
        <v>53873</v>
      </c>
      <c r="B6471" s="29" t="n">
        <v>16</v>
      </c>
      <c r="C6471" s="7" t="n">
        <v>1000</v>
      </c>
    </row>
    <row r="6472" spans="1:6">
      <c r="A6472" t="s">
        <v>4</v>
      </c>
      <c r="B6472" s="4" t="s">
        <v>5</v>
      </c>
      <c r="C6472" s="4" t="s">
        <v>7</v>
      </c>
      <c r="D6472" s="4" t="s">
        <v>7</v>
      </c>
      <c r="E6472" s="4" t="s">
        <v>7</v>
      </c>
      <c r="F6472" s="4" t="s">
        <v>13</v>
      </c>
      <c r="G6472" s="4" t="s">
        <v>13</v>
      </c>
      <c r="H6472" s="4" t="s">
        <v>13</v>
      </c>
      <c r="I6472" s="4" t="s">
        <v>13</v>
      </c>
      <c r="J6472" s="4" t="s">
        <v>13</v>
      </c>
    </row>
    <row r="6473" spans="1:6">
      <c r="A6473" t="n">
        <v>53876</v>
      </c>
      <c r="B6473" s="65" t="n">
        <v>76</v>
      </c>
      <c r="C6473" s="7" t="n">
        <v>3</v>
      </c>
      <c r="D6473" s="7" t="n">
        <v>3</v>
      </c>
      <c r="E6473" s="7" t="n">
        <v>0</v>
      </c>
      <c r="F6473" s="7" t="n">
        <v>1</v>
      </c>
      <c r="G6473" s="7" t="n">
        <v>1</v>
      </c>
      <c r="H6473" s="7" t="n">
        <v>1</v>
      </c>
      <c r="I6473" s="7" t="n">
        <v>1</v>
      </c>
      <c r="J6473" s="7" t="n">
        <v>1000</v>
      </c>
    </row>
    <row r="6474" spans="1:6">
      <c r="A6474" t="s">
        <v>4</v>
      </c>
      <c r="B6474" s="4" t="s">
        <v>5</v>
      </c>
      <c r="C6474" s="4" t="s">
        <v>7</v>
      </c>
      <c r="D6474" s="4" t="s">
        <v>7</v>
      </c>
    </row>
    <row r="6475" spans="1:6">
      <c r="A6475" t="n">
        <v>53900</v>
      </c>
      <c r="B6475" s="68" t="n">
        <v>77</v>
      </c>
      <c r="C6475" s="7" t="n">
        <v>3</v>
      </c>
      <c r="D6475" s="7" t="n">
        <v>3</v>
      </c>
    </row>
    <row r="6476" spans="1:6">
      <c r="A6476" t="s">
        <v>4</v>
      </c>
      <c r="B6476" s="4" t="s">
        <v>5</v>
      </c>
      <c r="C6476" s="4" t="s">
        <v>7</v>
      </c>
      <c r="D6476" s="4" t="s">
        <v>11</v>
      </c>
      <c r="E6476" s="4" t="s">
        <v>7</v>
      </c>
    </row>
    <row r="6477" spans="1:6">
      <c r="A6477" t="n">
        <v>53903</v>
      </c>
      <c r="B6477" s="10" t="n">
        <v>39</v>
      </c>
      <c r="C6477" s="7" t="n">
        <v>14</v>
      </c>
      <c r="D6477" s="7" t="n">
        <v>65533</v>
      </c>
      <c r="E6477" s="7" t="n">
        <v>101</v>
      </c>
    </row>
    <row r="6478" spans="1:6">
      <c r="A6478" t="s">
        <v>4</v>
      </c>
      <c r="B6478" s="4" t="s">
        <v>5</v>
      </c>
    </row>
    <row r="6479" spans="1:6">
      <c r="A6479" t="n">
        <v>53908</v>
      </c>
      <c r="B6479" s="27" t="n">
        <v>28</v>
      </c>
    </row>
    <row r="6480" spans="1:6">
      <c r="A6480" t="s">
        <v>4</v>
      </c>
      <c r="B6480" s="4" t="s">
        <v>5</v>
      </c>
      <c r="C6480" s="4" t="s">
        <v>7</v>
      </c>
      <c r="D6480" s="4" t="s">
        <v>7</v>
      </c>
      <c r="E6480" s="4" t="s">
        <v>7</v>
      </c>
      <c r="F6480" s="4" t="s">
        <v>13</v>
      </c>
      <c r="G6480" s="4" t="s">
        <v>13</v>
      </c>
      <c r="H6480" s="4" t="s">
        <v>13</v>
      </c>
      <c r="I6480" s="4" t="s">
        <v>13</v>
      </c>
      <c r="J6480" s="4" t="s">
        <v>13</v>
      </c>
    </row>
    <row r="6481" spans="1:10">
      <c r="A6481" t="n">
        <v>53909</v>
      </c>
      <c r="B6481" s="65" t="n">
        <v>76</v>
      </c>
      <c r="C6481" s="7" t="n">
        <v>3</v>
      </c>
      <c r="D6481" s="7" t="n">
        <v>3</v>
      </c>
      <c r="E6481" s="7" t="n">
        <v>0</v>
      </c>
      <c r="F6481" s="7" t="n">
        <v>1</v>
      </c>
      <c r="G6481" s="7" t="n">
        <v>1</v>
      </c>
      <c r="H6481" s="7" t="n">
        <v>1</v>
      </c>
      <c r="I6481" s="7" t="n">
        <v>0</v>
      </c>
      <c r="J6481" s="7" t="n">
        <v>1000</v>
      </c>
    </row>
    <row r="6482" spans="1:10">
      <c r="A6482" t="s">
        <v>4</v>
      </c>
      <c r="B6482" s="4" t="s">
        <v>5</v>
      </c>
      <c r="C6482" s="4" t="s">
        <v>7</v>
      </c>
      <c r="D6482" s="4" t="s">
        <v>7</v>
      </c>
    </row>
    <row r="6483" spans="1:10">
      <c r="A6483" t="n">
        <v>53933</v>
      </c>
      <c r="B6483" s="68" t="n">
        <v>77</v>
      </c>
      <c r="C6483" s="7" t="n">
        <v>3</v>
      </c>
      <c r="D6483" s="7" t="n">
        <v>3</v>
      </c>
    </row>
    <row r="6484" spans="1:10">
      <c r="A6484" t="s">
        <v>4</v>
      </c>
      <c r="B6484" s="4" t="s">
        <v>5</v>
      </c>
      <c r="C6484" s="4" t="s">
        <v>7</v>
      </c>
    </row>
    <row r="6485" spans="1:10">
      <c r="A6485" t="n">
        <v>53936</v>
      </c>
      <c r="B6485" s="73" t="n">
        <v>78</v>
      </c>
      <c r="C6485" s="7" t="n">
        <v>255</v>
      </c>
    </row>
    <row r="6486" spans="1:10">
      <c r="A6486" t="s">
        <v>4</v>
      </c>
      <c r="B6486" s="4" t="s">
        <v>5</v>
      </c>
      <c r="C6486" s="4" t="s">
        <v>7</v>
      </c>
      <c r="D6486" s="4" t="s">
        <v>11</v>
      </c>
      <c r="E6486" s="4" t="s">
        <v>7</v>
      </c>
    </row>
    <row r="6487" spans="1:10">
      <c r="A6487" t="n">
        <v>53938</v>
      </c>
      <c r="B6487" s="10" t="n">
        <v>39</v>
      </c>
      <c r="C6487" s="7" t="n">
        <v>11</v>
      </c>
      <c r="D6487" s="7" t="n">
        <v>65533</v>
      </c>
      <c r="E6487" s="7" t="n">
        <v>200</v>
      </c>
    </row>
    <row r="6488" spans="1:10">
      <c r="A6488" t="s">
        <v>4</v>
      </c>
      <c r="B6488" s="4" t="s">
        <v>5</v>
      </c>
      <c r="C6488" s="4" t="s">
        <v>7</v>
      </c>
      <c r="D6488" s="4" t="s">
        <v>11</v>
      </c>
      <c r="E6488" s="4" t="s">
        <v>7</v>
      </c>
    </row>
    <row r="6489" spans="1:10">
      <c r="A6489" t="n">
        <v>53943</v>
      </c>
      <c r="B6489" s="10" t="n">
        <v>39</v>
      </c>
      <c r="C6489" s="7" t="n">
        <v>11</v>
      </c>
      <c r="D6489" s="7" t="n">
        <v>65533</v>
      </c>
      <c r="E6489" s="7" t="n">
        <v>201</v>
      </c>
    </row>
    <row r="6490" spans="1:10">
      <c r="A6490" t="s">
        <v>4</v>
      </c>
      <c r="B6490" s="4" t="s">
        <v>5</v>
      </c>
      <c r="C6490" s="4" t="s">
        <v>7</v>
      </c>
      <c r="D6490" s="4" t="s">
        <v>11</v>
      </c>
      <c r="E6490" s="4" t="s">
        <v>7</v>
      </c>
    </row>
    <row r="6491" spans="1:10">
      <c r="A6491" t="n">
        <v>53948</v>
      </c>
      <c r="B6491" s="42" t="n">
        <v>36</v>
      </c>
      <c r="C6491" s="7" t="n">
        <v>9</v>
      </c>
      <c r="D6491" s="7" t="n">
        <v>0</v>
      </c>
      <c r="E6491" s="7" t="n">
        <v>0</v>
      </c>
    </row>
    <row r="6492" spans="1:10">
      <c r="A6492" t="s">
        <v>4</v>
      </c>
      <c r="B6492" s="4" t="s">
        <v>5</v>
      </c>
      <c r="C6492" s="4" t="s">
        <v>7</v>
      </c>
      <c r="D6492" s="4" t="s">
        <v>11</v>
      </c>
      <c r="E6492" s="4" t="s">
        <v>7</v>
      </c>
    </row>
    <row r="6493" spans="1:10">
      <c r="A6493" t="n">
        <v>53953</v>
      </c>
      <c r="B6493" s="42" t="n">
        <v>36</v>
      </c>
      <c r="C6493" s="7" t="n">
        <v>9</v>
      </c>
      <c r="D6493" s="7" t="n">
        <v>1</v>
      </c>
      <c r="E6493" s="7" t="n">
        <v>0</v>
      </c>
    </row>
    <row r="6494" spans="1:10">
      <c r="A6494" t="s">
        <v>4</v>
      </c>
      <c r="B6494" s="4" t="s">
        <v>5</v>
      </c>
      <c r="C6494" s="4" t="s">
        <v>7</v>
      </c>
      <c r="D6494" s="4" t="s">
        <v>11</v>
      </c>
      <c r="E6494" s="4" t="s">
        <v>7</v>
      </c>
    </row>
    <row r="6495" spans="1:10">
      <c r="A6495" t="n">
        <v>53958</v>
      </c>
      <c r="B6495" s="42" t="n">
        <v>36</v>
      </c>
      <c r="C6495" s="7" t="n">
        <v>9</v>
      </c>
      <c r="D6495" s="7" t="n">
        <v>2</v>
      </c>
      <c r="E6495" s="7" t="n">
        <v>0</v>
      </c>
    </row>
    <row r="6496" spans="1:10">
      <c r="A6496" t="s">
        <v>4</v>
      </c>
      <c r="B6496" s="4" t="s">
        <v>5</v>
      </c>
      <c r="C6496" s="4" t="s">
        <v>7</v>
      </c>
      <c r="D6496" s="4" t="s">
        <v>11</v>
      </c>
      <c r="E6496" s="4" t="s">
        <v>7</v>
      </c>
    </row>
    <row r="6497" spans="1:10">
      <c r="A6497" t="n">
        <v>53963</v>
      </c>
      <c r="B6497" s="42" t="n">
        <v>36</v>
      </c>
      <c r="C6497" s="7" t="n">
        <v>9</v>
      </c>
      <c r="D6497" s="7" t="n">
        <v>9</v>
      </c>
      <c r="E6497" s="7" t="n">
        <v>0</v>
      </c>
    </row>
    <row r="6498" spans="1:10">
      <c r="A6498" t="s">
        <v>4</v>
      </c>
      <c r="B6498" s="4" t="s">
        <v>5</v>
      </c>
      <c r="C6498" s="4" t="s">
        <v>7</v>
      </c>
      <c r="D6498" s="4" t="s">
        <v>11</v>
      </c>
      <c r="E6498" s="4" t="s">
        <v>7</v>
      </c>
    </row>
    <row r="6499" spans="1:10">
      <c r="A6499" t="n">
        <v>53968</v>
      </c>
      <c r="B6499" s="42" t="n">
        <v>36</v>
      </c>
      <c r="C6499" s="7" t="n">
        <v>9</v>
      </c>
      <c r="D6499" s="7" t="n">
        <v>11</v>
      </c>
      <c r="E6499" s="7" t="n">
        <v>0</v>
      </c>
    </row>
    <row r="6500" spans="1:10">
      <c r="A6500" t="s">
        <v>4</v>
      </c>
      <c r="B6500" s="4" t="s">
        <v>5</v>
      </c>
      <c r="C6500" s="4" t="s">
        <v>7</v>
      </c>
      <c r="D6500" s="4" t="s">
        <v>11</v>
      </c>
      <c r="E6500" s="4" t="s">
        <v>7</v>
      </c>
    </row>
    <row r="6501" spans="1:10">
      <c r="A6501" t="n">
        <v>53973</v>
      </c>
      <c r="B6501" s="42" t="n">
        <v>36</v>
      </c>
      <c r="C6501" s="7" t="n">
        <v>9</v>
      </c>
      <c r="D6501" s="7" t="n">
        <v>13</v>
      </c>
      <c r="E6501" s="7" t="n">
        <v>0</v>
      </c>
    </row>
    <row r="6502" spans="1:10">
      <c r="A6502" t="s">
        <v>4</v>
      </c>
      <c r="B6502" s="4" t="s">
        <v>5</v>
      </c>
      <c r="C6502" s="4" t="s">
        <v>11</v>
      </c>
    </row>
    <row r="6503" spans="1:10">
      <c r="A6503" t="n">
        <v>53978</v>
      </c>
      <c r="B6503" s="39" t="n">
        <v>12</v>
      </c>
      <c r="C6503" s="7" t="n">
        <v>6767</v>
      </c>
    </row>
    <row r="6504" spans="1:10">
      <c r="A6504" t="s">
        <v>4</v>
      </c>
      <c r="B6504" s="4" t="s">
        <v>5</v>
      </c>
      <c r="C6504" s="4" t="s">
        <v>11</v>
      </c>
      <c r="D6504" s="4" t="s">
        <v>14</v>
      </c>
    </row>
    <row r="6505" spans="1:10">
      <c r="A6505" t="n">
        <v>53981</v>
      </c>
      <c r="B6505" s="41" t="n">
        <v>44</v>
      </c>
      <c r="C6505" s="7" t="n">
        <v>0</v>
      </c>
      <c r="D6505" s="7" t="n">
        <v>256</v>
      </c>
    </row>
    <row r="6506" spans="1:10">
      <c r="A6506" t="s">
        <v>4</v>
      </c>
      <c r="B6506" s="4" t="s">
        <v>5</v>
      </c>
      <c r="C6506" s="4" t="s">
        <v>11</v>
      </c>
      <c r="D6506" s="4" t="s">
        <v>13</v>
      </c>
      <c r="E6506" s="4" t="s">
        <v>13</v>
      </c>
      <c r="F6506" s="4" t="s">
        <v>13</v>
      </c>
      <c r="G6506" s="4" t="s">
        <v>13</v>
      </c>
    </row>
    <row r="6507" spans="1:10">
      <c r="A6507" t="n">
        <v>53988</v>
      </c>
      <c r="B6507" s="40" t="n">
        <v>46</v>
      </c>
      <c r="C6507" s="7" t="n">
        <v>61456</v>
      </c>
      <c r="D6507" s="7" t="n">
        <v>0</v>
      </c>
      <c r="E6507" s="7" t="n">
        <v>0</v>
      </c>
      <c r="F6507" s="7" t="n">
        <v>0</v>
      </c>
      <c r="G6507" s="7" t="n">
        <v>0</v>
      </c>
    </row>
    <row r="6508" spans="1:10">
      <c r="A6508" t="s">
        <v>4</v>
      </c>
      <c r="B6508" s="4" t="s">
        <v>5</v>
      </c>
      <c r="C6508" s="4" t="s">
        <v>7</v>
      </c>
      <c r="D6508" s="4" t="s">
        <v>11</v>
      </c>
    </row>
    <row r="6509" spans="1:10">
      <c r="A6509" t="n">
        <v>54007</v>
      </c>
      <c r="B6509" s="8" t="n">
        <v>162</v>
      </c>
      <c r="C6509" s="7" t="n">
        <v>1</v>
      </c>
      <c r="D6509" s="7" t="n">
        <v>0</v>
      </c>
    </row>
    <row r="6510" spans="1:10">
      <c r="A6510" t="s">
        <v>4</v>
      </c>
      <c r="B6510" s="4" t="s">
        <v>5</v>
      </c>
    </row>
    <row r="6511" spans="1:10">
      <c r="A6511" t="n">
        <v>54011</v>
      </c>
      <c r="B6511" s="5" t="n">
        <v>1</v>
      </c>
    </row>
    <row r="6512" spans="1:10" s="3" customFormat="1" customHeight="0">
      <c r="A6512" s="3" t="s">
        <v>2</v>
      </c>
      <c r="B6512" s="3" t="s">
        <v>547</v>
      </c>
    </row>
    <row r="6513" spans="1:7">
      <c r="A6513" t="s">
        <v>4</v>
      </c>
      <c r="B6513" s="4" t="s">
        <v>5</v>
      </c>
      <c r="C6513" s="4" t="s">
        <v>11</v>
      </c>
      <c r="D6513" s="4" t="s">
        <v>11</v>
      </c>
      <c r="E6513" s="4" t="s">
        <v>11</v>
      </c>
    </row>
    <row r="6514" spans="1:7">
      <c r="A6514" t="n">
        <v>54012</v>
      </c>
      <c r="B6514" s="32" t="n">
        <v>61</v>
      </c>
      <c r="C6514" s="7" t="n">
        <v>0</v>
      </c>
      <c r="D6514" s="7" t="n">
        <v>65533</v>
      </c>
      <c r="E6514" s="7" t="n">
        <v>1000</v>
      </c>
    </row>
    <row r="6515" spans="1:7">
      <c r="A6515" t="s">
        <v>4</v>
      </c>
      <c r="B6515" s="4" t="s">
        <v>5</v>
      </c>
      <c r="C6515" s="4" t="s">
        <v>11</v>
      </c>
    </row>
    <row r="6516" spans="1:7">
      <c r="A6516" t="n">
        <v>54019</v>
      </c>
      <c r="B6516" s="29" t="n">
        <v>16</v>
      </c>
      <c r="C6516" s="7" t="n">
        <v>500</v>
      </c>
    </row>
    <row r="6517" spans="1:7">
      <c r="A6517" t="s">
        <v>4</v>
      </c>
      <c r="B6517" s="4" t="s">
        <v>5</v>
      </c>
      <c r="C6517" s="4" t="s">
        <v>11</v>
      </c>
      <c r="D6517" s="4" t="s">
        <v>11</v>
      </c>
      <c r="E6517" s="4" t="s">
        <v>13</v>
      </c>
      <c r="F6517" s="4" t="s">
        <v>13</v>
      </c>
      <c r="G6517" s="4" t="s">
        <v>13</v>
      </c>
      <c r="H6517" s="4" t="s">
        <v>13</v>
      </c>
      <c r="I6517" s="4" t="s">
        <v>7</v>
      </c>
      <c r="J6517" s="4" t="s">
        <v>11</v>
      </c>
    </row>
    <row r="6518" spans="1:7">
      <c r="A6518" t="n">
        <v>54022</v>
      </c>
      <c r="B6518" s="57" t="n">
        <v>55</v>
      </c>
      <c r="C6518" s="7" t="n">
        <v>0</v>
      </c>
      <c r="D6518" s="7" t="n">
        <v>65533</v>
      </c>
      <c r="E6518" s="7" t="n">
        <v>-8.02000045776367</v>
      </c>
      <c r="F6518" s="7" t="n">
        <v>2</v>
      </c>
      <c r="G6518" s="7" t="n">
        <v>-50</v>
      </c>
      <c r="H6518" s="7" t="n">
        <v>1.20000004768372</v>
      </c>
      <c r="I6518" s="7" t="n">
        <v>1</v>
      </c>
      <c r="J6518" s="7" t="n">
        <v>0</v>
      </c>
    </row>
    <row r="6519" spans="1:7">
      <c r="A6519" t="s">
        <v>4</v>
      </c>
      <c r="B6519" s="4" t="s">
        <v>5</v>
      </c>
    </row>
    <row r="6520" spans="1:7">
      <c r="A6520" t="n">
        <v>54046</v>
      </c>
      <c r="B6520" s="5" t="n">
        <v>1</v>
      </c>
    </row>
    <row r="6521" spans="1:7" s="3" customFormat="1" customHeight="0">
      <c r="A6521" s="3" t="s">
        <v>2</v>
      </c>
      <c r="B6521" s="3" t="s">
        <v>548</v>
      </c>
    </row>
    <row r="6522" spans="1:7">
      <c r="A6522" t="s">
        <v>4</v>
      </c>
      <c r="B6522" s="4" t="s">
        <v>5</v>
      </c>
      <c r="C6522" s="4" t="s">
        <v>11</v>
      </c>
      <c r="D6522" s="4" t="s">
        <v>11</v>
      </c>
      <c r="E6522" s="4" t="s">
        <v>11</v>
      </c>
    </row>
    <row r="6523" spans="1:7">
      <c r="A6523" t="n">
        <v>54048</v>
      </c>
      <c r="B6523" s="32" t="n">
        <v>61</v>
      </c>
      <c r="C6523" s="7" t="n">
        <v>1</v>
      </c>
      <c r="D6523" s="7" t="n">
        <v>65533</v>
      </c>
      <c r="E6523" s="7" t="n">
        <v>1000</v>
      </c>
    </row>
    <row r="6524" spans="1:7">
      <c r="A6524" t="s">
        <v>4</v>
      </c>
      <c r="B6524" s="4" t="s">
        <v>5</v>
      </c>
      <c r="C6524" s="4" t="s">
        <v>11</v>
      </c>
    </row>
    <row r="6525" spans="1:7">
      <c r="A6525" t="n">
        <v>54055</v>
      </c>
      <c r="B6525" s="29" t="n">
        <v>16</v>
      </c>
      <c r="C6525" s="7" t="n">
        <v>500</v>
      </c>
    </row>
    <row r="6526" spans="1:7">
      <c r="A6526" t="s">
        <v>4</v>
      </c>
      <c r="B6526" s="4" t="s">
        <v>5</v>
      </c>
      <c r="C6526" s="4" t="s">
        <v>11</v>
      </c>
      <c r="D6526" s="4" t="s">
        <v>13</v>
      </c>
      <c r="E6526" s="4" t="s">
        <v>13</v>
      </c>
      <c r="F6526" s="4" t="s">
        <v>7</v>
      </c>
    </row>
    <row r="6527" spans="1:7">
      <c r="A6527" t="n">
        <v>54058</v>
      </c>
      <c r="B6527" s="70" t="n">
        <v>52</v>
      </c>
      <c r="C6527" s="7" t="n">
        <v>1</v>
      </c>
      <c r="D6527" s="7" t="n">
        <v>180</v>
      </c>
      <c r="E6527" s="7" t="n">
        <v>10</v>
      </c>
      <c r="F6527" s="7" t="n">
        <v>0</v>
      </c>
    </row>
    <row r="6528" spans="1:7">
      <c r="A6528" t="s">
        <v>4</v>
      </c>
      <c r="B6528" s="4" t="s">
        <v>5</v>
      </c>
      <c r="C6528" s="4" t="s">
        <v>11</v>
      </c>
    </row>
    <row r="6529" spans="1:10">
      <c r="A6529" t="n">
        <v>54070</v>
      </c>
      <c r="B6529" s="34" t="n">
        <v>54</v>
      </c>
      <c r="C6529" s="7" t="n">
        <v>1</v>
      </c>
    </row>
    <row r="6530" spans="1:10">
      <c r="A6530" t="s">
        <v>4</v>
      </c>
      <c r="B6530" s="4" t="s">
        <v>5</v>
      </c>
      <c r="C6530" s="4" t="s">
        <v>11</v>
      </c>
      <c r="D6530" s="4" t="s">
        <v>11</v>
      </c>
      <c r="E6530" s="4" t="s">
        <v>13</v>
      </c>
      <c r="F6530" s="4" t="s">
        <v>13</v>
      </c>
      <c r="G6530" s="4" t="s">
        <v>13</v>
      </c>
      <c r="H6530" s="4" t="s">
        <v>13</v>
      </c>
      <c r="I6530" s="4" t="s">
        <v>7</v>
      </c>
      <c r="J6530" s="4" t="s">
        <v>11</v>
      </c>
    </row>
    <row r="6531" spans="1:10">
      <c r="A6531" t="n">
        <v>54073</v>
      </c>
      <c r="B6531" s="57" t="n">
        <v>55</v>
      </c>
      <c r="C6531" s="7" t="n">
        <v>1</v>
      </c>
      <c r="D6531" s="7" t="n">
        <v>65533</v>
      </c>
      <c r="E6531" s="7" t="n">
        <v>-7.26999998092651</v>
      </c>
      <c r="F6531" s="7" t="n">
        <v>2</v>
      </c>
      <c r="G6531" s="7" t="n">
        <v>-50</v>
      </c>
      <c r="H6531" s="7" t="n">
        <v>1.20000004768372</v>
      </c>
      <c r="I6531" s="7" t="n">
        <v>1</v>
      </c>
      <c r="J6531" s="7" t="n">
        <v>0</v>
      </c>
    </row>
    <row r="6532" spans="1:10">
      <c r="A6532" t="s">
        <v>4</v>
      </c>
      <c r="B6532" s="4" t="s">
        <v>5</v>
      </c>
    </row>
    <row r="6533" spans="1:10">
      <c r="A6533" t="n">
        <v>54097</v>
      </c>
      <c r="B6533" s="5" t="n">
        <v>1</v>
      </c>
    </row>
    <row r="6534" spans="1:10" s="3" customFormat="1" customHeight="0">
      <c r="A6534" s="3" t="s">
        <v>2</v>
      </c>
      <c r="B6534" s="3" t="s">
        <v>549</v>
      </c>
    </row>
    <row r="6535" spans="1:10">
      <c r="A6535" t="s">
        <v>4</v>
      </c>
      <c r="B6535" s="4" t="s">
        <v>5</v>
      </c>
      <c r="C6535" s="4" t="s">
        <v>11</v>
      </c>
      <c r="D6535" s="4" t="s">
        <v>11</v>
      </c>
      <c r="E6535" s="4" t="s">
        <v>11</v>
      </c>
    </row>
    <row r="6536" spans="1:10">
      <c r="A6536" t="n">
        <v>54100</v>
      </c>
      <c r="B6536" s="32" t="n">
        <v>61</v>
      </c>
      <c r="C6536" s="7" t="n">
        <v>2</v>
      </c>
      <c r="D6536" s="7" t="n">
        <v>65533</v>
      </c>
      <c r="E6536" s="7" t="n">
        <v>1000</v>
      </c>
    </row>
    <row r="6537" spans="1:10">
      <c r="A6537" t="s">
        <v>4</v>
      </c>
      <c r="B6537" s="4" t="s">
        <v>5</v>
      </c>
      <c r="C6537" s="4" t="s">
        <v>11</v>
      </c>
    </row>
    <row r="6538" spans="1:10">
      <c r="A6538" t="n">
        <v>54107</v>
      </c>
      <c r="B6538" s="29" t="n">
        <v>16</v>
      </c>
      <c r="C6538" s="7" t="n">
        <v>500</v>
      </c>
    </row>
    <row r="6539" spans="1:10">
      <c r="A6539" t="s">
        <v>4</v>
      </c>
      <c r="B6539" s="4" t="s">
        <v>5</v>
      </c>
      <c r="C6539" s="4" t="s">
        <v>11</v>
      </c>
      <c r="D6539" s="4" t="s">
        <v>13</v>
      </c>
      <c r="E6539" s="4" t="s">
        <v>13</v>
      </c>
      <c r="F6539" s="4" t="s">
        <v>7</v>
      </c>
    </row>
    <row r="6540" spans="1:10">
      <c r="A6540" t="n">
        <v>54110</v>
      </c>
      <c r="B6540" s="70" t="n">
        <v>52</v>
      </c>
      <c r="C6540" s="7" t="n">
        <v>2</v>
      </c>
      <c r="D6540" s="7" t="n">
        <v>180</v>
      </c>
      <c r="E6540" s="7" t="n">
        <v>10</v>
      </c>
      <c r="F6540" s="7" t="n">
        <v>0</v>
      </c>
    </row>
    <row r="6541" spans="1:10">
      <c r="A6541" t="s">
        <v>4</v>
      </c>
      <c r="B6541" s="4" t="s">
        <v>5</v>
      </c>
      <c r="C6541" s="4" t="s">
        <v>11</v>
      </c>
    </row>
    <row r="6542" spans="1:10">
      <c r="A6542" t="n">
        <v>54122</v>
      </c>
      <c r="B6542" s="34" t="n">
        <v>54</v>
      </c>
      <c r="C6542" s="7" t="n">
        <v>2</v>
      </c>
    </row>
    <row r="6543" spans="1:10">
      <c r="A6543" t="s">
        <v>4</v>
      </c>
      <c r="B6543" s="4" t="s">
        <v>5</v>
      </c>
      <c r="C6543" s="4" t="s">
        <v>11</v>
      </c>
      <c r="D6543" s="4" t="s">
        <v>11</v>
      </c>
      <c r="E6543" s="4" t="s">
        <v>11</v>
      </c>
    </row>
    <row r="6544" spans="1:10">
      <c r="A6544" t="n">
        <v>54125</v>
      </c>
      <c r="B6544" s="32" t="n">
        <v>61</v>
      </c>
      <c r="C6544" s="7" t="n">
        <v>2</v>
      </c>
      <c r="D6544" s="7" t="n">
        <v>4</v>
      </c>
      <c r="E6544" s="7" t="n">
        <v>1000</v>
      </c>
    </row>
    <row r="6545" spans="1:10">
      <c r="A6545" t="s">
        <v>4</v>
      </c>
      <c r="B6545" s="4" t="s">
        <v>5</v>
      </c>
      <c r="C6545" s="4" t="s">
        <v>11</v>
      </c>
      <c r="D6545" s="4" t="s">
        <v>11</v>
      </c>
      <c r="E6545" s="4" t="s">
        <v>13</v>
      </c>
      <c r="F6545" s="4" t="s">
        <v>13</v>
      </c>
      <c r="G6545" s="4" t="s">
        <v>13</v>
      </c>
      <c r="H6545" s="4" t="s">
        <v>13</v>
      </c>
      <c r="I6545" s="4" t="s">
        <v>7</v>
      </c>
      <c r="J6545" s="4" t="s">
        <v>11</v>
      </c>
    </row>
    <row r="6546" spans="1:10">
      <c r="A6546" t="n">
        <v>54132</v>
      </c>
      <c r="B6546" s="57" t="n">
        <v>55</v>
      </c>
      <c r="C6546" s="7" t="n">
        <v>2</v>
      </c>
      <c r="D6546" s="7" t="n">
        <v>65533</v>
      </c>
      <c r="E6546" s="7" t="n">
        <v>-9.39999961853027</v>
      </c>
      <c r="F6546" s="7" t="n">
        <v>2</v>
      </c>
      <c r="G6546" s="7" t="n">
        <v>-50</v>
      </c>
      <c r="H6546" s="7" t="n">
        <v>1.20000004768372</v>
      </c>
      <c r="I6546" s="7" t="n">
        <v>1</v>
      </c>
      <c r="J6546" s="7" t="n">
        <v>0</v>
      </c>
    </row>
    <row r="6547" spans="1:10">
      <c r="A6547" t="s">
        <v>4</v>
      </c>
      <c r="B6547" s="4" t="s">
        <v>5</v>
      </c>
    </row>
    <row r="6548" spans="1:10">
      <c r="A6548" t="n">
        <v>54156</v>
      </c>
      <c r="B6548" s="5" t="n">
        <v>1</v>
      </c>
    </row>
    <row r="6549" spans="1:10" s="3" customFormat="1" customHeight="0">
      <c r="A6549" s="3" t="s">
        <v>2</v>
      </c>
      <c r="B6549" s="3" t="s">
        <v>550</v>
      </c>
    </row>
    <row r="6550" spans="1:10">
      <c r="A6550" t="s">
        <v>4</v>
      </c>
      <c r="B6550" s="4" t="s">
        <v>5</v>
      </c>
      <c r="C6550" s="4" t="s">
        <v>11</v>
      </c>
      <c r="D6550" s="4" t="s">
        <v>11</v>
      </c>
      <c r="E6550" s="4" t="s">
        <v>11</v>
      </c>
    </row>
    <row r="6551" spans="1:10">
      <c r="A6551" t="n">
        <v>54160</v>
      </c>
      <c r="B6551" s="32" t="n">
        <v>61</v>
      </c>
      <c r="C6551" s="7" t="n">
        <v>3</v>
      </c>
      <c r="D6551" s="7" t="n">
        <v>65533</v>
      </c>
      <c r="E6551" s="7" t="n">
        <v>1000</v>
      </c>
    </row>
    <row r="6552" spans="1:10">
      <c r="A6552" t="s">
        <v>4</v>
      </c>
      <c r="B6552" s="4" t="s">
        <v>5</v>
      </c>
      <c r="C6552" s="4" t="s">
        <v>11</v>
      </c>
    </row>
    <row r="6553" spans="1:10">
      <c r="A6553" t="n">
        <v>54167</v>
      </c>
      <c r="B6553" s="29" t="n">
        <v>16</v>
      </c>
      <c r="C6553" s="7" t="n">
        <v>500</v>
      </c>
    </row>
    <row r="6554" spans="1:10">
      <c r="A6554" t="s">
        <v>4</v>
      </c>
      <c r="B6554" s="4" t="s">
        <v>5</v>
      </c>
      <c r="C6554" s="4" t="s">
        <v>11</v>
      </c>
      <c r="D6554" s="4" t="s">
        <v>13</v>
      </c>
      <c r="E6554" s="4" t="s">
        <v>13</v>
      </c>
      <c r="F6554" s="4" t="s">
        <v>7</v>
      </c>
    </row>
    <row r="6555" spans="1:10">
      <c r="A6555" t="n">
        <v>54170</v>
      </c>
      <c r="B6555" s="70" t="n">
        <v>52</v>
      </c>
      <c r="C6555" s="7" t="n">
        <v>3</v>
      </c>
      <c r="D6555" s="7" t="n">
        <v>180</v>
      </c>
      <c r="E6555" s="7" t="n">
        <v>10</v>
      </c>
      <c r="F6555" s="7" t="n">
        <v>0</v>
      </c>
    </row>
    <row r="6556" spans="1:10">
      <c r="A6556" t="s">
        <v>4</v>
      </c>
      <c r="B6556" s="4" t="s">
        <v>5</v>
      </c>
      <c r="C6556" s="4" t="s">
        <v>11</v>
      </c>
    </row>
    <row r="6557" spans="1:10">
      <c r="A6557" t="n">
        <v>54182</v>
      </c>
      <c r="B6557" s="34" t="n">
        <v>54</v>
      </c>
      <c r="C6557" s="7" t="n">
        <v>3</v>
      </c>
    </row>
    <row r="6558" spans="1:10">
      <c r="A6558" t="s">
        <v>4</v>
      </c>
      <c r="B6558" s="4" t="s">
        <v>5</v>
      </c>
      <c r="C6558" s="4" t="s">
        <v>11</v>
      </c>
      <c r="D6558" s="4" t="s">
        <v>11</v>
      </c>
      <c r="E6558" s="4" t="s">
        <v>11</v>
      </c>
    </row>
    <row r="6559" spans="1:10">
      <c r="A6559" t="n">
        <v>54185</v>
      </c>
      <c r="B6559" s="32" t="n">
        <v>61</v>
      </c>
      <c r="C6559" s="7" t="n">
        <v>3</v>
      </c>
      <c r="D6559" s="7" t="n">
        <v>9</v>
      </c>
      <c r="E6559" s="7" t="n">
        <v>1000</v>
      </c>
    </row>
    <row r="6560" spans="1:10">
      <c r="A6560" t="s">
        <v>4</v>
      </c>
      <c r="B6560" s="4" t="s">
        <v>5</v>
      </c>
      <c r="C6560" s="4" t="s">
        <v>11</v>
      </c>
      <c r="D6560" s="4" t="s">
        <v>11</v>
      </c>
      <c r="E6560" s="4" t="s">
        <v>13</v>
      </c>
      <c r="F6560" s="4" t="s">
        <v>13</v>
      </c>
      <c r="G6560" s="4" t="s">
        <v>13</v>
      </c>
      <c r="H6560" s="4" t="s">
        <v>13</v>
      </c>
      <c r="I6560" s="4" t="s">
        <v>7</v>
      </c>
      <c r="J6560" s="4" t="s">
        <v>11</v>
      </c>
    </row>
    <row r="6561" spans="1:10">
      <c r="A6561" t="n">
        <v>54192</v>
      </c>
      <c r="B6561" s="57" t="n">
        <v>55</v>
      </c>
      <c r="C6561" s="7" t="n">
        <v>3</v>
      </c>
      <c r="D6561" s="7" t="n">
        <v>65533</v>
      </c>
      <c r="E6561" s="7" t="n">
        <v>-6.25</v>
      </c>
      <c r="F6561" s="7" t="n">
        <v>2</v>
      </c>
      <c r="G6561" s="7" t="n">
        <v>-50</v>
      </c>
      <c r="H6561" s="7" t="n">
        <v>1.20000004768372</v>
      </c>
      <c r="I6561" s="7" t="n">
        <v>1</v>
      </c>
      <c r="J6561" s="7" t="n">
        <v>0</v>
      </c>
    </row>
    <row r="6562" spans="1:10">
      <c r="A6562" t="s">
        <v>4</v>
      </c>
      <c r="B6562" s="4" t="s">
        <v>5</v>
      </c>
    </row>
    <row r="6563" spans="1:10">
      <c r="A6563" t="n">
        <v>54216</v>
      </c>
      <c r="B6563" s="5" t="n">
        <v>1</v>
      </c>
    </row>
    <row r="6564" spans="1:10" s="3" customFormat="1" customHeight="0">
      <c r="A6564" s="3" t="s">
        <v>2</v>
      </c>
      <c r="B6564" s="3" t="s">
        <v>551</v>
      </c>
    </row>
    <row r="6565" spans="1:10">
      <c r="A6565" t="s">
        <v>4</v>
      </c>
      <c r="B6565" s="4" t="s">
        <v>5</v>
      </c>
      <c r="C6565" s="4" t="s">
        <v>11</v>
      </c>
      <c r="D6565" s="4" t="s">
        <v>11</v>
      </c>
      <c r="E6565" s="4" t="s">
        <v>11</v>
      </c>
    </row>
    <row r="6566" spans="1:10">
      <c r="A6566" t="n">
        <v>54220</v>
      </c>
      <c r="B6566" s="32" t="n">
        <v>61</v>
      </c>
      <c r="C6566" s="7" t="n">
        <v>4</v>
      </c>
      <c r="D6566" s="7" t="n">
        <v>65533</v>
      </c>
      <c r="E6566" s="7" t="n">
        <v>1000</v>
      </c>
    </row>
    <row r="6567" spans="1:10">
      <c r="A6567" t="s">
        <v>4</v>
      </c>
      <c r="B6567" s="4" t="s">
        <v>5</v>
      </c>
      <c r="C6567" s="4" t="s">
        <v>11</v>
      </c>
    </row>
    <row r="6568" spans="1:10">
      <c r="A6568" t="n">
        <v>54227</v>
      </c>
      <c r="B6568" s="29" t="n">
        <v>16</v>
      </c>
      <c r="C6568" s="7" t="n">
        <v>500</v>
      </c>
    </row>
    <row r="6569" spans="1:10">
      <c r="A6569" t="s">
        <v>4</v>
      </c>
      <c r="B6569" s="4" t="s">
        <v>5</v>
      </c>
      <c r="C6569" s="4" t="s">
        <v>11</v>
      </c>
      <c r="D6569" s="4" t="s">
        <v>13</v>
      </c>
      <c r="E6569" s="4" t="s">
        <v>13</v>
      </c>
      <c r="F6569" s="4" t="s">
        <v>7</v>
      </c>
    </row>
    <row r="6570" spans="1:10">
      <c r="A6570" t="n">
        <v>54230</v>
      </c>
      <c r="B6570" s="70" t="n">
        <v>52</v>
      </c>
      <c r="C6570" s="7" t="n">
        <v>4</v>
      </c>
      <c r="D6570" s="7" t="n">
        <v>180</v>
      </c>
      <c r="E6570" s="7" t="n">
        <v>10</v>
      </c>
      <c r="F6570" s="7" t="n">
        <v>0</v>
      </c>
    </row>
    <row r="6571" spans="1:10">
      <c r="A6571" t="s">
        <v>4</v>
      </c>
      <c r="B6571" s="4" t="s">
        <v>5</v>
      </c>
      <c r="C6571" s="4" t="s">
        <v>11</v>
      </c>
    </row>
    <row r="6572" spans="1:10">
      <c r="A6572" t="n">
        <v>54242</v>
      </c>
      <c r="B6572" s="34" t="n">
        <v>54</v>
      </c>
      <c r="C6572" s="7" t="n">
        <v>4</v>
      </c>
    </row>
    <row r="6573" spans="1:10">
      <c r="A6573" t="s">
        <v>4</v>
      </c>
      <c r="B6573" s="4" t="s">
        <v>5</v>
      </c>
      <c r="C6573" s="4" t="s">
        <v>11</v>
      </c>
      <c r="D6573" s="4" t="s">
        <v>11</v>
      </c>
      <c r="E6573" s="4" t="s">
        <v>11</v>
      </c>
    </row>
    <row r="6574" spans="1:10">
      <c r="A6574" t="n">
        <v>54245</v>
      </c>
      <c r="B6574" s="32" t="n">
        <v>61</v>
      </c>
      <c r="C6574" s="7" t="n">
        <v>4</v>
      </c>
      <c r="D6574" s="7" t="n">
        <v>2</v>
      </c>
      <c r="E6574" s="7" t="n">
        <v>1000</v>
      </c>
    </row>
    <row r="6575" spans="1:10">
      <c r="A6575" t="s">
        <v>4</v>
      </c>
      <c r="B6575" s="4" t="s">
        <v>5</v>
      </c>
      <c r="C6575" s="4" t="s">
        <v>11</v>
      </c>
      <c r="D6575" s="4" t="s">
        <v>11</v>
      </c>
      <c r="E6575" s="4" t="s">
        <v>13</v>
      </c>
      <c r="F6575" s="4" t="s">
        <v>13</v>
      </c>
      <c r="G6575" s="4" t="s">
        <v>13</v>
      </c>
      <c r="H6575" s="4" t="s">
        <v>13</v>
      </c>
      <c r="I6575" s="4" t="s">
        <v>7</v>
      </c>
      <c r="J6575" s="4" t="s">
        <v>11</v>
      </c>
    </row>
    <row r="6576" spans="1:10">
      <c r="A6576" t="n">
        <v>54252</v>
      </c>
      <c r="B6576" s="57" t="n">
        <v>55</v>
      </c>
      <c r="C6576" s="7" t="n">
        <v>4</v>
      </c>
      <c r="D6576" s="7" t="n">
        <v>65533</v>
      </c>
      <c r="E6576" s="7" t="n">
        <v>-7.48999977111816</v>
      </c>
      <c r="F6576" s="7" t="n">
        <v>2</v>
      </c>
      <c r="G6576" s="7" t="n">
        <v>-50</v>
      </c>
      <c r="H6576" s="7" t="n">
        <v>1.20000004768372</v>
      </c>
      <c r="I6576" s="7" t="n">
        <v>1</v>
      </c>
      <c r="J6576" s="7" t="n">
        <v>0</v>
      </c>
    </row>
    <row r="6577" spans="1:10">
      <c r="A6577" t="s">
        <v>4</v>
      </c>
      <c r="B6577" s="4" t="s">
        <v>5</v>
      </c>
    </row>
    <row r="6578" spans="1:10">
      <c r="A6578" t="n">
        <v>54276</v>
      </c>
      <c r="B6578" s="5" t="n">
        <v>1</v>
      </c>
    </row>
    <row r="6579" spans="1:10" s="3" customFormat="1" customHeight="0">
      <c r="A6579" s="3" t="s">
        <v>2</v>
      </c>
      <c r="B6579" s="3" t="s">
        <v>552</v>
      </c>
    </row>
    <row r="6580" spans="1:10">
      <c r="A6580" t="s">
        <v>4</v>
      </c>
      <c r="B6580" s="4" t="s">
        <v>5</v>
      </c>
      <c r="C6580" s="4" t="s">
        <v>11</v>
      </c>
      <c r="D6580" s="4" t="s">
        <v>11</v>
      </c>
      <c r="E6580" s="4" t="s">
        <v>11</v>
      </c>
    </row>
    <row r="6581" spans="1:10">
      <c r="A6581" t="n">
        <v>54280</v>
      </c>
      <c r="B6581" s="32" t="n">
        <v>61</v>
      </c>
      <c r="C6581" s="7" t="n">
        <v>5</v>
      </c>
      <c r="D6581" s="7" t="n">
        <v>65533</v>
      </c>
      <c r="E6581" s="7" t="n">
        <v>1000</v>
      </c>
    </row>
    <row r="6582" spans="1:10">
      <c r="A6582" t="s">
        <v>4</v>
      </c>
      <c r="B6582" s="4" t="s">
        <v>5</v>
      </c>
      <c r="C6582" s="4" t="s">
        <v>11</v>
      </c>
    </row>
    <row r="6583" spans="1:10">
      <c r="A6583" t="n">
        <v>54287</v>
      </c>
      <c r="B6583" s="29" t="n">
        <v>16</v>
      </c>
      <c r="C6583" s="7" t="n">
        <v>500</v>
      </c>
    </row>
    <row r="6584" spans="1:10">
      <c r="A6584" t="s">
        <v>4</v>
      </c>
      <c r="B6584" s="4" t="s">
        <v>5</v>
      </c>
      <c r="C6584" s="4" t="s">
        <v>11</v>
      </c>
      <c r="D6584" s="4" t="s">
        <v>13</v>
      </c>
      <c r="E6584" s="4" t="s">
        <v>13</v>
      </c>
      <c r="F6584" s="4" t="s">
        <v>7</v>
      </c>
    </row>
    <row r="6585" spans="1:10">
      <c r="A6585" t="n">
        <v>54290</v>
      </c>
      <c r="B6585" s="70" t="n">
        <v>52</v>
      </c>
      <c r="C6585" s="7" t="n">
        <v>5</v>
      </c>
      <c r="D6585" s="7" t="n">
        <v>180</v>
      </c>
      <c r="E6585" s="7" t="n">
        <v>10</v>
      </c>
      <c r="F6585" s="7" t="n">
        <v>0</v>
      </c>
    </row>
    <row r="6586" spans="1:10">
      <c r="A6586" t="s">
        <v>4</v>
      </c>
      <c r="B6586" s="4" t="s">
        <v>5</v>
      </c>
      <c r="C6586" s="4" t="s">
        <v>11</v>
      </c>
    </row>
    <row r="6587" spans="1:10">
      <c r="A6587" t="n">
        <v>54302</v>
      </c>
      <c r="B6587" s="34" t="n">
        <v>54</v>
      </c>
      <c r="C6587" s="7" t="n">
        <v>5</v>
      </c>
    </row>
    <row r="6588" spans="1:10">
      <c r="A6588" t="s">
        <v>4</v>
      </c>
      <c r="B6588" s="4" t="s">
        <v>5</v>
      </c>
      <c r="C6588" s="4" t="s">
        <v>11</v>
      </c>
      <c r="D6588" s="4" t="s">
        <v>11</v>
      </c>
      <c r="E6588" s="4" t="s">
        <v>13</v>
      </c>
      <c r="F6588" s="4" t="s">
        <v>13</v>
      </c>
      <c r="G6588" s="4" t="s">
        <v>13</v>
      </c>
      <c r="H6588" s="4" t="s">
        <v>13</v>
      </c>
      <c r="I6588" s="4" t="s">
        <v>7</v>
      </c>
      <c r="J6588" s="4" t="s">
        <v>11</v>
      </c>
    </row>
    <row r="6589" spans="1:10">
      <c r="A6589" t="n">
        <v>54305</v>
      </c>
      <c r="B6589" s="57" t="n">
        <v>55</v>
      </c>
      <c r="C6589" s="7" t="n">
        <v>5</v>
      </c>
      <c r="D6589" s="7" t="n">
        <v>65533</v>
      </c>
      <c r="E6589" s="7" t="n">
        <v>-9.59000015258789</v>
      </c>
      <c r="F6589" s="7" t="n">
        <v>2</v>
      </c>
      <c r="G6589" s="7" t="n">
        <v>-50</v>
      </c>
      <c r="H6589" s="7" t="n">
        <v>1.20000004768372</v>
      </c>
      <c r="I6589" s="7" t="n">
        <v>1</v>
      </c>
      <c r="J6589" s="7" t="n">
        <v>0</v>
      </c>
    </row>
    <row r="6590" spans="1:10">
      <c r="A6590" t="s">
        <v>4</v>
      </c>
      <c r="B6590" s="4" t="s">
        <v>5</v>
      </c>
    </row>
    <row r="6591" spans="1:10">
      <c r="A6591" t="n">
        <v>54329</v>
      </c>
      <c r="B6591" s="5" t="n">
        <v>1</v>
      </c>
    </row>
    <row r="6592" spans="1:10" s="3" customFormat="1" customHeight="0">
      <c r="A6592" s="3" t="s">
        <v>2</v>
      </c>
      <c r="B6592" s="3" t="s">
        <v>553</v>
      </c>
    </row>
    <row r="6593" spans="1:10">
      <c r="A6593" t="s">
        <v>4</v>
      </c>
      <c r="B6593" s="4" t="s">
        <v>5</v>
      </c>
      <c r="C6593" s="4" t="s">
        <v>11</v>
      </c>
      <c r="D6593" s="4" t="s">
        <v>11</v>
      </c>
      <c r="E6593" s="4" t="s">
        <v>11</v>
      </c>
    </row>
    <row r="6594" spans="1:10">
      <c r="A6594" t="n">
        <v>54332</v>
      </c>
      <c r="B6594" s="32" t="n">
        <v>61</v>
      </c>
      <c r="C6594" s="7" t="n">
        <v>6</v>
      </c>
      <c r="D6594" s="7" t="n">
        <v>65533</v>
      </c>
      <c r="E6594" s="7" t="n">
        <v>1000</v>
      </c>
    </row>
    <row r="6595" spans="1:10">
      <c r="A6595" t="s">
        <v>4</v>
      </c>
      <c r="B6595" s="4" t="s">
        <v>5</v>
      </c>
      <c r="C6595" s="4" t="s">
        <v>11</v>
      </c>
    </row>
    <row r="6596" spans="1:10">
      <c r="A6596" t="n">
        <v>54339</v>
      </c>
      <c r="B6596" s="29" t="n">
        <v>16</v>
      </c>
      <c r="C6596" s="7" t="n">
        <v>500</v>
      </c>
    </row>
    <row r="6597" spans="1:10">
      <c r="A6597" t="s">
        <v>4</v>
      </c>
      <c r="B6597" s="4" t="s">
        <v>5</v>
      </c>
      <c r="C6597" s="4" t="s">
        <v>11</v>
      </c>
      <c r="D6597" s="4" t="s">
        <v>13</v>
      </c>
      <c r="E6597" s="4" t="s">
        <v>13</v>
      </c>
      <c r="F6597" s="4" t="s">
        <v>7</v>
      </c>
    </row>
    <row r="6598" spans="1:10">
      <c r="A6598" t="n">
        <v>54342</v>
      </c>
      <c r="B6598" s="70" t="n">
        <v>52</v>
      </c>
      <c r="C6598" s="7" t="n">
        <v>6</v>
      </c>
      <c r="D6598" s="7" t="n">
        <v>180</v>
      </c>
      <c r="E6598" s="7" t="n">
        <v>10</v>
      </c>
      <c r="F6598" s="7" t="n">
        <v>0</v>
      </c>
    </row>
    <row r="6599" spans="1:10">
      <c r="A6599" t="s">
        <v>4</v>
      </c>
      <c r="B6599" s="4" t="s">
        <v>5</v>
      </c>
      <c r="C6599" s="4" t="s">
        <v>11</v>
      </c>
    </row>
    <row r="6600" spans="1:10">
      <c r="A6600" t="n">
        <v>54354</v>
      </c>
      <c r="B6600" s="34" t="n">
        <v>54</v>
      </c>
      <c r="C6600" s="7" t="n">
        <v>6</v>
      </c>
    </row>
    <row r="6601" spans="1:10">
      <c r="A6601" t="s">
        <v>4</v>
      </c>
      <c r="B6601" s="4" t="s">
        <v>5</v>
      </c>
      <c r="C6601" s="4" t="s">
        <v>11</v>
      </c>
      <c r="D6601" s="4" t="s">
        <v>11</v>
      </c>
      <c r="E6601" s="4" t="s">
        <v>13</v>
      </c>
      <c r="F6601" s="4" t="s">
        <v>13</v>
      </c>
      <c r="G6601" s="4" t="s">
        <v>13</v>
      </c>
      <c r="H6601" s="4" t="s">
        <v>13</v>
      </c>
      <c r="I6601" s="4" t="s">
        <v>7</v>
      </c>
      <c r="J6601" s="4" t="s">
        <v>11</v>
      </c>
    </row>
    <row r="6602" spans="1:10">
      <c r="A6602" t="n">
        <v>54357</v>
      </c>
      <c r="B6602" s="57" t="n">
        <v>55</v>
      </c>
      <c r="C6602" s="7" t="n">
        <v>6</v>
      </c>
      <c r="D6602" s="7" t="n">
        <v>65533</v>
      </c>
      <c r="E6602" s="7" t="n">
        <v>-8.69999980926514</v>
      </c>
      <c r="F6602" s="7" t="n">
        <v>2</v>
      </c>
      <c r="G6602" s="7" t="n">
        <v>-50</v>
      </c>
      <c r="H6602" s="7" t="n">
        <v>1.20000004768372</v>
      </c>
      <c r="I6602" s="7" t="n">
        <v>1</v>
      </c>
      <c r="J6602" s="7" t="n">
        <v>0</v>
      </c>
    </row>
    <row r="6603" spans="1:10">
      <c r="A6603" t="s">
        <v>4</v>
      </c>
      <c r="B6603" s="4" t="s">
        <v>5</v>
      </c>
    </row>
    <row r="6604" spans="1:10">
      <c r="A6604" t="n">
        <v>54381</v>
      </c>
      <c r="B6604" s="5" t="n">
        <v>1</v>
      </c>
    </row>
    <row r="6605" spans="1:10" s="3" customFormat="1" customHeight="0">
      <c r="A6605" s="3" t="s">
        <v>2</v>
      </c>
      <c r="B6605" s="3" t="s">
        <v>554</v>
      </c>
    </row>
    <row r="6606" spans="1:10">
      <c r="A6606" t="s">
        <v>4</v>
      </c>
      <c r="B6606" s="4" t="s">
        <v>5</v>
      </c>
      <c r="C6606" s="4" t="s">
        <v>11</v>
      </c>
      <c r="D6606" s="4" t="s">
        <v>11</v>
      </c>
      <c r="E6606" s="4" t="s">
        <v>11</v>
      </c>
    </row>
    <row r="6607" spans="1:10">
      <c r="A6607" t="n">
        <v>54384</v>
      </c>
      <c r="B6607" s="32" t="n">
        <v>61</v>
      </c>
      <c r="C6607" s="7" t="n">
        <v>7</v>
      </c>
      <c r="D6607" s="7" t="n">
        <v>65533</v>
      </c>
      <c r="E6607" s="7" t="n">
        <v>1000</v>
      </c>
    </row>
    <row r="6608" spans="1:10">
      <c r="A6608" t="s">
        <v>4</v>
      </c>
      <c r="B6608" s="4" t="s">
        <v>5</v>
      </c>
      <c r="C6608" s="4" t="s">
        <v>11</v>
      </c>
    </row>
    <row r="6609" spans="1:10">
      <c r="A6609" t="n">
        <v>54391</v>
      </c>
      <c r="B6609" s="29" t="n">
        <v>16</v>
      </c>
      <c r="C6609" s="7" t="n">
        <v>500</v>
      </c>
    </row>
    <row r="6610" spans="1:10">
      <c r="A6610" t="s">
        <v>4</v>
      </c>
      <c r="B6610" s="4" t="s">
        <v>5</v>
      </c>
      <c r="C6610" s="4" t="s">
        <v>11</v>
      </c>
      <c r="D6610" s="4" t="s">
        <v>13</v>
      </c>
      <c r="E6610" s="4" t="s">
        <v>13</v>
      </c>
      <c r="F6610" s="4" t="s">
        <v>7</v>
      </c>
    </row>
    <row r="6611" spans="1:10">
      <c r="A6611" t="n">
        <v>54394</v>
      </c>
      <c r="B6611" s="70" t="n">
        <v>52</v>
      </c>
      <c r="C6611" s="7" t="n">
        <v>7</v>
      </c>
      <c r="D6611" s="7" t="n">
        <v>180</v>
      </c>
      <c r="E6611" s="7" t="n">
        <v>10</v>
      </c>
      <c r="F6611" s="7" t="n">
        <v>0</v>
      </c>
    </row>
    <row r="6612" spans="1:10">
      <c r="A6612" t="s">
        <v>4</v>
      </c>
      <c r="B6612" s="4" t="s">
        <v>5</v>
      </c>
      <c r="C6612" s="4" t="s">
        <v>11</v>
      </c>
    </row>
    <row r="6613" spans="1:10">
      <c r="A6613" t="n">
        <v>54406</v>
      </c>
      <c r="B6613" s="34" t="n">
        <v>54</v>
      </c>
      <c r="C6613" s="7" t="n">
        <v>7</v>
      </c>
    </row>
    <row r="6614" spans="1:10">
      <c r="A6614" t="s">
        <v>4</v>
      </c>
      <c r="B6614" s="4" t="s">
        <v>5</v>
      </c>
      <c r="C6614" s="4" t="s">
        <v>11</v>
      </c>
      <c r="D6614" s="4" t="s">
        <v>11</v>
      </c>
      <c r="E6614" s="4" t="s">
        <v>11</v>
      </c>
    </row>
    <row r="6615" spans="1:10">
      <c r="A6615" t="n">
        <v>54409</v>
      </c>
      <c r="B6615" s="32" t="n">
        <v>61</v>
      </c>
      <c r="C6615" s="7" t="n">
        <v>7</v>
      </c>
      <c r="D6615" s="7" t="n">
        <v>11</v>
      </c>
      <c r="E6615" s="7" t="n">
        <v>1000</v>
      </c>
    </row>
    <row r="6616" spans="1:10">
      <c r="A6616" t="s">
        <v>4</v>
      </c>
      <c r="B6616" s="4" t="s">
        <v>5</v>
      </c>
      <c r="C6616" s="4" t="s">
        <v>11</v>
      </c>
      <c r="D6616" s="4" t="s">
        <v>11</v>
      </c>
      <c r="E6616" s="4" t="s">
        <v>13</v>
      </c>
      <c r="F6616" s="4" t="s">
        <v>13</v>
      </c>
      <c r="G6616" s="4" t="s">
        <v>13</v>
      </c>
      <c r="H6616" s="4" t="s">
        <v>13</v>
      </c>
      <c r="I6616" s="4" t="s">
        <v>7</v>
      </c>
      <c r="J6616" s="4" t="s">
        <v>11</v>
      </c>
    </row>
    <row r="6617" spans="1:10">
      <c r="A6617" t="n">
        <v>54416</v>
      </c>
      <c r="B6617" s="57" t="n">
        <v>55</v>
      </c>
      <c r="C6617" s="7" t="n">
        <v>7</v>
      </c>
      <c r="D6617" s="7" t="n">
        <v>65533</v>
      </c>
      <c r="E6617" s="7" t="n">
        <v>-8.80000019073486</v>
      </c>
      <c r="F6617" s="7" t="n">
        <v>2</v>
      </c>
      <c r="G6617" s="7" t="n">
        <v>-50</v>
      </c>
      <c r="H6617" s="7" t="n">
        <v>1.20000004768372</v>
      </c>
      <c r="I6617" s="7" t="n">
        <v>1</v>
      </c>
      <c r="J6617" s="7" t="n">
        <v>0</v>
      </c>
    </row>
    <row r="6618" spans="1:10">
      <c r="A6618" t="s">
        <v>4</v>
      </c>
      <c r="B6618" s="4" t="s">
        <v>5</v>
      </c>
    </row>
    <row r="6619" spans="1:10">
      <c r="A6619" t="n">
        <v>54440</v>
      </c>
      <c r="B6619" s="5" t="n">
        <v>1</v>
      </c>
    </row>
    <row r="6620" spans="1:10" s="3" customFormat="1" customHeight="0">
      <c r="A6620" s="3" t="s">
        <v>2</v>
      </c>
      <c r="B6620" s="3" t="s">
        <v>555</v>
      </c>
    </row>
    <row r="6621" spans="1:10">
      <c r="A6621" t="s">
        <v>4</v>
      </c>
      <c r="B6621" s="4" t="s">
        <v>5</v>
      </c>
      <c r="C6621" s="4" t="s">
        <v>11</v>
      </c>
      <c r="D6621" s="4" t="s">
        <v>11</v>
      </c>
      <c r="E6621" s="4" t="s">
        <v>11</v>
      </c>
    </row>
    <row r="6622" spans="1:10">
      <c r="A6622" t="n">
        <v>54444</v>
      </c>
      <c r="B6622" s="32" t="n">
        <v>61</v>
      </c>
      <c r="C6622" s="7" t="n">
        <v>8</v>
      </c>
      <c r="D6622" s="7" t="n">
        <v>65533</v>
      </c>
      <c r="E6622" s="7" t="n">
        <v>1000</v>
      </c>
    </row>
    <row r="6623" spans="1:10">
      <c r="A6623" t="s">
        <v>4</v>
      </c>
      <c r="B6623" s="4" t="s">
        <v>5</v>
      </c>
      <c r="C6623" s="4" t="s">
        <v>11</v>
      </c>
    </row>
    <row r="6624" spans="1:10">
      <c r="A6624" t="n">
        <v>54451</v>
      </c>
      <c r="B6624" s="29" t="n">
        <v>16</v>
      </c>
      <c r="C6624" s="7" t="n">
        <v>500</v>
      </c>
    </row>
    <row r="6625" spans="1:10">
      <c r="A6625" t="s">
        <v>4</v>
      </c>
      <c r="B6625" s="4" t="s">
        <v>5</v>
      </c>
      <c r="C6625" s="4" t="s">
        <v>11</v>
      </c>
      <c r="D6625" s="4" t="s">
        <v>13</v>
      </c>
      <c r="E6625" s="4" t="s">
        <v>13</v>
      </c>
      <c r="F6625" s="4" t="s">
        <v>7</v>
      </c>
    </row>
    <row r="6626" spans="1:10">
      <c r="A6626" t="n">
        <v>54454</v>
      </c>
      <c r="B6626" s="70" t="n">
        <v>52</v>
      </c>
      <c r="C6626" s="7" t="n">
        <v>8</v>
      </c>
      <c r="D6626" s="7" t="n">
        <v>180</v>
      </c>
      <c r="E6626" s="7" t="n">
        <v>10</v>
      </c>
      <c r="F6626" s="7" t="n">
        <v>0</v>
      </c>
    </row>
    <row r="6627" spans="1:10">
      <c r="A6627" t="s">
        <v>4</v>
      </c>
      <c r="B6627" s="4" t="s">
        <v>5</v>
      </c>
      <c r="C6627" s="4" t="s">
        <v>11</v>
      </c>
    </row>
    <row r="6628" spans="1:10">
      <c r="A6628" t="n">
        <v>54466</v>
      </c>
      <c r="B6628" s="34" t="n">
        <v>54</v>
      </c>
      <c r="C6628" s="7" t="n">
        <v>8</v>
      </c>
    </row>
    <row r="6629" spans="1:10">
      <c r="A6629" t="s">
        <v>4</v>
      </c>
      <c r="B6629" s="4" t="s">
        <v>5</v>
      </c>
      <c r="C6629" s="4" t="s">
        <v>11</v>
      </c>
      <c r="D6629" s="4" t="s">
        <v>11</v>
      </c>
      <c r="E6629" s="4" t="s">
        <v>11</v>
      </c>
    </row>
    <row r="6630" spans="1:10">
      <c r="A6630" t="n">
        <v>54469</v>
      </c>
      <c r="B6630" s="32" t="n">
        <v>61</v>
      </c>
      <c r="C6630" s="7" t="n">
        <v>8</v>
      </c>
      <c r="D6630" s="7" t="n">
        <v>13</v>
      </c>
      <c r="E6630" s="7" t="n">
        <v>1000</v>
      </c>
    </row>
    <row r="6631" spans="1:10">
      <c r="A6631" t="s">
        <v>4</v>
      </c>
      <c r="B6631" s="4" t="s">
        <v>5</v>
      </c>
      <c r="C6631" s="4" t="s">
        <v>11</v>
      </c>
      <c r="D6631" s="4" t="s">
        <v>11</v>
      </c>
      <c r="E6631" s="4" t="s">
        <v>13</v>
      </c>
      <c r="F6631" s="4" t="s">
        <v>13</v>
      </c>
      <c r="G6631" s="4" t="s">
        <v>13</v>
      </c>
      <c r="H6631" s="4" t="s">
        <v>13</v>
      </c>
      <c r="I6631" s="4" t="s">
        <v>7</v>
      </c>
      <c r="J6631" s="4" t="s">
        <v>11</v>
      </c>
    </row>
    <row r="6632" spans="1:10">
      <c r="A6632" t="n">
        <v>54476</v>
      </c>
      <c r="B6632" s="57" t="n">
        <v>55</v>
      </c>
      <c r="C6632" s="7" t="n">
        <v>8</v>
      </c>
      <c r="D6632" s="7" t="n">
        <v>65533</v>
      </c>
      <c r="E6632" s="7" t="n">
        <v>-6.07999992370605</v>
      </c>
      <c r="F6632" s="7" t="n">
        <v>2</v>
      </c>
      <c r="G6632" s="7" t="n">
        <v>-50</v>
      </c>
      <c r="H6632" s="7" t="n">
        <v>1.20000004768372</v>
      </c>
      <c r="I6632" s="7" t="n">
        <v>1</v>
      </c>
      <c r="J6632" s="7" t="n">
        <v>0</v>
      </c>
    </row>
    <row r="6633" spans="1:10">
      <c r="A6633" t="s">
        <v>4</v>
      </c>
      <c r="B6633" s="4" t="s">
        <v>5</v>
      </c>
    </row>
    <row r="6634" spans="1:10">
      <c r="A6634" t="n">
        <v>54500</v>
      </c>
      <c r="B6634" s="5" t="n">
        <v>1</v>
      </c>
    </row>
    <row r="6635" spans="1:10" s="3" customFormat="1" customHeight="0">
      <c r="A6635" s="3" t="s">
        <v>2</v>
      </c>
      <c r="B6635" s="3" t="s">
        <v>556</v>
      </c>
    </row>
    <row r="6636" spans="1:10">
      <c r="A6636" t="s">
        <v>4</v>
      </c>
      <c r="B6636" s="4" t="s">
        <v>5</v>
      </c>
      <c r="C6636" s="4" t="s">
        <v>11</v>
      </c>
      <c r="D6636" s="4" t="s">
        <v>11</v>
      </c>
      <c r="E6636" s="4" t="s">
        <v>11</v>
      </c>
    </row>
    <row r="6637" spans="1:10">
      <c r="A6637" t="n">
        <v>54504</v>
      </c>
      <c r="B6637" s="32" t="n">
        <v>61</v>
      </c>
      <c r="C6637" s="7" t="n">
        <v>9</v>
      </c>
      <c r="D6637" s="7" t="n">
        <v>65533</v>
      </c>
      <c r="E6637" s="7" t="n">
        <v>1000</v>
      </c>
    </row>
    <row r="6638" spans="1:10">
      <c r="A6638" t="s">
        <v>4</v>
      </c>
      <c r="B6638" s="4" t="s">
        <v>5</v>
      </c>
      <c r="C6638" s="4" t="s">
        <v>11</v>
      </c>
    </row>
    <row r="6639" spans="1:10">
      <c r="A6639" t="n">
        <v>54511</v>
      </c>
      <c r="B6639" s="29" t="n">
        <v>16</v>
      </c>
      <c r="C6639" s="7" t="n">
        <v>500</v>
      </c>
    </row>
    <row r="6640" spans="1:10">
      <c r="A6640" t="s">
        <v>4</v>
      </c>
      <c r="B6640" s="4" t="s">
        <v>5</v>
      </c>
      <c r="C6640" s="4" t="s">
        <v>11</v>
      </c>
      <c r="D6640" s="4" t="s">
        <v>13</v>
      </c>
      <c r="E6640" s="4" t="s">
        <v>13</v>
      </c>
      <c r="F6640" s="4" t="s">
        <v>7</v>
      </c>
    </row>
    <row r="6641" spans="1:10">
      <c r="A6641" t="n">
        <v>54514</v>
      </c>
      <c r="B6641" s="70" t="n">
        <v>52</v>
      </c>
      <c r="C6641" s="7" t="n">
        <v>9</v>
      </c>
      <c r="D6641" s="7" t="n">
        <v>180</v>
      </c>
      <c r="E6641" s="7" t="n">
        <v>10</v>
      </c>
      <c r="F6641" s="7" t="n">
        <v>0</v>
      </c>
    </row>
    <row r="6642" spans="1:10">
      <c r="A6642" t="s">
        <v>4</v>
      </c>
      <c r="B6642" s="4" t="s">
        <v>5</v>
      </c>
      <c r="C6642" s="4" t="s">
        <v>11</v>
      </c>
    </row>
    <row r="6643" spans="1:10">
      <c r="A6643" t="n">
        <v>54526</v>
      </c>
      <c r="B6643" s="34" t="n">
        <v>54</v>
      </c>
      <c r="C6643" s="7" t="n">
        <v>9</v>
      </c>
    </row>
    <row r="6644" spans="1:10">
      <c r="A6644" t="s">
        <v>4</v>
      </c>
      <c r="B6644" s="4" t="s">
        <v>5</v>
      </c>
      <c r="C6644" s="4" t="s">
        <v>11</v>
      </c>
      <c r="D6644" s="4" t="s">
        <v>11</v>
      </c>
      <c r="E6644" s="4" t="s">
        <v>11</v>
      </c>
    </row>
    <row r="6645" spans="1:10">
      <c r="A6645" t="n">
        <v>54529</v>
      </c>
      <c r="B6645" s="32" t="n">
        <v>61</v>
      </c>
      <c r="C6645" s="7" t="n">
        <v>9</v>
      </c>
      <c r="D6645" s="7" t="n">
        <v>3</v>
      </c>
      <c r="E6645" s="7" t="n">
        <v>1000</v>
      </c>
    </row>
    <row r="6646" spans="1:10">
      <c r="A6646" t="s">
        <v>4</v>
      </c>
      <c r="B6646" s="4" t="s">
        <v>5</v>
      </c>
      <c r="C6646" s="4" t="s">
        <v>11</v>
      </c>
      <c r="D6646" s="4" t="s">
        <v>11</v>
      </c>
      <c r="E6646" s="4" t="s">
        <v>13</v>
      </c>
      <c r="F6646" s="4" t="s">
        <v>13</v>
      </c>
      <c r="G6646" s="4" t="s">
        <v>13</v>
      </c>
      <c r="H6646" s="4" t="s">
        <v>13</v>
      </c>
      <c r="I6646" s="4" t="s">
        <v>7</v>
      </c>
      <c r="J6646" s="4" t="s">
        <v>11</v>
      </c>
    </row>
    <row r="6647" spans="1:10">
      <c r="A6647" t="n">
        <v>54536</v>
      </c>
      <c r="B6647" s="57" t="n">
        <v>55</v>
      </c>
      <c r="C6647" s="7" t="n">
        <v>9</v>
      </c>
      <c r="D6647" s="7" t="n">
        <v>65533</v>
      </c>
      <c r="E6647" s="7" t="n">
        <v>-6.69999980926514</v>
      </c>
      <c r="F6647" s="7" t="n">
        <v>2</v>
      </c>
      <c r="G6647" s="7" t="n">
        <v>-50</v>
      </c>
      <c r="H6647" s="7" t="n">
        <v>1.20000004768372</v>
      </c>
      <c r="I6647" s="7" t="n">
        <v>1</v>
      </c>
      <c r="J6647" s="7" t="n">
        <v>0</v>
      </c>
    </row>
    <row r="6648" spans="1:10">
      <c r="A6648" t="s">
        <v>4</v>
      </c>
      <c r="B6648" s="4" t="s">
        <v>5</v>
      </c>
    </row>
    <row r="6649" spans="1:10">
      <c r="A6649" t="n">
        <v>54560</v>
      </c>
      <c r="B6649" s="5" t="n">
        <v>1</v>
      </c>
    </row>
    <row r="6650" spans="1:10" s="3" customFormat="1" customHeight="0">
      <c r="A6650" s="3" t="s">
        <v>2</v>
      </c>
      <c r="B6650" s="3" t="s">
        <v>557</v>
      </c>
    </row>
    <row r="6651" spans="1:10">
      <c r="A6651" t="s">
        <v>4</v>
      </c>
      <c r="B6651" s="4" t="s">
        <v>5</v>
      </c>
      <c r="C6651" s="4" t="s">
        <v>11</v>
      </c>
      <c r="D6651" s="4" t="s">
        <v>11</v>
      </c>
      <c r="E6651" s="4" t="s">
        <v>11</v>
      </c>
    </row>
    <row r="6652" spans="1:10">
      <c r="A6652" t="n">
        <v>54564</v>
      </c>
      <c r="B6652" s="32" t="n">
        <v>61</v>
      </c>
      <c r="C6652" s="7" t="n">
        <v>11</v>
      </c>
      <c r="D6652" s="7" t="n">
        <v>65533</v>
      </c>
      <c r="E6652" s="7" t="n">
        <v>1000</v>
      </c>
    </row>
    <row r="6653" spans="1:10">
      <c r="A6653" t="s">
        <v>4</v>
      </c>
      <c r="B6653" s="4" t="s">
        <v>5</v>
      </c>
      <c r="C6653" s="4" t="s">
        <v>11</v>
      </c>
    </row>
    <row r="6654" spans="1:10">
      <c r="A6654" t="n">
        <v>54571</v>
      </c>
      <c r="B6654" s="29" t="n">
        <v>16</v>
      </c>
      <c r="C6654" s="7" t="n">
        <v>500</v>
      </c>
    </row>
    <row r="6655" spans="1:10">
      <c r="A6655" t="s">
        <v>4</v>
      </c>
      <c r="B6655" s="4" t="s">
        <v>5</v>
      </c>
      <c r="C6655" s="4" t="s">
        <v>11</v>
      </c>
      <c r="D6655" s="4" t="s">
        <v>13</v>
      </c>
      <c r="E6655" s="4" t="s">
        <v>13</v>
      </c>
      <c r="F6655" s="4" t="s">
        <v>7</v>
      </c>
    </row>
    <row r="6656" spans="1:10">
      <c r="A6656" t="n">
        <v>54574</v>
      </c>
      <c r="B6656" s="70" t="n">
        <v>52</v>
      </c>
      <c r="C6656" s="7" t="n">
        <v>11</v>
      </c>
      <c r="D6656" s="7" t="n">
        <v>180</v>
      </c>
      <c r="E6656" s="7" t="n">
        <v>10</v>
      </c>
      <c r="F6656" s="7" t="n">
        <v>0</v>
      </c>
    </row>
    <row r="6657" spans="1:10">
      <c r="A6657" t="s">
        <v>4</v>
      </c>
      <c r="B6657" s="4" t="s">
        <v>5</v>
      </c>
      <c r="C6657" s="4" t="s">
        <v>11</v>
      </c>
    </row>
    <row r="6658" spans="1:10">
      <c r="A6658" t="n">
        <v>54586</v>
      </c>
      <c r="B6658" s="34" t="n">
        <v>54</v>
      </c>
      <c r="C6658" s="7" t="n">
        <v>11</v>
      </c>
    </row>
    <row r="6659" spans="1:10">
      <c r="A6659" t="s">
        <v>4</v>
      </c>
      <c r="B6659" s="4" t="s">
        <v>5</v>
      </c>
      <c r="C6659" s="4" t="s">
        <v>11</v>
      </c>
      <c r="D6659" s="4" t="s">
        <v>11</v>
      </c>
      <c r="E6659" s="4" t="s">
        <v>11</v>
      </c>
    </row>
    <row r="6660" spans="1:10">
      <c r="A6660" t="n">
        <v>54589</v>
      </c>
      <c r="B6660" s="32" t="n">
        <v>61</v>
      </c>
      <c r="C6660" s="7" t="n">
        <v>11</v>
      </c>
      <c r="D6660" s="7" t="n">
        <v>12</v>
      </c>
      <c r="E6660" s="7" t="n">
        <v>1000</v>
      </c>
    </row>
    <row r="6661" spans="1:10">
      <c r="A6661" t="s">
        <v>4</v>
      </c>
      <c r="B6661" s="4" t="s">
        <v>5</v>
      </c>
      <c r="C6661" s="4" t="s">
        <v>11</v>
      </c>
      <c r="D6661" s="4" t="s">
        <v>11</v>
      </c>
      <c r="E6661" s="4" t="s">
        <v>13</v>
      </c>
      <c r="F6661" s="4" t="s">
        <v>13</v>
      </c>
      <c r="G6661" s="4" t="s">
        <v>13</v>
      </c>
      <c r="H6661" s="4" t="s">
        <v>13</v>
      </c>
      <c r="I6661" s="4" t="s">
        <v>7</v>
      </c>
      <c r="J6661" s="4" t="s">
        <v>11</v>
      </c>
    </row>
    <row r="6662" spans="1:10">
      <c r="A6662" t="n">
        <v>54596</v>
      </c>
      <c r="B6662" s="57" t="n">
        <v>55</v>
      </c>
      <c r="C6662" s="7" t="n">
        <v>11</v>
      </c>
      <c r="D6662" s="7" t="n">
        <v>65533</v>
      </c>
      <c r="E6662" s="7" t="n">
        <v>-9.28999996185303</v>
      </c>
      <c r="F6662" s="7" t="n">
        <v>2</v>
      </c>
      <c r="G6662" s="7" t="n">
        <v>-50</v>
      </c>
      <c r="H6662" s="7" t="n">
        <v>1.20000004768372</v>
      </c>
      <c r="I6662" s="7" t="n">
        <v>1</v>
      </c>
      <c r="J6662" s="7" t="n">
        <v>0</v>
      </c>
    </row>
    <row r="6663" spans="1:10">
      <c r="A6663" t="s">
        <v>4</v>
      </c>
      <c r="B6663" s="4" t="s">
        <v>5</v>
      </c>
    </row>
    <row r="6664" spans="1:10">
      <c r="A6664" t="n">
        <v>54620</v>
      </c>
      <c r="B6664" s="5" t="n">
        <v>1</v>
      </c>
    </row>
    <row r="6665" spans="1:10" s="3" customFormat="1" customHeight="0">
      <c r="A6665" s="3" t="s">
        <v>2</v>
      </c>
      <c r="B6665" s="3" t="s">
        <v>558</v>
      </c>
    </row>
    <row r="6666" spans="1:10">
      <c r="A6666" t="s">
        <v>4</v>
      </c>
      <c r="B6666" s="4" t="s">
        <v>5</v>
      </c>
      <c r="C6666" s="4" t="s">
        <v>11</v>
      </c>
      <c r="D6666" s="4" t="s">
        <v>11</v>
      </c>
      <c r="E6666" s="4" t="s">
        <v>11</v>
      </c>
    </row>
    <row r="6667" spans="1:10">
      <c r="A6667" t="n">
        <v>54624</v>
      </c>
      <c r="B6667" s="32" t="n">
        <v>61</v>
      </c>
      <c r="C6667" s="7" t="n">
        <v>12</v>
      </c>
      <c r="D6667" s="7" t="n">
        <v>65533</v>
      </c>
      <c r="E6667" s="7" t="n">
        <v>1000</v>
      </c>
    </row>
    <row r="6668" spans="1:10">
      <c r="A6668" t="s">
        <v>4</v>
      </c>
      <c r="B6668" s="4" t="s">
        <v>5</v>
      </c>
      <c r="C6668" s="4" t="s">
        <v>11</v>
      </c>
    </row>
    <row r="6669" spans="1:10">
      <c r="A6669" t="n">
        <v>54631</v>
      </c>
      <c r="B6669" s="29" t="n">
        <v>16</v>
      </c>
      <c r="C6669" s="7" t="n">
        <v>500</v>
      </c>
    </row>
    <row r="6670" spans="1:10">
      <c r="A6670" t="s">
        <v>4</v>
      </c>
      <c r="B6670" s="4" t="s">
        <v>5</v>
      </c>
      <c r="C6670" s="4" t="s">
        <v>11</v>
      </c>
      <c r="D6670" s="4" t="s">
        <v>13</v>
      </c>
      <c r="E6670" s="4" t="s">
        <v>13</v>
      </c>
      <c r="F6670" s="4" t="s">
        <v>7</v>
      </c>
    </row>
    <row r="6671" spans="1:10">
      <c r="A6671" t="n">
        <v>54634</v>
      </c>
      <c r="B6671" s="70" t="n">
        <v>52</v>
      </c>
      <c r="C6671" s="7" t="n">
        <v>12</v>
      </c>
      <c r="D6671" s="7" t="n">
        <v>180</v>
      </c>
      <c r="E6671" s="7" t="n">
        <v>10</v>
      </c>
      <c r="F6671" s="7" t="n">
        <v>0</v>
      </c>
    </row>
    <row r="6672" spans="1:10">
      <c r="A6672" t="s">
        <v>4</v>
      </c>
      <c r="B6672" s="4" t="s">
        <v>5</v>
      </c>
      <c r="C6672" s="4" t="s">
        <v>11</v>
      </c>
    </row>
    <row r="6673" spans="1:10">
      <c r="A6673" t="n">
        <v>54646</v>
      </c>
      <c r="B6673" s="34" t="n">
        <v>54</v>
      </c>
      <c r="C6673" s="7" t="n">
        <v>12</v>
      </c>
    </row>
    <row r="6674" spans="1:10">
      <c r="A6674" t="s">
        <v>4</v>
      </c>
      <c r="B6674" s="4" t="s">
        <v>5</v>
      </c>
      <c r="C6674" s="4" t="s">
        <v>11</v>
      </c>
      <c r="D6674" s="4" t="s">
        <v>11</v>
      </c>
      <c r="E6674" s="4" t="s">
        <v>11</v>
      </c>
    </row>
    <row r="6675" spans="1:10">
      <c r="A6675" t="n">
        <v>54649</v>
      </c>
      <c r="B6675" s="32" t="n">
        <v>61</v>
      </c>
      <c r="C6675" s="7" t="n">
        <v>12</v>
      </c>
      <c r="D6675" s="7" t="n">
        <v>11</v>
      </c>
      <c r="E6675" s="7" t="n">
        <v>1000</v>
      </c>
    </row>
    <row r="6676" spans="1:10">
      <c r="A6676" t="s">
        <v>4</v>
      </c>
      <c r="B6676" s="4" t="s">
        <v>5</v>
      </c>
      <c r="C6676" s="4" t="s">
        <v>11</v>
      </c>
      <c r="D6676" s="4" t="s">
        <v>11</v>
      </c>
      <c r="E6676" s="4" t="s">
        <v>13</v>
      </c>
      <c r="F6676" s="4" t="s">
        <v>13</v>
      </c>
      <c r="G6676" s="4" t="s">
        <v>13</v>
      </c>
      <c r="H6676" s="4" t="s">
        <v>13</v>
      </c>
      <c r="I6676" s="4" t="s">
        <v>7</v>
      </c>
      <c r="J6676" s="4" t="s">
        <v>11</v>
      </c>
    </row>
    <row r="6677" spans="1:10">
      <c r="A6677" t="n">
        <v>54656</v>
      </c>
      <c r="B6677" s="57" t="n">
        <v>55</v>
      </c>
      <c r="C6677" s="7" t="n">
        <v>12</v>
      </c>
      <c r="D6677" s="7" t="n">
        <v>65533</v>
      </c>
      <c r="E6677" s="7" t="n">
        <v>-7.82000017166138</v>
      </c>
      <c r="F6677" s="7" t="n">
        <v>2</v>
      </c>
      <c r="G6677" s="7" t="n">
        <v>-50</v>
      </c>
      <c r="H6677" s="7" t="n">
        <v>1.20000004768372</v>
      </c>
      <c r="I6677" s="7" t="n">
        <v>1</v>
      </c>
      <c r="J6677" s="7" t="n">
        <v>0</v>
      </c>
    </row>
    <row r="6678" spans="1:10">
      <c r="A6678" t="s">
        <v>4</v>
      </c>
      <c r="B6678" s="4" t="s">
        <v>5</v>
      </c>
    </row>
    <row r="6679" spans="1:10">
      <c r="A6679" t="n">
        <v>54680</v>
      </c>
      <c r="B6679" s="5" t="n">
        <v>1</v>
      </c>
    </row>
    <row r="6680" spans="1:10" s="3" customFormat="1" customHeight="0">
      <c r="A6680" s="3" t="s">
        <v>2</v>
      </c>
      <c r="B6680" s="3" t="s">
        <v>559</v>
      </c>
    </row>
    <row r="6681" spans="1:10">
      <c r="A6681" t="s">
        <v>4</v>
      </c>
      <c r="B6681" s="4" t="s">
        <v>5</v>
      </c>
      <c r="C6681" s="4" t="s">
        <v>11</v>
      </c>
      <c r="D6681" s="4" t="s">
        <v>11</v>
      </c>
      <c r="E6681" s="4" t="s">
        <v>11</v>
      </c>
    </row>
    <row r="6682" spans="1:10">
      <c r="A6682" t="n">
        <v>54684</v>
      </c>
      <c r="B6682" s="32" t="n">
        <v>61</v>
      </c>
      <c r="C6682" s="7" t="n">
        <v>13</v>
      </c>
      <c r="D6682" s="7" t="n">
        <v>65533</v>
      </c>
      <c r="E6682" s="7" t="n">
        <v>1000</v>
      </c>
    </row>
    <row r="6683" spans="1:10">
      <c r="A6683" t="s">
        <v>4</v>
      </c>
      <c r="B6683" s="4" t="s">
        <v>5</v>
      </c>
      <c r="C6683" s="4" t="s">
        <v>11</v>
      </c>
    </row>
    <row r="6684" spans="1:10">
      <c r="A6684" t="n">
        <v>54691</v>
      </c>
      <c r="B6684" s="29" t="n">
        <v>16</v>
      </c>
      <c r="C6684" s="7" t="n">
        <v>500</v>
      </c>
    </row>
    <row r="6685" spans="1:10">
      <c r="A6685" t="s">
        <v>4</v>
      </c>
      <c r="B6685" s="4" t="s">
        <v>5</v>
      </c>
      <c r="C6685" s="4" t="s">
        <v>11</v>
      </c>
      <c r="D6685" s="4" t="s">
        <v>13</v>
      </c>
      <c r="E6685" s="4" t="s">
        <v>13</v>
      </c>
      <c r="F6685" s="4" t="s">
        <v>7</v>
      </c>
    </row>
    <row r="6686" spans="1:10">
      <c r="A6686" t="n">
        <v>54694</v>
      </c>
      <c r="B6686" s="70" t="n">
        <v>52</v>
      </c>
      <c r="C6686" s="7" t="n">
        <v>13</v>
      </c>
      <c r="D6686" s="7" t="n">
        <v>180</v>
      </c>
      <c r="E6686" s="7" t="n">
        <v>10</v>
      </c>
      <c r="F6686" s="7" t="n">
        <v>0</v>
      </c>
    </row>
    <row r="6687" spans="1:10">
      <c r="A6687" t="s">
        <v>4</v>
      </c>
      <c r="B6687" s="4" t="s">
        <v>5</v>
      </c>
      <c r="C6687" s="4" t="s">
        <v>11</v>
      </c>
    </row>
    <row r="6688" spans="1:10">
      <c r="A6688" t="n">
        <v>54706</v>
      </c>
      <c r="B6688" s="34" t="n">
        <v>54</v>
      </c>
      <c r="C6688" s="7" t="n">
        <v>13</v>
      </c>
    </row>
    <row r="6689" spans="1:10">
      <c r="A6689" t="s">
        <v>4</v>
      </c>
      <c r="B6689" s="4" t="s">
        <v>5</v>
      </c>
      <c r="C6689" s="4" t="s">
        <v>11</v>
      </c>
      <c r="D6689" s="4" t="s">
        <v>11</v>
      </c>
      <c r="E6689" s="4" t="s">
        <v>11</v>
      </c>
    </row>
    <row r="6690" spans="1:10">
      <c r="A6690" t="n">
        <v>54709</v>
      </c>
      <c r="B6690" s="32" t="n">
        <v>61</v>
      </c>
      <c r="C6690" s="7" t="n">
        <v>13</v>
      </c>
      <c r="D6690" s="7" t="n">
        <v>8</v>
      </c>
      <c r="E6690" s="7" t="n">
        <v>1000</v>
      </c>
    </row>
    <row r="6691" spans="1:10">
      <c r="A6691" t="s">
        <v>4</v>
      </c>
      <c r="B6691" s="4" t="s">
        <v>5</v>
      </c>
      <c r="C6691" s="4" t="s">
        <v>11</v>
      </c>
      <c r="D6691" s="4" t="s">
        <v>11</v>
      </c>
      <c r="E6691" s="4" t="s">
        <v>13</v>
      </c>
      <c r="F6691" s="4" t="s">
        <v>13</v>
      </c>
      <c r="G6691" s="4" t="s">
        <v>13</v>
      </c>
      <c r="H6691" s="4" t="s">
        <v>13</v>
      </c>
      <c r="I6691" s="4" t="s">
        <v>7</v>
      </c>
      <c r="J6691" s="4" t="s">
        <v>11</v>
      </c>
    </row>
    <row r="6692" spans="1:10">
      <c r="A6692" t="n">
        <v>54716</v>
      </c>
      <c r="B6692" s="57" t="n">
        <v>55</v>
      </c>
      <c r="C6692" s="7" t="n">
        <v>13</v>
      </c>
      <c r="D6692" s="7" t="n">
        <v>65533</v>
      </c>
      <c r="E6692" s="7" t="n">
        <v>-6.73999977111816</v>
      </c>
      <c r="F6692" s="7" t="n">
        <v>2</v>
      </c>
      <c r="G6692" s="7" t="n">
        <v>-50</v>
      </c>
      <c r="H6692" s="7" t="n">
        <v>1.20000004768372</v>
      </c>
      <c r="I6692" s="7" t="n">
        <v>1</v>
      </c>
      <c r="J6692" s="7" t="n">
        <v>0</v>
      </c>
    </row>
    <row r="6693" spans="1:10">
      <c r="A6693" t="s">
        <v>4</v>
      </c>
      <c r="B6693" s="4" t="s">
        <v>5</v>
      </c>
    </row>
    <row r="6694" spans="1:10">
      <c r="A6694" t="n">
        <v>54740</v>
      </c>
      <c r="B6694" s="5" t="n">
        <v>1</v>
      </c>
    </row>
    <row r="6695" spans="1:10" s="3" customFormat="1" customHeight="0">
      <c r="A6695" s="3" t="s">
        <v>2</v>
      </c>
      <c r="B6695" s="3" t="s">
        <v>560</v>
      </c>
    </row>
    <row r="6696" spans="1:10">
      <c r="A6696" t="s">
        <v>4</v>
      </c>
      <c r="B6696" s="4" t="s">
        <v>5</v>
      </c>
      <c r="C6696" s="4" t="s">
        <v>11</v>
      </c>
      <c r="D6696" s="4" t="s">
        <v>11</v>
      </c>
      <c r="E6696" s="4" t="s">
        <v>11</v>
      </c>
    </row>
    <row r="6697" spans="1:10">
      <c r="A6697" t="n">
        <v>54744</v>
      </c>
      <c r="B6697" s="32" t="n">
        <v>61</v>
      </c>
      <c r="C6697" s="7" t="n">
        <v>80</v>
      </c>
      <c r="D6697" s="7" t="n">
        <v>65533</v>
      </c>
      <c r="E6697" s="7" t="n">
        <v>1000</v>
      </c>
    </row>
    <row r="6698" spans="1:10">
      <c r="A6698" t="s">
        <v>4</v>
      </c>
      <c r="B6698" s="4" t="s">
        <v>5</v>
      </c>
      <c r="C6698" s="4" t="s">
        <v>11</v>
      </c>
    </row>
    <row r="6699" spans="1:10">
      <c r="A6699" t="n">
        <v>54751</v>
      </c>
      <c r="B6699" s="29" t="n">
        <v>16</v>
      </c>
      <c r="C6699" s="7" t="n">
        <v>500</v>
      </c>
    </row>
    <row r="6700" spans="1:10">
      <c r="A6700" t="s">
        <v>4</v>
      </c>
      <c r="B6700" s="4" t="s">
        <v>5</v>
      </c>
      <c r="C6700" s="4" t="s">
        <v>11</v>
      </c>
      <c r="D6700" s="4" t="s">
        <v>13</v>
      </c>
      <c r="E6700" s="4" t="s">
        <v>13</v>
      </c>
      <c r="F6700" s="4" t="s">
        <v>7</v>
      </c>
    </row>
    <row r="6701" spans="1:10">
      <c r="A6701" t="n">
        <v>54754</v>
      </c>
      <c r="B6701" s="70" t="n">
        <v>52</v>
      </c>
      <c r="C6701" s="7" t="n">
        <v>80</v>
      </c>
      <c r="D6701" s="7" t="n">
        <v>180</v>
      </c>
      <c r="E6701" s="7" t="n">
        <v>10</v>
      </c>
      <c r="F6701" s="7" t="n">
        <v>0</v>
      </c>
    </row>
    <row r="6702" spans="1:10">
      <c r="A6702" t="s">
        <v>4</v>
      </c>
      <c r="B6702" s="4" t="s">
        <v>5</v>
      </c>
      <c r="C6702" s="4" t="s">
        <v>11</v>
      </c>
    </row>
    <row r="6703" spans="1:10">
      <c r="A6703" t="n">
        <v>54766</v>
      </c>
      <c r="B6703" s="34" t="n">
        <v>54</v>
      </c>
      <c r="C6703" s="7" t="n">
        <v>80</v>
      </c>
    </row>
    <row r="6704" spans="1:10">
      <c r="A6704" t="s">
        <v>4</v>
      </c>
      <c r="B6704" s="4" t="s">
        <v>5</v>
      </c>
      <c r="C6704" s="4" t="s">
        <v>11</v>
      </c>
      <c r="D6704" s="4" t="s">
        <v>11</v>
      </c>
      <c r="E6704" s="4" t="s">
        <v>13</v>
      </c>
      <c r="F6704" s="4" t="s">
        <v>13</v>
      </c>
      <c r="G6704" s="4" t="s">
        <v>13</v>
      </c>
      <c r="H6704" s="4" t="s">
        <v>13</v>
      </c>
      <c r="I6704" s="4" t="s">
        <v>7</v>
      </c>
      <c r="J6704" s="4" t="s">
        <v>11</v>
      </c>
    </row>
    <row r="6705" spans="1:10">
      <c r="A6705" t="n">
        <v>54769</v>
      </c>
      <c r="B6705" s="57" t="n">
        <v>55</v>
      </c>
      <c r="C6705" s="7" t="n">
        <v>80</v>
      </c>
      <c r="D6705" s="7" t="n">
        <v>65533</v>
      </c>
      <c r="E6705" s="7" t="n">
        <v>-6.6100001335144</v>
      </c>
      <c r="F6705" s="7" t="n">
        <v>2</v>
      </c>
      <c r="G6705" s="7" t="n">
        <v>-50</v>
      </c>
      <c r="H6705" s="7" t="n">
        <v>1.20000004768372</v>
      </c>
      <c r="I6705" s="7" t="n">
        <v>1</v>
      </c>
      <c r="J6705" s="7" t="n">
        <v>0</v>
      </c>
    </row>
    <row r="6706" spans="1:10">
      <c r="A6706" t="s">
        <v>4</v>
      </c>
      <c r="B6706" s="4" t="s">
        <v>5</v>
      </c>
    </row>
    <row r="6707" spans="1:10">
      <c r="A6707" t="n">
        <v>54793</v>
      </c>
      <c r="B6707" s="5" t="n">
        <v>1</v>
      </c>
    </row>
    <row r="6708" spans="1:10" s="3" customFormat="1" customHeight="0">
      <c r="A6708" s="3" t="s">
        <v>2</v>
      </c>
      <c r="B6708" s="3" t="s">
        <v>561</v>
      </c>
    </row>
    <row r="6709" spans="1:10">
      <c r="A6709" t="s">
        <v>4</v>
      </c>
      <c r="B6709" s="4" t="s">
        <v>5</v>
      </c>
      <c r="C6709" s="4" t="s">
        <v>11</v>
      </c>
      <c r="D6709" s="4" t="s">
        <v>11</v>
      </c>
      <c r="E6709" s="4" t="s">
        <v>11</v>
      </c>
    </row>
    <row r="6710" spans="1:10">
      <c r="A6710" t="n">
        <v>54796</v>
      </c>
      <c r="B6710" s="32" t="n">
        <v>61</v>
      </c>
      <c r="C6710" s="7" t="n">
        <v>7032</v>
      </c>
      <c r="D6710" s="7" t="n">
        <v>65533</v>
      </c>
      <c r="E6710" s="7" t="n">
        <v>1000</v>
      </c>
    </row>
    <row r="6711" spans="1:10">
      <c r="A6711" t="s">
        <v>4</v>
      </c>
      <c r="B6711" s="4" t="s">
        <v>5</v>
      </c>
      <c r="C6711" s="4" t="s">
        <v>11</v>
      </c>
    </row>
    <row r="6712" spans="1:10">
      <c r="A6712" t="n">
        <v>54803</v>
      </c>
      <c r="B6712" s="29" t="n">
        <v>16</v>
      </c>
      <c r="C6712" s="7" t="n">
        <v>500</v>
      </c>
    </row>
    <row r="6713" spans="1:10">
      <c r="A6713" t="s">
        <v>4</v>
      </c>
      <c r="B6713" s="4" t="s">
        <v>5</v>
      </c>
      <c r="C6713" s="4" t="s">
        <v>11</v>
      </c>
      <c r="D6713" s="4" t="s">
        <v>13</v>
      </c>
      <c r="E6713" s="4" t="s">
        <v>13</v>
      </c>
      <c r="F6713" s="4" t="s">
        <v>7</v>
      </c>
    </row>
    <row r="6714" spans="1:10">
      <c r="A6714" t="n">
        <v>54806</v>
      </c>
      <c r="B6714" s="70" t="n">
        <v>52</v>
      </c>
      <c r="C6714" s="7" t="n">
        <v>7032</v>
      </c>
      <c r="D6714" s="7" t="n">
        <v>180</v>
      </c>
      <c r="E6714" s="7" t="n">
        <v>10</v>
      </c>
      <c r="F6714" s="7" t="n">
        <v>0</v>
      </c>
    </row>
    <row r="6715" spans="1:10">
      <c r="A6715" t="s">
        <v>4</v>
      </c>
      <c r="B6715" s="4" t="s">
        <v>5</v>
      </c>
      <c r="C6715" s="4" t="s">
        <v>11</v>
      </c>
    </row>
    <row r="6716" spans="1:10">
      <c r="A6716" t="n">
        <v>54818</v>
      </c>
      <c r="B6716" s="34" t="n">
        <v>54</v>
      </c>
      <c r="C6716" s="7" t="n">
        <v>7032</v>
      </c>
    </row>
    <row r="6717" spans="1:10">
      <c r="A6717" t="s">
        <v>4</v>
      </c>
      <c r="B6717" s="4" t="s">
        <v>5</v>
      </c>
      <c r="C6717" s="4" t="s">
        <v>11</v>
      </c>
      <c r="D6717" s="4" t="s">
        <v>11</v>
      </c>
      <c r="E6717" s="4" t="s">
        <v>13</v>
      </c>
      <c r="F6717" s="4" t="s">
        <v>13</v>
      </c>
      <c r="G6717" s="4" t="s">
        <v>13</v>
      </c>
      <c r="H6717" s="4" t="s">
        <v>13</v>
      </c>
      <c r="I6717" s="4" t="s">
        <v>7</v>
      </c>
      <c r="J6717" s="4" t="s">
        <v>11</v>
      </c>
    </row>
    <row r="6718" spans="1:10">
      <c r="A6718" t="n">
        <v>54821</v>
      </c>
      <c r="B6718" s="57" t="n">
        <v>55</v>
      </c>
      <c r="C6718" s="7" t="n">
        <v>7032</v>
      </c>
      <c r="D6718" s="7" t="n">
        <v>65533</v>
      </c>
      <c r="E6718" s="7" t="n">
        <v>-9.30000019073486</v>
      </c>
      <c r="F6718" s="7" t="n">
        <v>2</v>
      </c>
      <c r="G6718" s="7" t="n">
        <v>-50</v>
      </c>
      <c r="H6718" s="7" t="n">
        <v>1.20000004768372</v>
      </c>
      <c r="I6718" s="7" t="n">
        <v>1</v>
      </c>
      <c r="J6718" s="7" t="n">
        <v>0</v>
      </c>
    </row>
    <row r="6719" spans="1:10">
      <c r="A6719" t="s">
        <v>4</v>
      </c>
      <c r="B6719" s="4" t="s">
        <v>5</v>
      </c>
    </row>
    <row r="6720" spans="1:10">
      <c r="A6720" t="n">
        <v>54845</v>
      </c>
      <c r="B6720" s="5" t="n">
        <v>1</v>
      </c>
    </row>
    <row r="6721" spans="1:10" s="3" customFormat="1" customHeight="0">
      <c r="A6721" s="3" t="s">
        <v>2</v>
      </c>
      <c r="B6721" s="3" t="s">
        <v>562</v>
      </c>
    </row>
    <row r="6722" spans="1:10">
      <c r="A6722" t="s">
        <v>4</v>
      </c>
      <c r="B6722" s="4" t="s">
        <v>5</v>
      </c>
      <c r="C6722" s="4" t="s">
        <v>11</v>
      </c>
      <c r="D6722" s="4" t="s">
        <v>13</v>
      </c>
      <c r="E6722" s="4" t="s">
        <v>13</v>
      </c>
      <c r="F6722" s="4" t="s">
        <v>13</v>
      </c>
      <c r="G6722" s="4" t="s">
        <v>13</v>
      </c>
    </row>
    <row r="6723" spans="1:10">
      <c r="A6723" t="n">
        <v>54848</v>
      </c>
      <c r="B6723" s="40" t="n">
        <v>46</v>
      </c>
      <c r="C6723" s="7" t="n">
        <v>65534</v>
      </c>
      <c r="D6723" s="7" t="n">
        <v>-6.80000019073486</v>
      </c>
      <c r="E6723" s="7" t="n">
        <v>1.05999994277954</v>
      </c>
      <c r="F6723" s="7" t="n">
        <v>-32.2700004577637</v>
      </c>
      <c r="G6723" s="7" t="n">
        <v>180</v>
      </c>
    </row>
    <row r="6724" spans="1:10">
      <c r="A6724" t="s">
        <v>4</v>
      </c>
      <c r="B6724" s="4" t="s">
        <v>5</v>
      </c>
      <c r="C6724" s="4" t="s">
        <v>11</v>
      </c>
      <c r="D6724" s="4" t="s">
        <v>11</v>
      </c>
      <c r="E6724" s="4" t="s">
        <v>13</v>
      </c>
      <c r="F6724" s="4" t="s">
        <v>13</v>
      </c>
      <c r="G6724" s="4" t="s">
        <v>13</v>
      </c>
      <c r="H6724" s="4" t="s">
        <v>13</v>
      </c>
      <c r="I6724" s="4" t="s">
        <v>7</v>
      </c>
      <c r="J6724" s="4" t="s">
        <v>11</v>
      </c>
    </row>
    <row r="6725" spans="1:10">
      <c r="A6725" t="n">
        <v>54867</v>
      </c>
      <c r="B6725" s="57" t="n">
        <v>55</v>
      </c>
      <c r="C6725" s="7" t="n">
        <v>65534</v>
      </c>
      <c r="D6725" s="7" t="n">
        <v>65533</v>
      </c>
      <c r="E6725" s="7" t="n">
        <v>-7.05000019073486</v>
      </c>
      <c r="F6725" s="7" t="n">
        <v>2</v>
      </c>
      <c r="G6725" s="7" t="n">
        <v>-39.1199989318848</v>
      </c>
      <c r="H6725" s="7" t="n">
        <v>1.20000004768372</v>
      </c>
      <c r="I6725" s="7" t="n">
        <v>1</v>
      </c>
      <c r="J6725" s="7" t="n">
        <v>0</v>
      </c>
    </row>
    <row r="6726" spans="1:10">
      <c r="A6726" t="s">
        <v>4</v>
      </c>
      <c r="B6726" s="4" t="s">
        <v>5</v>
      </c>
      <c r="C6726" s="4" t="s">
        <v>11</v>
      </c>
    </row>
    <row r="6727" spans="1:10">
      <c r="A6727" t="n">
        <v>54891</v>
      </c>
      <c r="B6727" s="29" t="n">
        <v>16</v>
      </c>
      <c r="C6727" s="7" t="n">
        <v>4000</v>
      </c>
    </row>
    <row r="6728" spans="1:10">
      <c r="A6728" t="s">
        <v>4</v>
      </c>
      <c r="B6728" s="4" t="s">
        <v>5</v>
      </c>
      <c r="C6728" s="4" t="s">
        <v>11</v>
      </c>
      <c r="D6728" s="4" t="s">
        <v>11</v>
      </c>
      <c r="E6728" s="4" t="s">
        <v>11</v>
      </c>
    </row>
    <row r="6729" spans="1:10">
      <c r="A6729" t="n">
        <v>54894</v>
      </c>
      <c r="B6729" s="32" t="n">
        <v>61</v>
      </c>
      <c r="C6729" s="7" t="n">
        <v>65534</v>
      </c>
      <c r="D6729" s="7" t="n">
        <v>0</v>
      </c>
      <c r="E6729" s="7" t="n">
        <v>1000</v>
      </c>
    </row>
    <row r="6730" spans="1:10">
      <c r="A6730" t="s">
        <v>4</v>
      </c>
      <c r="B6730" s="4" t="s">
        <v>5</v>
      </c>
      <c r="C6730" s="4" t="s">
        <v>11</v>
      </c>
    </row>
    <row r="6731" spans="1:10">
      <c r="A6731" t="n">
        <v>54901</v>
      </c>
      <c r="B6731" s="29" t="n">
        <v>16</v>
      </c>
      <c r="C6731" s="7" t="n">
        <v>1000</v>
      </c>
    </row>
    <row r="6732" spans="1:10">
      <c r="A6732" t="s">
        <v>4</v>
      </c>
      <c r="B6732" s="4" t="s">
        <v>5</v>
      </c>
      <c r="C6732" s="4" t="s">
        <v>11</v>
      </c>
      <c r="D6732" s="4" t="s">
        <v>11</v>
      </c>
      <c r="E6732" s="4" t="s">
        <v>11</v>
      </c>
    </row>
    <row r="6733" spans="1:10">
      <c r="A6733" t="n">
        <v>54904</v>
      </c>
      <c r="B6733" s="32" t="n">
        <v>61</v>
      </c>
      <c r="C6733" s="7" t="n">
        <v>0</v>
      </c>
      <c r="D6733" s="7" t="n">
        <v>65534</v>
      </c>
      <c r="E6733" s="7" t="n">
        <v>1000</v>
      </c>
    </row>
    <row r="6734" spans="1:10">
      <c r="A6734" t="s">
        <v>4</v>
      </c>
      <c r="B6734" s="4" t="s">
        <v>5</v>
      </c>
      <c r="C6734" s="4" t="s">
        <v>11</v>
      </c>
      <c r="D6734" s="4" t="s">
        <v>7</v>
      </c>
    </row>
    <row r="6735" spans="1:10">
      <c r="A6735" t="n">
        <v>54911</v>
      </c>
      <c r="B6735" s="55" t="n">
        <v>56</v>
      </c>
      <c r="C6735" s="7" t="n">
        <v>65534</v>
      </c>
      <c r="D6735" s="7" t="n">
        <v>0</v>
      </c>
    </row>
    <row r="6736" spans="1:10">
      <c r="A6736" t="s">
        <v>4</v>
      </c>
      <c r="B6736" s="4" t="s">
        <v>5</v>
      </c>
      <c r="C6736" s="4" t="s">
        <v>11</v>
      </c>
      <c r="D6736" s="4" t="s">
        <v>13</v>
      </c>
      <c r="E6736" s="4" t="s">
        <v>13</v>
      </c>
      <c r="F6736" s="4" t="s">
        <v>7</v>
      </c>
    </row>
    <row r="6737" spans="1:10">
      <c r="A6737" t="n">
        <v>54915</v>
      </c>
      <c r="B6737" s="70" t="n">
        <v>52</v>
      </c>
      <c r="C6737" s="7" t="n">
        <v>65534</v>
      </c>
      <c r="D6737" s="7" t="n">
        <v>270</v>
      </c>
      <c r="E6737" s="7" t="n">
        <v>10</v>
      </c>
      <c r="F6737" s="7" t="n">
        <v>0</v>
      </c>
    </row>
    <row r="6738" spans="1:10">
      <c r="A6738" t="s">
        <v>4</v>
      </c>
      <c r="B6738" s="4" t="s">
        <v>5</v>
      </c>
      <c r="C6738" s="4" t="s">
        <v>11</v>
      </c>
    </row>
    <row r="6739" spans="1:10">
      <c r="A6739" t="n">
        <v>54927</v>
      </c>
      <c r="B6739" s="34" t="n">
        <v>54</v>
      </c>
      <c r="C6739" s="7" t="n">
        <v>65534</v>
      </c>
    </row>
    <row r="6740" spans="1:10">
      <c r="A6740" t="s">
        <v>4</v>
      </c>
      <c r="B6740" s="4" t="s">
        <v>5</v>
      </c>
    </row>
    <row r="6741" spans="1:10">
      <c r="A6741" t="n">
        <v>54930</v>
      </c>
      <c r="B6741" s="5" t="n">
        <v>1</v>
      </c>
    </row>
    <row r="6742" spans="1:10" s="3" customFormat="1" customHeight="0">
      <c r="A6742" s="3" t="s">
        <v>2</v>
      </c>
      <c r="B6742" s="3" t="s">
        <v>563</v>
      </c>
    </row>
    <row r="6743" spans="1:10">
      <c r="A6743" t="s">
        <v>4</v>
      </c>
      <c r="B6743" s="4" t="s">
        <v>5</v>
      </c>
      <c r="C6743" s="4" t="s">
        <v>11</v>
      </c>
      <c r="D6743" s="4" t="s">
        <v>13</v>
      </c>
      <c r="E6743" s="4" t="s">
        <v>13</v>
      </c>
      <c r="F6743" s="4" t="s">
        <v>7</v>
      </c>
    </row>
    <row r="6744" spans="1:10">
      <c r="A6744" t="n">
        <v>54932</v>
      </c>
      <c r="B6744" s="70" t="n">
        <v>52</v>
      </c>
      <c r="C6744" s="7" t="n">
        <v>65534</v>
      </c>
      <c r="D6744" s="7" t="n">
        <v>180</v>
      </c>
      <c r="E6744" s="7" t="n">
        <v>10</v>
      </c>
      <c r="F6744" s="7" t="n">
        <v>0</v>
      </c>
    </row>
    <row r="6745" spans="1:10">
      <c r="A6745" t="s">
        <v>4</v>
      </c>
      <c r="B6745" s="4" t="s">
        <v>5</v>
      </c>
      <c r="C6745" s="4" t="s">
        <v>11</v>
      </c>
    </row>
    <row r="6746" spans="1:10">
      <c r="A6746" t="n">
        <v>54944</v>
      </c>
      <c r="B6746" s="34" t="n">
        <v>54</v>
      </c>
      <c r="C6746" s="7" t="n">
        <v>65534</v>
      </c>
    </row>
    <row r="6747" spans="1:10">
      <c r="A6747" t="s">
        <v>4</v>
      </c>
      <c r="B6747" s="4" t="s">
        <v>5</v>
      </c>
      <c r="C6747" s="4" t="s">
        <v>11</v>
      </c>
      <c r="D6747" s="4" t="s">
        <v>11</v>
      </c>
      <c r="E6747" s="4" t="s">
        <v>13</v>
      </c>
      <c r="F6747" s="4" t="s">
        <v>13</v>
      </c>
      <c r="G6747" s="4" t="s">
        <v>13</v>
      </c>
      <c r="H6747" s="4" t="s">
        <v>13</v>
      </c>
      <c r="I6747" s="4" t="s">
        <v>7</v>
      </c>
      <c r="J6747" s="4" t="s">
        <v>11</v>
      </c>
    </row>
    <row r="6748" spans="1:10">
      <c r="A6748" t="n">
        <v>54947</v>
      </c>
      <c r="B6748" s="57" t="n">
        <v>55</v>
      </c>
      <c r="C6748" s="7" t="n">
        <v>65534</v>
      </c>
      <c r="D6748" s="7" t="n">
        <v>65533</v>
      </c>
      <c r="E6748" s="7" t="n">
        <v>-7.05000019073486</v>
      </c>
      <c r="F6748" s="7" t="n">
        <v>2</v>
      </c>
      <c r="G6748" s="7" t="n">
        <v>-90</v>
      </c>
      <c r="H6748" s="7" t="n">
        <v>1.20000004768372</v>
      </c>
      <c r="I6748" s="7" t="n">
        <v>1</v>
      </c>
      <c r="J6748" s="7" t="n">
        <v>0</v>
      </c>
    </row>
    <row r="6749" spans="1:10">
      <c r="A6749" t="s">
        <v>4</v>
      </c>
      <c r="B6749" s="4" t="s">
        <v>5</v>
      </c>
    </row>
    <row r="6750" spans="1:10">
      <c r="A6750" t="n">
        <v>54971</v>
      </c>
      <c r="B6750" s="5" t="n">
        <v>1</v>
      </c>
    </row>
    <row r="6751" spans="1:10" s="3" customFormat="1" customHeight="0">
      <c r="A6751" s="3" t="s">
        <v>2</v>
      </c>
      <c r="B6751" s="3" t="s">
        <v>564</v>
      </c>
    </row>
    <row r="6752" spans="1:10">
      <c r="A6752" t="s">
        <v>4</v>
      </c>
      <c r="B6752" s="4" t="s">
        <v>5</v>
      </c>
      <c r="C6752" s="4" t="s">
        <v>7</v>
      </c>
      <c r="D6752" s="4" t="s">
        <v>7</v>
      </c>
      <c r="E6752" s="4" t="s">
        <v>7</v>
      </c>
      <c r="F6752" s="4" t="s">
        <v>7</v>
      </c>
    </row>
    <row r="6753" spans="1:10">
      <c r="A6753" t="n">
        <v>54972</v>
      </c>
      <c r="B6753" s="9" t="n">
        <v>14</v>
      </c>
      <c r="C6753" s="7" t="n">
        <v>2</v>
      </c>
      <c r="D6753" s="7" t="n">
        <v>0</v>
      </c>
      <c r="E6753" s="7" t="n">
        <v>0</v>
      </c>
      <c r="F6753" s="7" t="n">
        <v>0</v>
      </c>
    </row>
    <row r="6754" spans="1:10">
      <c r="A6754" t="s">
        <v>4</v>
      </c>
      <c r="B6754" s="4" t="s">
        <v>5</v>
      </c>
      <c r="C6754" s="4" t="s">
        <v>7</v>
      </c>
      <c r="D6754" s="19" t="s">
        <v>28</v>
      </c>
      <c r="E6754" s="4" t="s">
        <v>5</v>
      </c>
      <c r="F6754" s="4" t="s">
        <v>7</v>
      </c>
      <c r="G6754" s="4" t="s">
        <v>11</v>
      </c>
      <c r="H6754" s="19" t="s">
        <v>29</v>
      </c>
      <c r="I6754" s="4" t="s">
        <v>7</v>
      </c>
      <c r="J6754" s="4" t="s">
        <v>14</v>
      </c>
      <c r="K6754" s="4" t="s">
        <v>7</v>
      </c>
      <c r="L6754" s="4" t="s">
        <v>7</v>
      </c>
      <c r="M6754" s="19" t="s">
        <v>28</v>
      </c>
      <c r="N6754" s="4" t="s">
        <v>5</v>
      </c>
      <c r="O6754" s="4" t="s">
        <v>7</v>
      </c>
      <c r="P6754" s="4" t="s">
        <v>11</v>
      </c>
      <c r="Q6754" s="19" t="s">
        <v>29</v>
      </c>
      <c r="R6754" s="4" t="s">
        <v>7</v>
      </c>
      <c r="S6754" s="4" t="s">
        <v>14</v>
      </c>
      <c r="T6754" s="4" t="s">
        <v>7</v>
      </c>
      <c r="U6754" s="4" t="s">
        <v>7</v>
      </c>
      <c r="V6754" s="4" t="s">
        <v>7</v>
      </c>
      <c r="W6754" s="4" t="s">
        <v>16</v>
      </c>
    </row>
    <row r="6755" spans="1:10">
      <c r="A6755" t="n">
        <v>54977</v>
      </c>
      <c r="B6755" s="13" t="n">
        <v>5</v>
      </c>
      <c r="C6755" s="7" t="n">
        <v>28</v>
      </c>
      <c r="D6755" s="19" t="s">
        <v>3</v>
      </c>
      <c r="E6755" s="8" t="n">
        <v>162</v>
      </c>
      <c r="F6755" s="7" t="n">
        <v>3</v>
      </c>
      <c r="G6755" s="7" t="n">
        <v>24587</v>
      </c>
      <c r="H6755" s="19" t="s">
        <v>3</v>
      </c>
      <c r="I6755" s="7" t="n">
        <v>0</v>
      </c>
      <c r="J6755" s="7" t="n">
        <v>1</v>
      </c>
      <c r="K6755" s="7" t="n">
        <v>2</v>
      </c>
      <c r="L6755" s="7" t="n">
        <v>28</v>
      </c>
      <c r="M6755" s="19" t="s">
        <v>3</v>
      </c>
      <c r="N6755" s="8" t="n">
        <v>162</v>
      </c>
      <c r="O6755" s="7" t="n">
        <v>3</v>
      </c>
      <c r="P6755" s="7" t="n">
        <v>24587</v>
      </c>
      <c r="Q6755" s="19" t="s">
        <v>3</v>
      </c>
      <c r="R6755" s="7" t="n">
        <v>0</v>
      </c>
      <c r="S6755" s="7" t="n">
        <v>2</v>
      </c>
      <c r="T6755" s="7" t="n">
        <v>2</v>
      </c>
      <c r="U6755" s="7" t="n">
        <v>11</v>
      </c>
      <c r="V6755" s="7" t="n">
        <v>1</v>
      </c>
      <c r="W6755" s="14" t="n">
        <f t="normal" ca="1">A6759</f>
        <v>0</v>
      </c>
    </row>
    <row r="6756" spans="1:10">
      <c r="A6756" t="s">
        <v>4</v>
      </c>
      <c r="B6756" s="4" t="s">
        <v>5</v>
      </c>
      <c r="C6756" s="4" t="s">
        <v>7</v>
      </c>
      <c r="D6756" s="4" t="s">
        <v>11</v>
      </c>
      <c r="E6756" s="4" t="s">
        <v>13</v>
      </c>
    </row>
    <row r="6757" spans="1:10">
      <c r="A6757" t="n">
        <v>55006</v>
      </c>
      <c r="B6757" s="35" t="n">
        <v>58</v>
      </c>
      <c r="C6757" s="7" t="n">
        <v>0</v>
      </c>
      <c r="D6757" s="7" t="n">
        <v>0</v>
      </c>
      <c r="E6757" s="7" t="n">
        <v>1</v>
      </c>
    </row>
    <row r="6758" spans="1:10">
      <c r="A6758" t="s">
        <v>4</v>
      </c>
      <c r="B6758" s="4" t="s">
        <v>5</v>
      </c>
      <c r="C6758" s="4" t="s">
        <v>7</v>
      </c>
      <c r="D6758" s="19" t="s">
        <v>28</v>
      </c>
      <c r="E6758" s="4" t="s">
        <v>5</v>
      </c>
      <c r="F6758" s="4" t="s">
        <v>7</v>
      </c>
      <c r="G6758" s="4" t="s">
        <v>11</v>
      </c>
      <c r="H6758" s="19" t="s">
        <v>29</v>
      </c>
      <c r="I6758" s="4" t="s">
        <v>7</v>
      </c>
      <c r="J6758" s="4" t="s">
        <v>14</v>
      </c>
      <c r="K6758" s="4" t="s">
        <v>7</v>
      </c>
      <c r="L6758" s="4" t="s">
        <v>7</v>
      </c>
      <c r="M6758" s="19" t="s">
        <v>28</v>
      </c>
      <c r="N6758" s="4" t="s">
        <v>5</v>
      </c>
      <c r="O6758" s="4" t="s">
        <v>7</v>
      </c>
      <c r="P6758" s="4" t="s">
        <v>11</v>
      </c>
      <c r="Q6758" s="19" t="s">
        <v>29</v>
      </c>
      <c r="R6758" s="4" t="s">
        <v>7</v>
      </c>
      <c r="S6758" s="4" t="s">
        <v>14</v>
      </c>
      <c r="T6758" s="4" t="s">
        <v>7</v>
      </c>
      <c r="U6758" s="4" t="s">
        <v>7</v>
      </c>
      <c r="V6758" s="4" t="s">
        <v>7</v>
      </c>
      <c r="W6758" s="4" t="s">
        <v>16</v>
      </c>
    </row>
    <row r="6759" spans="1:10">
      <c r="A6759" t="n">
        <v>55014</v>
      </c>
      <c r="B6759" s="13" t="n">
        <v>5</v>
      </c>
      <c r="C6759" s="7" t="n">
        <v>28</v>
      </c>
      <c r="D6759" s="19" t="s">
        <v>3</v>
      </c>
      <c r="E6759" s="8" t="n">
        <v>162</v>
      </c>
      <c r="F6759" s="7" t="n">
        <v>3</v>
      </c>
      <c r="G6759" s="7" t="n">
        <v>24587</v>
      </c>
      <c r="H6759" s="19" t="s">
        <v>3</v>
      </c>
      <c r="I6759" s="7" t="n">
        <v>0</v>
      </c>
      <c r="J6759" s="7" t="n">
        <v>1</v>
      </c>
      <c r="K6759" s="7" t="n">
        <v>3</v>
      </c>
      <c r="L6759" s="7" t="n">
        <v>28</v>
      </c>
      <c r="M6759" s="19" t="s">
        <v>3</v>
      </c>
      <c r="N6759" s="8" t="n">
        <v>162</v>
      </c>
      <c r="O6759" s="7" t="n">
        <v>3</v>
      </c>
      <c r="P6759" s="7" t="n">
        <v>24587</v>
      </c>
      <c r="Q6759" s="19" t="s">
        <v>3</v>
      </c>
      <c r="R6759" s="7" t="n">
        <v>0</v>
      </c>
      <c r="S6759" s="7" t="n">
        <v>2</v>
      </c>
      <c r="T6759" s="7" t="n">
        <v>3</v>
      </c>
      <c r="U6759" s="7" t="n">
        <v>9</v>
      </c>
      <c r="V6759" s="7" t="n">
        <v>1</v>
      </c>
      <c r="W6759" s="14" t="n">
        <f t="normal" ca="1">A6769</f>
        <v>0</v>
      </c>
    </row>
    <row r="6760" spans="1:10">
      <c r="A6760" t="s">
        <v>4</v>
      </c>
      <c r="B6760" s="4" t="s">
        <v>5</v>
      </c>
      <c r="C6760" s="4" t="s">
        <v>7</v>
      </c>
      <c r="D6760" s="19" t="s">
        <v>28</v>
      </c>
      <c r="E6760" s="4" t="s">
        <v>5</v>
      </c>
      <c r="F6760" s="4" t="s">
        <v>11</v>
      </c>
      <c r="G6760" s="4" t="s">
        <v>7</v>
      </c>
      <c r="H6760" s="4" t="s">
        <v>7</v>
      </c>
      <c r="I6760" s="4" t="s">
        <v>8</v>
      </c>
      <c r="J6760" s="19" t="s">
        <v>29</v>
      </c>
      <c r="K6760" s="4" t="s">
        <v>7</v>
      </c>
      <c r="L6760" s="4" t="s">
        <v>7</v>
      </c>
      <c r="M6760" s="19" t="s">
        <v>28</v>
      </c>
      <c r="N6760" s="4" t="s">
        <v>5</v>
      </c>
      <c r="O6760" s="4" t="s">
        <v>7</v>
      </c>
      <c r="P6760" s="19" t="s">
        <v>29</v>
      </c>
      <c r="Q6760" s="4" t="s">
        <v>7</v>
      </c>
      <c r="R6760" s="4" t="s">
        <v>14</v>
      </c>
      <c r="S6760" s="4" t="s">
        <v>7</v>
      </c>
      <c r="T6760" s="4" t="s">
        <v>7</v>
      </c>
      <c r="U6760" s="4" t="s">
        <v>7</v>
      </c>
      <c r="V6760" s="19" t="s">
        <v>28</v>
      </c>
      <c r="W6760" s="4" t="s">
        <v>5</v>
      </c>
      <c r="X6760" s="4" t="s">
        <v>7</v>
      </c>
      <c r="Y6760" s="19" t="s">
        <v>29</v>
      </c>
      <c r="Z6760" s="4" t="s">
        <v>7</v>
      </c>
      <c r="AA6760" s="4" t="s">
        <v>14</v>
      </c>
      <c r="AB6760" s="4" t="s">
        <v>7</v>
      </c>
      <c r="AC6760" s="4" t="s">
        <v>7</v>
      </c>
      <c r="AD6760" s="4" t="s">
        <v>7</v>
      </c>
      <c r="AE6760" s="4" t="s">
        <v>16</v>
      </c>
    </row>
    <row r="6761" spans="1:10">
      <c r="A6761" t="n">
        <v>55043</v>
      </c>
      <c r="B6761" s="13" t="n">
        <v>5</v>
      </c>
      <c r="C6761" s="7" t="n">
        <v>28</v>
      </c>
      <c r="D6761" s="19" t="s">
        <v>3</v>
      </c>
      <c r="E6761" s="43" t="n">
        <v>47</v>
      </c>
      <c r="F6761" s="7" t="n">
        <v>61456</v>
      </c>
      <c r="G6761" s="7" t="n">
        <v>2</v>
      </c>
      <c r="H6761" s="7" t="n">
        <v>0</v>
      </c>
      <c r="I6761" s="7" t="s">
        <v>354</v>
      </c>
      <c r="J6761" s="19" t="s">
        <v>3</v>
      </c>
      <c r="K6761" s="7" t="n">
        <v>8</v>
      </c>
      <c r="L6761" s="7" t="n">
        <v>28</v>
      </c>
      <c r="M6761" s="19" t="s">
        <v>3</v>
      </c>
      <c r="N6761" s="11" t="n">
        <v>74</v>
      </c>
      <c r="O6761" s="7" t="n">
        <v>65</v>
      </c>
      <c r="P6761" s="19" t="s">
        <v>3</v>
      </c>
      <c r="Q6761" s="7" t="n">
        <v>0</v>
      </c>
      <c r="R6761" s="7" t="n">
        <v>1</v>
      </c>
      <c r="S6761" s="7" t="n">
        <v>3</v>
      </c>
      <c r="T6761" s="7" t="n">
        <v>9</v>
      </c>
      <c r="U6761" s="7" t="n">
        <v>28</v>
      </c>
      <c r="V6761" s="19" t="s">
        <v>3</v>
      </c>
      <c r="W6761" s="11" t="n">
        <v>74</v>
      </c>
      <c r="X6761" s="7" t="n">
        <v>65</v>
      </c>
      <c r="Y6761" s="19" t="s">
        <v>3</v>
      </c>
      <c r="Z6761" s="7" t="n">
        <v>0</v>
      </c>
      <c r="AA6761" s="7" t="n">
        <v>2</v>
      </c>
      <c r="AB6761" s="7" t="n">
        <v>3</v>
      </c>
      <c r="AC6761" s="7" t="n">
        <v>9</v>
      </c>
      <c r="AD6761" s="7" t="n">
        <v>1</v>
      </c>
      <c r="AE6761" s="14" t="n">
        <f t="normal" ca="1">A6765</f>
        <v>0</v>
      </c>
    </row>
    <row r="6762" spans="1:10">
      <c r="A6762" t="s">
        <v>4</v>
      </c>
      <c r="B6762" s="4" t="s">
        <v>5</v>
      </c>
      <c r="C6762" s="4" t="s">
        <v>11</v>
      </c>
      <c r="D6762" s="4" t="s">
        <v>7</v>
      </c>
      <c r="E6762" s="4" t="s">
        <v>7</v>
      </c>
      <c r="F6762" s="4" t="s">
        <v>8</v>
      </c>
    </row>
    <row r="6763" spans="1:10">
      <c r="A6763" t="n">
        <v>55091</v>
      </c>
      <c r="B6763" s="43" t="n">
        <v>47</v>
      </c>
      <c r="C6763" s="7" t="n">
        <v>61456</v>
      </c>
      <c r="D6763" s="7" t="n">
        <v>0</v>
      </c>
      <c r="E6763" s="7" t="n">
        <v>0</v>
      </c>
      <c r="F6763" s="7" t="s">
        <v>250</v>
      </c>
    </row>
    <row r="6764" spans="1:10">
      <c r="A6764" t="s">
        <v>4</v>
      </c>
      <c r="B6764" s="4" t="s">
        <v>5</v>
      </c>
      <c r="C6764" s="4" t="s">
        <v>7</v>
      </c>
      <c r="D6764" s="4" t="s">
        <v>11</v>
      </c>
      <c r="E6764" s="4" t="s">
        <v>13</v>
      </c>
    </row>
    <row r="6765" spans="1:10">
      <c r="A6765" t="n">
        <v>55104</v>
      </c>
      <c r="B6765" s="35" t="n">
        <v>58</v>
      </c>
      <c r="C6765" s="7" t="n">
        <v>0</v>
      </c>
      <c r="D6765" s="7" t="n">
        <v>300</v>
      </c>
      <c r="E6765" s="7" t="n">
        <v>1</v>
      </c>
    </row>
    <row r="6766" spans="1:10">
      <c r="A6766" t="s">
        <v>4</v>
      </c>
      <c r="B6766" s="4" t="s">
        <v>5</v>
      </c>
      <c r="C6766" s="4" t="s">
        <v>7</v>
      </c>
      <c r="D6766" s="4" t="s">
        <v>11</v>
      </c>
    </row>
    <row r="6767" spans="1:10">
      <c r="A6767" t="n">
        <v>55112</v>
      </c>
      <c r="B6767" s="35" t="n">
        <v>58</v>
      </c>
      <c r="C6767" s="7" t="n">
        <v>255</v>
      </c>
      <c r="D6767" s="7" t="n">
        <v>0</v>
      </c>
    </row>
    <row r="6768" spans="1:10">
      <c r="A6768" t="s">
        <v>4</v>
      </c>
      <c r="B6768" s="4" t="s">
        <v>5</v>
      </c>
      <c r="C6768" s="4" t="s">
        <v>7</v>
      </c>
      <c r="D6768" s="4" t="s">
        <v>7</v>
      </c>
      <c r="E6768" s="4" t="s">
        <v>7</v>
      </c>
      <c r="F6768" s="4" t="s">
        <v>7</v>
      </c>
    </row>
    <row r="6769" spans="1:31">
      <c r="A6769" t="n">
        <v>55116</v>
      </c>
      <c r="B6769" s="9" t="n">
        <v>14</v>
      </c>
      <c r="C6769" s="7" t="n">
        <v>0</v>
      </c>
      <c r="D6769" s="7" t="n">
        <v>0</v>
      </c>
      <c r="E6769" s="7" t="n">
        <v>0</v>
      </c>
      <c r="F6769" s="7" t="n">
        <v>64</v>
      </c>
    </row>
    <row r="6770" spans="1:31">
      <c r="A6770" t="s">
        <v>4</v>
      </c>
      <c r="B6770" s="4" t="s">
        <v>5</v>
      </c>
      <c r="C6770" s="4" t="s">
        <v>7</v>
      </c>
      <c r="D6770" s="4" t="s">
        <v>11</v>
      </c>
    </row>
    <row r="6771" spans="1:31">
      <c r="A6771" t="n">
        <v>55121</v>
      </c>
      <c r="B6771" s="24" t="n">
        <v>22</v>
      </c>
      <c r="C6771" s="7" t="n">
        <v>0</v>
      </c>
      <c r="D6771" s="7" t="n">
        <v>24587</v>
      </c>
    </row>
    <row r="6772" spans="1:31">
      <c r="A6772" t="s">
        <v>4</v>
      </c>
      <c r="B6772" s="4" t="s">
        <v>5</v>
      </c>
      <c r="C6772" s="4" t="s">
        <v>7</v>
      </c>
      <c r="D6772" s="4" t="s">
        <v>11</v>
      </c>
    </row>
    <row r="6773" spans="1:31">
      <c r="A6773" t="n">
        <v>55125</v>
      </c>
      <c r="B6773" s="35" t="n">
        <v>58</v>
      </c>
      <c r="C6773" s="7" t="n">
        <v>5</v>
      </c>
      <c r="D6773" s="7" t="n">
        <v>300</v>
      </c>
    </row>
    <row r="6774" spans="1:31">
      <c r="A6774" t="s">
        <v>4</v>
      </c>
      <c r="B6774" s="4" t="s">
        <v>5</v>
      </c>
      <c r="C6774" s="4" t="s">
        <v>13</v>
      </c>
      <c r="D6774" s="4" t="s">
        <v>11</v>
      </c>
    </row>
    <row r="6775" spans="1:31">
      <c r="A6775" t="n">
        <v>55129</v>
      </c>
      <c r="B6775" s="61" t="n">
        <v>103</v>
      </c>
      <c r="C6775" s="7" t="n">
        <v>0</v>
      </c>
      <c r="D6775" s="7" t="n">
        <v>300</v>
      </c>
    </row>
    <row r="6776" spans="1:31">
      <c r="A6776" t="s">
        <v>4</v>
      </c>
      <c r="B6776" s="4" t="s">
        <v>5</v>
      </c>
      <c r="C6776" s="4" t="s">
        <v>7</v>
      </c>
    </row>
    <row r="6777" spans="1:31">
      <c r="A6777" t="n">
        <v>55136</v>
      </c>
      <c r="B6777" s="59" t="n">
        <v>64</v>
      </c>
      <c r="C6777" s="7" t="n">
        <v>7</v>
      </c>
    </row>
    <row r="6778" spans="1:31">
      <c r="A6778" t="s">
        <v>4</v>
      </c>
      <c r="B6778" s="4" t="s">
        <v>5</v>
      </c>
      <c r="C6778" s="4" t="s">
        <v>7</v>
      </c>
      <c r="D6778" s="4" t="s">
        <v>11</v>
      </c>
    </row>
    <row r="6779" spans="1:31">
      <c r="A6779" t="n">
        <v>55138</v>
      </c>
      <c r="B6779" s="62" t="n">
        <v>72</v>
      </c>
      <c r="C6779" s="7" t="n">
        <v>5</v>
      </c>
      <c r="D6779" s="7" t="n">
        <v>0</v>
      </c>
    </row>
    <row r="6780" spans="1:31">
      <c r="A6780" t="s">
        <v>4</v>
      </c>
      <c r="B6780" s="4" t="s">
        <v>5</v>
      </c>
      <c r="C6780" s="4" t="s">
        <v>7</v>
      </c>
      <c r="D6780" s="19" t="s">
        <v>28</v>
      </c>
      <c r="E6780" s="4" t="s">
        <v>5</v>
      </c>
      <c r="F6780" s="4" t="s">
        <v>7</v>
      </c>
      <c r="G6780" s="4" t="s">
        <v>11</v>
      </c>
      <c r="H6780" s="19" t="s">
        <v>29</v>
      </c>
      <c r="I6780" s="4" t="s">
        <v>7</v>
      </c>
      <c r="J6780" s="4" t="s">
        <v>14</v>
      </c>
      <c r="K6780" s="4" t="s">
        <v>7</v>
      </c>
      <c r="L6780" s="4" t="s">
        <v>7</v>
      </c>
      <c r="M6780" s="4" t="s">
        <v>16</v>
      </c>
    </row>
    <row r="6781" spans="1:31">
      <c r="A6781" t="n">
        <v>55142</v>
      </c>
      <c r="B6781" s="13" t="n">
        <v>5</v>
      </c>
      <c r="C6781" s="7" t="n">
        <v>28</v>
      </c>
      <c r="D6781" s="19" t="s">
        <v>3</v>
      </c>
      <c r="E6781" s="8" t="n">
        <v>162</v>
      </c>
      <c r="F6781" s="7" t="n">
        <v>4</v>
      </c>
      <c r="G6781" s="7" t="n">
        <v>24587</v>
      </c>
      <c r="H6781" s="19" t="s">
        <v>3</v>
      </c>
      <c r="I6781" s="7" t="n">
        <v>0</v>
      </c>
      <c r="J6781" s="7" t="n">
        <v>1</v>
      </c>
      <c r="K6781" s="7" t="n">
        <v>2</v>
      </c>
      <c r="L6781" s="7" t="n">
        <v>1</v>
      </c>
      <c r="M6781" s="14" t="n">
        <f t="normal" ca="1">A6787</f>
        <v>0</v>
      </c>
    </row>
    <row r="6782" spans="1:31">
      <c r="A6782" t="s">
        <v>4</v>
      </c>
      <c r="B6782" s="4" t="s">
        <v>5</v>
      </c>
      <c r="C6782" s="4" t="s">
        <v>7</v>
      </c>
      <c r="D6782" s="4" t="s">
        <v>8</v>
      </c>
    </row>
    <row r="6783" spans="1:31">
      <c r="A6783" t="n">
        <v>55159</v>
      </c>
      <c r="B6783" s="6" t="n">
        <v>2</v>
      </c>
      <c r="C6783" s="7" t="n">
        <v>10</v>
      </c>
      <c r="D6783" s="7" t="s">
        <v>355</v>
      </c>
    </row>
    <row r="6784" spans="1:31">
      <c r="A6784" t="s">
        <v>4</v>
      </c>
      <c r="B6784" s="4" t="s">
        <v>5</v>
      </c>
      <c r="C6784" s="4" t="s">
        <v>11</v>
      </c>
    </row>
    <row r="6785" spans="1:13">
      <c r="A6785" t="n">
        <v>55176</v>
      </c>
      <c r="B6785" s="29" t="n">
        <v>16</v>
      </c>
      <c r="C6785" s="7" t="n">
        <v>0</v>
      </c>
    </row>
    <row r="6786" spans="1:13">
      <c r="A6786" t="s">
        <v>4</v>
      </c>
      <c r="B6786" s="4" t="s">
        <v>5</v>
      </c>
      <c r="C6786" s="4" t="s">
        <v>7</v>
      </c>
    </row>
    <row r="6787" spans="1:13">
      <c r="A6787" t="n">
        <v>55179</v>
      </c>
      <c r="B6787" s="63" t="n">
        <v>116</v>
      </c>
      <c r="C6787" s="7" t="n">
        <v>0</v>
      </c>
    </row>
    <row r="6788" spans="1:13">
      <c r="A6788" t="s">
        <v>4</v>
      </c>
      <c r="B6788" s="4" t="s">
        <v>5</v>
      </c>
      <c r="C6788" s="4" t="s">
        <v>7</v>
      </c>
      <c r="D6788" s="4" t="s">
        <v>11</v>
      </c>
    </row>
    <row r="6789" spans="1:13">
      <c r="A6789" t="n">
        <v>55181</v>
      </c>
      <c r="B6789" s="63" t="n">
        <v>116</v>
      </c>
      <c r="C6789" s="7" t="n">
        <v>2</v>
      </c>
      <c r="D6789" s="7" t="n">
        <v>1</v>
      </c>
    </row>
    <row r="6790" spans="1:13">
      <c r="A6790" t="s">
        <v>4</v>
      </c>
      <c r="B6790" s="4" t="s">
        <v>5</v>
      </c>
      <c r="C6790" s="4" t="s">
        <v>7</v>
      </c>
      <c r="D6790" s="4" t="s">
        <v>14</v>
      </c>
    </row>
    <row r="6791" spans="1:13">
      <c r="A6791" t="n">
        <v>55185</v>
      </c>
      <c r="B6791" s="63" t="n">
        <v>116</v>
      </c>
      <c r="C6791" s="7" t="n">
        <v>5</v>
      </c>
      <c r="D6791" s="7" t="n">
        <v>1114636288</v>
      </c>
    </row>
    <row r="6792" spans="1:13">
      <c r="A6792" t="s">
        <v>4</v>
      </c>
      <c r="B6792" s="4" t="s">
        <v>5</v>
      </c>
      <c r="C6792" s="4" t="s">
        <v>7</v>
      </c>
      <c r="D6792" s="4" t="s">
        <v>11</v>
      </c>
    </row>
    <row r="6793" spans="1:13">
      <c r="A6793" t="n">
        <v>55191</v>
      </c>
      <c r="B6793" s="63" t="n">
        <v>116</v>
      </c>
      <c r="C6793" s="7" t="n">
        <v>6</v>
      </c>
      <c r="D6793" s="7" t="n">
        <v>1</v>
      </c>
    </row>
    <row r="6794" spans="1:13">
      <c r="A6794" t="s">
        <v>4</v>
      </c>
      <c r="B6794" s="4" t="s">
        <v>5</v>
      </c>
      <c r="C6794" s="4" t="s">
        <v>7</v>
      </c>
      <c r="D6794" s="4" t="s">
        <v>11</v>
      </c>
      <c r="E6794" s="4" t="s">
        <v>11</v>
      </c>
      <c r="F6794" s="4" t="s">
        <v>11</v>
      </c>
      <c r="G6794" s="4" t="s">
        <v>11</v>
      </c>
      <c r="H6794" s="4" t="s">
        <v>11</v>
      </c>
      <c r="I6794" s="4" t="s">
        <v>11</v>
      </c>
      <c r="J6794" s="4" t="s">
        <v>11</v>
      </c>
      <c r="K6794" s="4" t="s">
        <v>11</v>
      </c>
      <c r="L6794" s="4" t="s">
        <v>11</v>
      </c>
      <c r="M6794" s="4" t="s">
        <v>11</v>
      </c>
      <c r="N6794" s="4" t="s">
        <v>14</v>
      </c>
      <c r="O6794" s="4" t="s">
        <v>14</v>
      </c>
      <c r="P6794" s="4" t="s">
        <v>14</v>
      </c>
      <c r="Q6794" s="4" t="s">
        <v>14</v>
      </c>
      <c r="R6794" s="4" t="s">
        <v>7</v>
      </c>
      <c r="S6794" s="4" t="s">
        <v>8</v>
      </c>
    </row>
    <row r="6795" spans="1:13">
      <c r="A6795" t="n">
        <v>55195</v>
      </c>
      <c r="B6795" s="64" t="n">
        <v>75</v>
      </c>
      <c r="C6795" s="7" t="n">
        <v>0</v>
      </c>
      <c r="D6795" s="7" t="n">
        <v>0</v>
      </c>
      <c r="E6795" s="7" t="n">
        <v>0</v>
      </c>
      <c r="F6795" s="7" t="n">
        <v>1024</v>
      </c>
      <c r="G6795" s="7" t="n">
        <v>720</v>
      </c>
      <c r="H6795" s="7" t="n">
        <v>0</v>
      </c>
      <c r="I6795" s="7" t="n">
        <v>0</v>
      </c>
      <c r="J6795" s="7" t="n">
        <v>0</v>
      </c>
      <c r="K6795" s="7" t="n">
        <v>0</v>
      </c>
      <c r="L6795" s="7" t="n">
        <v>1024</v>
      </c>
      <c r="M6795" s="7" t="n">
        <v>720</v>
      </c>
      <c r="N6795" s="7" t="n">
        <v>1065353216</v>
      </c>
      <c r="O6795" s="7" t="n">
        <v>1065353216</v>
      </c>
      <c r="P6795" s="7" t="n">
        <v>1065353216</v>
      </c>
      <c r="Q6795" s="7" t="n">
        <v>0</v>
      </c>
      <c r="R6795" s="7" t="n">
        <v>0</v>
      </c>
      <c r="S6795" s="7" t="s">
        <v>565</v>
      </c>
    </row>
    <row r="6796" spans="1:13">
      <c r="A6796" t="s">
        <v>4</v>
      </c>
      <c r="B6796" s="4" t="s">
        <v>5</v>
      </c>
      <c r="C6796" s="4" t="s">
        <v>7</v>
      </c>
      <c r="D6796" s="4" t="s">
        <v>7</v>
      </c>
      <c r="E6796" s="4" t="s">
        <v>7</v>
      </c>
      <c r="F6796" s="4" t="s">
        <v>13</v>
      </c>
      <c r="G6796" s="4" t="s">
        <v>13</v>
      </c>
      <c r="H6796" s="4" t="s">
        <v>13</v>
      </c>
      <c r="I6796" s="4" t="s">
        <v>13</v>
      </c>
      <c r="J6796" s="4" t="s">
        <v>13</v>
      </c>
    </row>
    <row r="6797" spans="1:13">
      <c r="A6797" t="n">
        <v>55244</v>
      </c>
      <c r="B6797" s="65" t="n">
        <v>76</v>
      </c>
      <c r="C6797" s="7" t="n">
        <v>0</v>
      </c>
      <c r="D6797" s="7" t="n">
        <v>9</v>
      </c>
      <c r="E6797" s="7" t="n">
        <v>2</v>
      </c>
      <c r="F6797" s="7" t="n">
        <v>0</v>
      </c>
      <c r="G6797" s="7" t="n">
        <v>0</v>
      </c>
      <c r="H6797" s="7" t="n">
        <v>0</v>
      </c>
      <c r="I6797" s="7" t="n">
        <v>0</v>
      </c>
      <c r="J6797" s="7" t="n">
        <v>0</v>
      </c>
    </row>
    <row r="6798" spans="1:13">
      <c r="A6798" t="s">
        <v>4</v>
      </c>
      <c r="B6798" s="4" t="s">
        <v>5</v>
      </c>
      <c r="C6798" s="4" t="s">
        <v>7</v>
      </c>
      <c r="D6798" s="4" t="s">
        <v>11</v>
      </c>
      <c r="E6798" s="4" t="s">
        <v>11</v>
      </c>
      <c r="F6798" s="4" t="s">
        <v>11</v>
      </c>
      <c r="G6798" s="4" t="s">
        <v>11</v>
      </c>
      <c r="H6798" s="4" t="s">
        <v>11</v>
      </c>
      <c r="I6798" s="4" t="s">
        <v>11</v>
      </c>
      <c r="J6798" s="4" t="s">
        <v>11</v>
      </c>
      <c r="K6798" s="4" t="s">
        <v>11</v>
      </c>
      <c r="L6798" s="4" t="s">
        <v>11</v>
      </c>
      <c r="M6798" s="4" t="s">
        <v>11</v>
      </c>
      <c r="N6798" s="4" t="s">
        <v>14</v>
      </c>
      <c r="O6798" s="4" t="s">
        <v>14</v>
      </c>
      <c r="P6798" s="4" t="s">
        <v>14</v>
      </c>
      <c r="Q6798" s="4" t="s">
        <v>14</v>
      </c>
      <c r="R6798" s="4" t="s">
        <v>7</v>
      </c>
      <c r="S6798" s="4" t="s">
        <v>8</v>
      </c>
    </row>
    <row r="6799" spans="1:13">
      <c r="A6799" t="n">
        <v>55268</v>
      </c>
      <c r="B6799" s="64" t="n">
        <v>75</v>
      </c>
      <c r="C6799" s="7" t="n">
        <v>1</v>
      </c>
      <c r="D6799" s="7" t="n">
        <v>0</v>
      </c>
      <c r="E6799" s="7" t="n">
        <v>0</v>
      </c>
      <c r="F6799" s="7" t="n">
        <v>1024</v>
      </c>
      <c r="G6799" s="7" t="n">
        <v>720</v>
      </c>
      <c r="H6799" s="7" t="n">
        <v>0</v>
      </c>
      <c r="I6799" s="7" t="n">
        <v>0</v>
      </c>
      <c r="J6799" s="7" t="n">
        <v>0</v>
      </c>
      <c r="K6799" s="7" t="n">
        <v>0</v>
      </c>
      <c r="L6799" s="7" t="n">
        <v>1024</v>
      </c>
      <c r="M6799" s="7" t="n">
        <v>720</v>
      </c>
      <c r="N6799" s="7" t="n">
        <v>1065353216</v>
      </c>
      <c r="O6799" s="7" t="n">
        <v>1065353216</v>
      </c>
      <c r="P6799" s="7" t="n">
        <v>1065353216</v>
      </c>
      <c r="Q6799" s="7" t="n">
        <v>0</v>
      </c>
      <c r="R6799" s="7" t="n">
        <v>0</v>
      </c>
      <c r="S6799" s="7" t="s">
        <v>566</v>
      </c>
    </row>
    <row r="6800" spans="1:13">
      <c r="A6800" t="s">
        <v>4</v>
      </c>
      <c r="B6800" s="4" t="s">
        <v>5</v>
      </c>
      <c r="C6800" s="4" t="s">
        <v>7</v>
      </c>
      <c r="D6800" s="4" t="s">
        <v>7</v>
      </c>
      <c r="E6800" s="4" t="s">
        <v>7</v>
      </c>
      <c r="F6800" s="4" t="s">
        <v>13</v>
      </c>
      <c r="G6800" s="4" t="s">
        <v>13</v>
      </c>
      <c r="H6800" s="4" t="s">
        <v>13</v>
      </c>
      <c r="I6800" s="4" t="s">
        <v>13</v>
      </c>
      <c r="J6800" s="4" t="s">
        <v>13</v>
      </c>
    </row>
    <row r="6801" spans="1:19">
      <c r="A6801" t="n">
        <v>55317</v>
      </c>
      <c r="B6801" s="65" t="n">
        <v>76</v>
      </c>
      <c r="C6801" s="7" t="n">
        <v>1</v>
      </c>
      <c r="D6801" s="7" t="n">
        <v>9</v>
      </c>
      <c r="E6801" s="7" t="n">
        <v>2</v>
      </c>
      <c r="F6801" s="7" t="n">
        <v>0</v>
      </c>
      <c r="G6801" s="7" t="n">
        <v>0</v>
      </c>
      <c r="H6801" s="7" t="n">
        <v>0</v>
      </c>
      <c r="I6801" s="7" t="n">
        <v>0</v>
      </c>
      <c r="J6801" s="7" t="n">
        <v>0</v>
      </c>
    </row>
    <row r="6802" spans="1:19">
      <c r="A6802" t="s">
        <v>4</v>
      </c>
      <c r="B6802" s="4" t="s">
        <v>5</v>
      </c>
      <c r="C6802" s="4" t="s">
        <v>7</v>
      </c>
      <c r="D6802" s="4" t="s">
        <v>11</v>
      </c>
      <c r="E6802" s="4" t="s">
        <v>11</v>
      </c>
      <c r="F6802" s="4" t="s">
        <v>11</v>
      </c>
      <c r="G6802" s="4" t="s">
        <v>11</v>
      </c>
      <c r="H6802" s="4" t="s">
        <v>11</v>
      </c>
      <c r="I6802" s="4" t="s">
        <v>11</v>
      </c>
      <c r="J6802" s="4" t="s">
        <v>11</v>
      </c>
      <c r="K6802" s="4" t="s">
        <v>11</v>
      </c>
      <c r="L6802" s="4" t="s">
        <v>11</v>
      </c>
      <c r="M6802" s="4" t="s">
        <v>11</v>
      </c>
      <c r="N6802" s="4" t="s">
        <v>14</v>
      </c>
      <c r="O6802" s="4" t="s">
        <v>14</v>
      </c>
      <c r="P6802" s="4" t="s">
        <v>14</v>
      </c>
      <c r="Q6802" s="4" t="s">
        <v>14</v>
      </c>
      <c r="R6802" s="4" t="s">
        <v>7</v>
      </c>
      <c r="S6802" s="4" t="s">
        <v>8</v>
      </c>
    </row>
    <row r="6803" spans="1:19">
      <c r="A6803" t="n">
        <v>55341</v>
      </c>
      <c r="B6803" s="64" t="n">
        <v>75</v>
      </c>
      <c r="C6803" s="7" t="n">
        <v>2</v>
      </c>
      <c r="D6803" s="7" t="n">
        <v>0</v>
      </c>
      <c r="E6803" s="7" t="n">
        <v>0</v>
      </c>
      <c r="F6803" s="7" t="n">
        <v>1024</v>
      </c>
      <c r="G6803" s="7" t="n">
        <v>720</v>
      </c>
      <c r="H6803" s="7" t="n">
        <v>0</v>
      </c>
      <c r="I6803" s="7" t="n">
        <v>0</v>
      </c>
      <c r="J6803" s="7" t="n">
        <v>0</v>
      </c>
      <c r="K6803" s="7" t="n">
        <v>0</v>
      </c>
      <c r="L6803" s="7" t="n">
        <v>1024</v>
      </c>
      <c r="M6803" s="7" t="n">
        <v>720</v>
      </c>
      <c r="N6803" s="7" t="n">
        <v>1065353216</v>
      </c>
      <c r="O6803" s="7" t="n">
        <v>1065353216</v>
      </c>
      <c r="P6803" s="7" t="n">
        <v>1065353216</v>
      </c>
      <c r="Q6803" s="7" t="n">
        <v>0</v>
      </c>
      <c r="R6803" s="7" t="n">
        <v>0</v>
      </c>
      <c r="S6803" s="7" t="s">
        <v>567</v>
      </c>
    </row>
    <row r="6804" spans="1:19">
      <c r="A6804" t="s">
        <v>4</v>
      </c>
      <c r="B6804" s="4" t="s">
        <v>5</v>
      </c>
      <c r="C6804" s="4" t="s">
        <v>7</v>
      </c>
      <c r="D6804" s="4" t="s">
        <v>7</v>
      </c>
      <c r="E6804" s="4" t="s">
        <v>7</v>
      </c>
      <c r="F6804" s="4" t="s">
        <v>13</v>
      </c>
      <c r="G6804" s="4" t="s">
        <v>13</v>
      </c>
      <c r="H6804" s="4" t="s">
        <v>13</v>
      </c>
      <c r="I6804" s="4" t="s">
        <v>13</v>
      </c>
      <c r="J6804" s="4" t="s">
        <v>13</v>
      </c>
    </row>
    <row r="6805" spans="1:19">
      <c r="A6805" t="n">
        <v>55390</v>
      </c>
      <c r="B6805" s="65" t="n">
        <v>76</v>
      </c>
      <c r="C6805" s="7" t="n">
        <v>2</v>
      </c>
      <c r="D6805" s="7" t="n">
        <v>9</v>
      </c>
      <c r="E6805" s="7" t="n">
        <v>2</v>
      </c>
      <c r="F6805" s="7" t="n">
        <v>0</v>
      </c>
      <c r="G6805" s="7" t="n">
        <v>0</v>
      </c>
      <c r="H6805" s="7" t="n">
        <v>0</v>
      </c>
      <c r="I6805" s="7" t="n">
        <v>0</v>
      </c>
      <c r="J6805" s="7" t="n">
        <v>0</v>
      </c>
    </row>
    <row r="6806" spans="1:19">
      <c r="A6806" t="s">
        <v>4</v>
      </c>
      <c r="B6806" s="4" t="s">
        <v>5</v>
      </c>
      <c r="C6806" s="4" t="s">
        <v>7</v>
      </c>
      <c r="D6806" s="4" t="s">
        <v>11</v>
      </c>
      <c r="E6806" s="4" t="s">
        <v>11</v>
      </c>
      <c r="F6806" s="4" t="s">
        <v>11</v>
      </c>
      <c r="G6806" s="4" t="s">
        <v>11</v>
      </c>
      <c r="H6806" s="4" t="s">
        <v>11</v>
      </c>
      <c r="I6806" s="4" t="s">
        <v>11</v>
      </c>
      <c r="J6806" s="4" t="s">
        <v>11</v>
      </c>
      <c r="K6806" s="4" t="s">
        <v>11</v>
      </c>
      <c r="L6806" s="4" t="s">
        <v>11</v>
      </c>
      <c r="M6806" s="4" t="s">
        <v>11</v>
      </c>
      <c r="N6806" s="4" t="s">
        <v>14</v>
      </c>
      <c r="O6806" s="4" t="s">
        <v>14</v>
      </c>
      <c r="P6806" s="4" t="s">
        <v>14</v>
      </c>
      <c r="Q6806" s="4" t="s">
        <v>14</v>
      </c>
      <c r="R6806" s="4" t="s">
        <v>7</v>
      </c>
      <c r="S6806" s="4" t="s">
        <v>8</v>
      </c>
    </row>
    <row r="6807" spans="1:19">
      <c r="A6807" t="n">
        <v>55414</v>
      </c>
      <c r="B6807" s="64" t="n">
        <v>75</v>
      </c>
      <c r="C6807" s="7" t="n">
        <v>3</v>
      </c>
      <c r="D6807" s="7" t="n">
        <v>0</v>
      </c>
      <c r="E6807" s="7" t="n">
        <v>0</v>
      </c>
      <c r="F6807" s="7" t="n">
        <v>1024</v>
      </c>
      <c r="G6807" s="7" t="n">
        <v>720</v>
      </c>
      <c r="H6807" s="7" t="n">
        <v>0</v>
      </c>
      <c r="I6807" s="7" t="n">
        <v>0</v>
      </c>
      <c r="J6807" s="7" t="n">
        <v>0</v>
      </c>
      <c r="K6807" s="7" t="n">
        <v>0</v>
      </c>
      <c r="L6807" s="7" t="n">
        <v>1024</v>
      </c>
      <c r="M6807" s="7" t="n">
        <v>720</v>
      </c>
      <c r="N6807" s="7" t="n">
        <v>1065353216</v>
      </c>
      <c r="O6807" s="7" t="n">
        <v>1065353216</v>
      </c>
      <c r="P6807" s="7" t="n">
        <v>1065353216</v>
      </c>
      <c r="Q6807" s="7" t="n">
        <v>0</v>
      </c>
      <c r="R6807" s="7" t="n">
        <v>0</v>
      </c>
      <c r="S6807" s="7" t="s">
        <v>568</v>
      </c>
    </row>
    <row r="6808" spans="1:19">
      <c r="A6808" t="s">
        <v>4</v>
      </c>
      <c r="B6808" s="4" t="s">
        <v>5</v>
      </c>
      <c r="C6808" s="4" t="s">
        <v>7</v>
      </c>
      <c r="D6808" s="4" t="s">
        <v>7</v>
      </c>
      <c r="E6808" s="4" t="s">
        <v>7</v>
      </c>
      <c r="F6808" s="4" t="s">
        <v>13</v>
      </c>
      <c r="G6808" s="4" t="s">
        <v>13</v>
      </c>
      <c r="H6808" s="4" t="s">
        <v>13</v>
      </c>
      <c r="I6808" s="4" t="s">
        <v>13</v>
      </c>
      <c r="J6808" s="4" t="s">
        <v>13</v>
      </c>
    </row>
    <row r="6809" spans="1:19">
      <c r="A6809" t="n">
        <v>55463</v>
      </c>
      <c r="B6809" s="65" t="n">
        <v>76</v>
      </c>
      <c r="C6809" s="7" t="n">
        <v>3</v>
      </c>
      <c r="D6809" s="7" t="n">
        <v>9</v>
      </c>
      <c r="E6809" s="7" t="n">
        <v>2</v>
      </c>
      <c r="F6809" s="7" t="n">
        <v>0</v>
      </c>
      <c r="G6809" s="7" t="n">
        <v>0</v>
      </c>
      <c r="H6809" s="7" t="n">
        <v>0</v>
      </c>
      <c r="I6809" s="7" t="n">
        <v>0</v>
      </c>
      <c r="J6809" s="7" t="n">
        <v>0</v>
      </c>
    </row>
    <row r="6810" spans="1:19">
      <c r="A6810" t="s">
        <v>4</v>
      </c>
      <c r="B6810" s="4" t="s">
        <v>5</v>
      </c>
      <c r="C6810" s="4" t="s">
        <v>7</v>
      </c>
      <c r="D6810" s="4" t="s">
        <v>11</v>
      </c>
      <c r="E6810" s="4" t="s">
        <v>11</v>
      </c>
      <c r="F6810" s="4" t="s">
        <v>11</v>
      </c>
      <c r="G6810" s="4" t="s">
        <v>11</v>
      </c>
      <c r="H6810" s="4" t="s">
        <v>11</v>
      </c>
      <c r="I6810" s="4" t="s">
        <v>11</v>
      </c>
      <c r="J6810" s="4" t="s">
        <v>11</v>
      </c>
      <c r="K6810" s="4" t="s">
        <v>11</v>
      </c>
      <c r="L6810" s="4" t="s">
        <v>11</v>
      </c>
      <c r="M6810" s="4" t="s">
        <v>11</v>
      </c>
      <c r="N6810" s="4" t="s">
        <v>14</v>
      </c>
      <c r="O6810" s="4" t="s">
        <v>14</v>
      </c>
      <c r="P6810" s="4" t="s">
        <v>14</v>
      </c>
      <c r="Q6810" s="4" t="s">
        <v>14</v>
      </c>
      <c r="R6810" s="4" t="s">
        <v>7</v>
      </c>
      <c r="S6810" s="4" t="s">
        <v>8</v>
      </c>
    </row>
    <row r="6811" spans="1:19">
      <c r="A6811" t="n">
        <v>55487</v>
      </c>
      <c r="B6811" s="64" t="n">
        <v>75</v>
      </c>
      <c r="C6811" s="7" t="n">
        <v>4</v>
      </c>
      <c r="D6811" s="7" t="n">
        <v>0</v>
      </c>
      <c r="E6811" s="7" t="n">
        <v>0</v>
      </c>
      <c r="F6811" s="7" t="n">
        <v>1024</v>
      </c>
      <c r="G6811" s="7" t="n">
        <v>720</v>
      </c>
      <c r="H6811" s="7" t="n">
        <v>0</v>
      </c>
      <c r="I6811" s="7" t="n">
        <v>0</v>
      </c>
      <c r="J6811" s="7" t="n">
        <v>0</v>
      </c>
      <c r="K6811" s="7" t="n">
        <v>0</v>
      </c>
      <c r="L6811" s="7" t="n">
        <v>1024</v>
      </c>
      <c r="M6811" s="7" t="n">
        <v>720</v>
      </c>
      <c r="N6811" s="7" t="n">
        <v>1065353216</v>
      </c>
      <c r="O6811" s="7" t="n">
        <v>1065353216</v>
      </c>
      <c r="P6811" s="7" t="n">
        <v>1065353216</v>
      </c>
      <c r="Q6811" s="7" t="n">
        <v>0</v>
      </c>
      <c r="R6811" s="7" t="n">
        <v>0</v>
      </c>
      <c r="S6811" s="7" t="s">
        <v>569</v>
      </c>
    </row>
    <row r="6812" spans="1:19">
      <c r="A6812" t="s">
        <v>4</v>
      </c>
      <c r="B6812" s="4" t="s">
        <v>5</v>
      </c>
      <c r="C6812" s="4" t="s">
        <v>7</v>
      </c>
      <c r="D6812" s="4" t="s">
        <v>7</v>
      </c>
      <c r="E6812" s="4" t="s">
        <v>7</v>
      </c>
      <c r="F6812" s="4" t="s">
        <v>13</v>
      </c>
      <c r="G6812" s="4" t="s">
        <v>13</v>
      </c>
      <c r="H6812" s="4" t="s">
        <v>13</v>
      </c>
      <c r="I6812" s="4" t="s">
        <v>13</v>
      </c>
      <c r="J6812" s="4" t="s">
        <v>13</v>
      </c>
    </row>
    <row r="6813" spans="1:19">
      <c r="A6813" t="n">
        <v>55536</v>
      </c>
      <c r="B6813" s="65" t="n">
        <v>76</v>
      </c>
      <c r="C6813" s="7" t="n">
        <v>4</v>
      </c>
      <c r="D6813" s="7" t="n">
        <v>9</v>
      </c>
      <c r="E6813" s="7" t="n">
        <v>2</v>
      </c>
      <c r="F6813" s="7" t="n">
        <v>0</v>
      </c>
      <c r="G6813" s="7" t="n">
        <v>0</v>
      </c>
      <c r="H6813" s="7" t="n">
        <v>0</v>
      </c>
      <c r="I6813" s="7" t="n">
        <v>0</v>
      </c>
      <c r="J6813" s="7" t="n">
        <v>0</v>
      </c>
    </row>
    <row r="6814" spans="1:19">
      <c r="A6814" t="s">
        <v>4</v>
      </c>
      <c r="B6814" s="4" t="s">
        <v>5</v>
      </c>
      <c r="C6814" s="4" t="s">
        <v>7</v>
      </c>
      <c r="D6814" s="4" t="s">
        <v>11</v>
      </c>
      <c r="E6814" s="4" t="s">
        <v>11</v>
      </c>
      <c r="F6814" s="4" t="s">
        <v>11</v>
      </c>
      <c r="G6814" s="4" t="s">
        <v>11</v>
      </c>
      <c r="H6814" s="4" t="s">
        <v>11</v>
      </c>
      <c r="I6814" s="4" t="s">
        <v>11</v>
      </c>
      <c r="J6814" s="4" t="s">
        <v>11</v>
      </c>
      <c r="K6814" s="4" t="s">
        <v>11</v>
      </c>
      <c r="L6814" s="4" t="s">
        <v>11</v>
      </c>
      <c r="M6814" s="4" t="s">
        <v>11</v>
      </c>
      <c r="N6814" s="4" t="s">
        <v>14</v>
      </c>
      <c r="O6814" s="4" t="s">
        <v>14</v>
      </c>
      <c r="P6814" s="4" t="s">
        <v>14</v>
      </c>
      <c r="Q6814" s="4" t="s">
        <v>14</v>
      </c>
      <c r="R6814" s="4" t="s">
        <v>7</v>
      </c>
      <c r="S6814" s="4" t="s">
        <v>8</v>
      </c>
    </row>
    <row r="6815" spans="1:19">
      <c r="A6815" t="n">
        <v>55560</v>
      </c>
      <c r="B6815" s="64" t="n">
        <v>75</v>
      </c>
      <c r="C6815" s="7" t="n">
        <v>5</v>
      </c>
      <c r="D6815" s="7" t="n">
        <v>0</v>
      </c>
      <c r="E6815" s="7" t="n">
        <v>0</v>
      </c>
      <c r="F6815" s="7" t="n">
        <v>1024</v>
      </c>
      <c r="G6815" s="7" t="n">
        <v>720</v>
      </c>
      <c r="H6815" s="7" t="n">
        <v>0</v>
      </c>
      <c r="I6815" s="7" t="n">
        <v>0</v>
      </c>
      <c r="J6815" s="7" t="n">
        <v>0</v>
      </c>
      <c r="K6815" s="7" t="n">
        <v>0</v>
      </c>
      <c r="L6815" s="7" t="n">
        <v>1024</v>
      </c>
      <c r="M6815" s="7" t="n">
        <v>720</v>
      </c>
      <c r="N6815" s="7" t="n">
        <v>1065353216</v>
      </c>
      <c r="O6815" s="7" t="n">
        <v>1065353216</v>
      </c>
      <c r="P6815" s="7" t="n">
        <v>1065353216</v>
      </c>
      <c r="Q6815" s="7" t="n">
        <v>0</v>
      </c>
      <c r="R6815" s="7" t="n">
        <v>0</v>
      </c>
      <c r="S6815" s="7" t="s">
        <v>570</v>
      </c>
    </row>
    <row r="6816" spans="1:19">
      <c r="A6816" t="s">
        <v>4</v>
      </c>
      <c r="B6816" s="4" t="s">
        <v>5</v>
      </c>
      <c r="C6816" s="4" t="s">
        <v>7</v>
      </c>
      <c r="D6816" s="4" t="s">
        <v>7</v>
      </c>
      <c r="E6816" s="4" t="s">
        <v>7</v>
      </c>
      <c r="F6816" s="4" t="s">
        <v>13</v>
      </c>
      <c r="G6816" s="4" t="s">
        <v>13</v>
      </c>
      <c r="H6816" s="4" t="s">
        <v>13</v>
      </c>
      <c r="I6816" s="4" t="s">
        <v>13</v>
      </c>
      <c r="J6816" s="4" t="s">
        <v>13</v>
      </c>
    </row>
    <row r="6817" spans="1:19">
      <c r="A6817" t="n">
        <v>55609</v>
      </c>
      <c r="B6817" s="65" t="n">
        <v>76</v>
      </c>
      <c r="C6817" s="7" t="n">
        <v>5</v>
      </c>
      <c r="D6817" s="7" t="n">
        <v>9</v>
      </c>
      <c r="E6817" s="7" t="n">
        <v>2</v>
      </c>
      <c r="F6817" s="7" t="n">
        <v>0</v>
      </c>
      <c r="G6817" s="7" t="n">
        <v>0</v>
      </c>
      <c r="H6817" s="7" t="n">
        <v>0</v>
      </c>
      <c r="I6817" s="7" t="n">
        <v>0</v>
      </c>
      <c r="J6817" s="7" t="n">
        <v>0</v>
      </c>
    </row>
    <row r="6818" spans="1:19">
      <c r="A6818" t="s">
        <v>4</v>
      </c>
      <c r="B6818" s="4" t="s">
        <v>5</v>
      </c>
      <c r="C6818" s="4" t="s">
        <v>7</v>
      </c>
      <c r="D6818" s="4" t="s">
        <v>11</v>
      </c>
      <c r="E6818" s="4" t="s">
        <v>11</v>
      </c>
      <c r="F6818" s="4" t="s">
        <v>11</v>
      </c>
      <c r="G6818" s="4" t="s">
        <v>11</v>
      </c>
      <c r="H6818" s="4" t="s">
        <v>11</v>
      </c>
      <c r="I6818" s="4" t="s">
        <v>11</v>
      </c>
      <c r="J6818" s="4" t="s">
        <v>11</v>
      </c>
      <c r="K6818" s="4" t="s">
        <v>11</v>
      </c>
      <c r="L6818" s="4" t="s">
        <v>11</v>
      </c>
      <c r="M6818" s="4" t="s">
        <v>11</v>
      </c>
      <c r="N6818" s="4" t="s">
        <v>14</v>
      </c>
      <c r="O6818" s="4" t="s">
        <v>14</v>
      </c>
      <c r="P6818" s="4" t="s">
        <v>14</v>
      </c>
      <c r="Q6818" s="4" t="s">
        <v>14</v>
      </c>
      <c r="R6818" s="4" t="s">
        <v>7</v>
      </c>
      <c r="S6818" s="4" t="s">
        <v>8</v>
      </c>
    </row>
    <row r="6819" spans="1:19">
      <c r="A6819" t="n">
        <v>55633</v>
      </c>
      <c r="B6819" s="64" t="n">
        <v>75</v>
      </c>
      <c r="C6819" s="7" t="n">
        <v>6</v>
      </c>
      <c r="D6819" s="7" t="n">
        <v>0</v>
      </c>
      <c r="E6819" s="7" t="n">
        <v>0</v>
      </c>
      <c r="F6819" s="7" t="n">
        <v>1024</v>
      </c>
      <c r="G6819" s="7" t="n">
        <v>720</v>
      </c>
      <c r="H6819" s="7" t="n">
        <v>0</v>
      </c>
      <c r="I6819" s="7" t="n">
        <v>0</v>
      </c>
      <c r="J6819" s="7" t="n">
        <v>0</v>
      </c>
      <c r="K6819" s="7" t="n">
        <v>0</v>
      </c>
      <c r="L6819" s="7" t="n">
        <v>1024</v>
      </c>
      <c r="M6819" s="7" t="n">
        <v>720</v>
      </c>
      <c r="N6819" s="7" t="n">
        <v>1065353216</v>
      </c>
      <c r="O6819" s="7" t="n">
        <v>1065353216</v>
      </c>
      <c r="P6819" s="7" t="n">
        <v>1065353216</v>
      </c>
      <c r="Q6819" s="7" t="n">
        <v>0</v>
      </c>
      <c r="R6819" s="7" t="n">
        <v>0</v>
      </c>
      <c r="S6819" s="7" t="s">
        <v>571</v>
      </c>
    </row>
    <row r="6820" spans="1:19">
      <c r="A6820" t="s">
        <v>4</v>
      </c>
      <c r="B6820" s="4" t="s">
        <v>5</v>
      </c>
      <c r="C6820" s="4" t="s">
        <v>7</v>
      </c>
      <c r="D6820" s="4" t="s">
        <v>7</v>
      </c>
      <c r="E6820" s="4" t="s">
        <v>7</v>
      </c>
      <c r="F6820" s="4" t="s">
        <v>13</v>
      </c>
      <c r="G6820" s="4" t="s">
        <v>13</v>
      </c>
      <c r="H6820" s="4" t="s">
        <v>13</v>
      </c>
      <c r="I6820" s="4" t="s">
        <v>13</v>
      </c>
      <c r="J6820" s="4" t="s">
        <v>13</v>
      </c>
    </row>
    <row r="6821" spans="1:19">
      <c r="A6821" t="n">
        <v>55682</v>
      </c>
      <c r="B6821" s="65" t="n">
        <v>76</v>
      </c>
      <c r="C6821" s="7" t="n">
        <v>6</v>
      </c>
      <c r="D6821" s="7" t="n">
        <v>9</v>
      </c>
      <c r="E6821" s="7" t="n">
        <v>2</v>
      </c>
      <c r="F6821" s="7" t="n">
        <v>0</v>
      </c>
      <c r="G6821" s="7" t="n">
        <v>0</v>
      </c>
      <c r="H6821" s="7" t="n">
        <v>0</v>
      </c>
      <c r="I6821" s="7" t="n">
        <v>0</v>
      </c>
      <c r="J6821" s="7" t="n">
        <v>0</v>
      </c>
    </row>
    <row r="6822" spans="1:19">
      <c r="A6822" t="s">
        <v>4</v>
      </c>
      <c r="B6822" s="4" t="s">
        <v>5</v>
      </c>
      <c r="C6822" s="4" t="s">
        <v>7</v>
      </c>
      <c r="D6822" s="4" t="s">
        <v>11</v>
      </c>
      <c r="E6822" s="4" t="s">
        <v>11</v>
      </c>
      <c r="F6822" s="4" t="s">
        <v>11</v>
      </c>
      <c r="G6822" s="4" t="s">
        <v>11</v>
      </c>
      <c r="H6822" s="4" t="s">
        <v>11</v>
      </c>
      <c r="I6822" s="4" t="s">
        <v>11</v>
      </c>
      <c r="J6822" s="4" t="s">
        <v>11</v>
      </c>
      <c r="K6822" s="4" t="s">
        <v>11</v>
      </c>
      <c r="L6822" s="4" t="s">
        <v>11</v>
      </c>
      <c r="M6822" s="4" t="s">
        <v>11</v>
      </c>
      <c r="N6822" s="4" t="s">
        <v>14</v>
      </c>
      <c r="O6822" s="4" t="s">
        <v>14</v>
      </c>
      <c r="P6822" s="4" t="s">
        <v>14</v>
      </c>
      <c r="Q6822" s="4" t="s">
        <v>14</v>
      </c>
      <c r="R6822" s="4" t="s">
        <v>7</v>
      </c>
      <c r="S6822" s="4" t="s">
        <v>8</v>
      </c>
    </row>
    <row r="6823" spans="1:19">
      <c r="A6823" t="n">
        <v>55706</v>
      </c>
      <c r="B6823" s="64" t="n">
        <v>75</v>
      </c>
      <c r="C6823" s="7" t="n">
        <v>7</v>
      </c>
      <c r="D6823" s="7" t="n">
        <v>0</v>
      </c>
      <c r="E6823" s="7" t="n">
        <v>0</v>
      </c>
      <c r="F6823" s="7" t="n">
        <v>1024</v>
      </c>
      <c r="G6823" s="7" t="n">
        <v>720</v>
      </c>
      <c r="H6823" s="7" t="n">
        <v>0</v>
      </c>
      <c r="I6823" s="7" t="n">
        <v>0</v>
      </c>
      <c r="J6823" s="7" t="n">
        <v>0</v>
      </c>
      <c r="K6823" s="7" t="n">
        <v>0</v>
      </c>
      <c r="L6823" s="7" t="n">
        <v>1024</v>
      </c>
      <c r="M6823" s="7" t="n">
        <v>720</v>
      </c>
      <c r="N6823" s="7" t="n">
        <v>1065353216</v>
      </c>
      <c r="O6823" s="7" t="n">
        <v>1065353216</v>
      </c>
      <c r="P6823" s="7" t="n">
        <v>1065353216</v>
      </c>
      <c r="Q6823" s="7" t="n">
        <v>0</v>
      </c>
      <c r="R6823" s="7" t="n">
        <v>0</v>
      </c>
      <c r="S6823" s="7" t="s">
        <v>572</v>
      </c>
    </row>
    <row r="6824" spans="1:19">
      <c r="A6824" t="s">
        <v>4</v>
      </c>
      <c r="B6824" s="4" t="s">
        <v>5</v>
      </c>
      <c r="C6824" s="4" t="s">
        <v>7</v>
      </c>
      <c r="D6824" s="4" t="s">
        <v>7</v>
      </c>
      <c r="E6824" s="4" t="s">
        <v>7</v>
      </c>
      <c r="F6824" s="4" t="s">
        <v>13</v>
      </c>
      <c r="G6824" s="4" t="s">
        <v>13</v>
      </c>
      <c r="H6824" s="4" t="s">
        <v>13</v>
      </c>
      <c r="I6824" s="4" t="s">
        <v>13</v>
      </c>
      <c r="J6824" s="4" t="s">
        <v>13</v>
      </c>
    </row>
    <row r="6825" spans="1:19">
      <c r="A6825" t="n">
        <v>55755</v>
      </c>
      <c r="B6825" s="65" t="n">
        <v>76</v>
      </c>
      <c r="C6825" s="7" t="n">
        <v>7</v>
      </c>
      <c r="D6825" s="7" t="n">
        <v>9</v>
      </c>
      <c r="E6825" s="7" t="n">
        <v>2</v>
      </c>
      <c r="F6825" s="7" t="n">
        <v>0</v>
      </c>
      <c r="G6825" s="7" t="n">
        <v>0</v>
      </c>
      <c r="H6825" s="7" t="n">
        <v>0</v>
      </c>
      <c r="I6825" s="7" t="n">
        <v>0</v>
      </c>
      <c r="J6825" s="7" t="n">
        <v>0</v>
      </c>
    </row>
    <row r="6826" spans="1:19">
      <c r="A6826" t="s">
        <v>4</v>
      </c>
      <c r="B6826" s="4" t="s">
        <v>5</v>
      </c>
      <c r="C6826" s="4" t="s">
        <v>7</v>
      </c>
      <c r="D6826" s="4" t="s">
        <v>11</v>
      </c>
      <c r="E6826" s="4" t="s">
        <v>11</v>
      </c>
      <c r="F6826" s="4" t="s">
        <v>11</v>
      </c>
      <c r="G6826" s="4" t="s">
        <v>11</v>
      </c>
      <c r="H6826" s="4" t="s">
        <v>11</v>
      </c>
      <c r="I6826" s="4" t="s">
        <v>11</v>
      </c>
      <c r="J6826" s="4" t="s">
        <v>11</v>
      </c>
      <c r="K6826" s="4" t="s">
        <v>11</v>
      </c>
      <c r="L6826" s="4" t="s">
        <v>11</v>
      </c>
      <c r="M6826" s="4" t="s">
        <v>11</v>
      </c>
      <c r="N6826" s="4" t="s">
        <v>14</v>
      </c>
      <c r="O6826" s="4" t="s">
        <v>14</v>
      </c>
      <c r="P6826" s="4" t="s">
        <v>14</v>
      </c>
      <c r="Q6826" s="4" t="s">
        <v>14</v>
      </c>
      <c r="R6826" s="4" t="s">
        <v>7</v>
      </c>
      <c r="S6826" s="4" t="s">
        <v>8</v>
      </c>
    </row>
    <row r="6827" spans="1:19">
      <c r="A6827" t="n">
        <v>55779</v>
      </c>
      <c r="B6827" s="64" t="n">
        <v>75</v>
      </c>
      <c r="C6827" s="7" t="n">
        <v>8</v>
      </c>
      <c r="D6827" s="7" t="n">
        <v>0</v>
      </c>
      <c r="E6827" s="7" t="n">
        <v>0</v>
      </c>
      <c r="F6827" s="7" t="n">
        <v>1024</v>
      </c>
      <c r="G6827" s="7" t="n">
        <v>720</v>
      </c>
      <c r="H6827" s="7" t="n">
        <v>0</v>
      </c>
      <c r="I6827" s="7" t="n">
        <v>0</v>
      </c>
      <c r="J6827" s="7" t="n">
        <v>0</v>
      </c>
      <c r="K6827" s="7" t="n">
        <v>0</v>
      </c>
      <c r="L6827" s="7" t="n">
        <v>1024</v>
      </c>
      <c r="M6827" s="7" t="n">
        <v>720</v>
      </c>
      <c r="N6827" s="7" t="n">
        <v>1065353216</v>
      </c>
      <c r="O6827" s="7" t="n">
        <v>1065353216</v>
      </c>
      <c r="P6827" s="7" t="n">
        <v>1065353216</v>
      </c>
      <c r="Q6827" s="7" t="n">
        <v>0</v>
      </c>
      <c r="R6827" s="7" t="n">
        <v>0</v>
      </c>
      <c r="S6827" s="7" t="s">
        <v>573</v>
      </c>
    </row>
    <row r="6828" spans="1:19">
      <c r="A6828" t="s">
        <v>4</v>
      </c>
      <c r="B6828" s="4" t="s">
        <v>5</v>
      </c>
      <c r="C6828" s="4" t="s">
        <v>7</v>
      </c>
      <c r="D6828" s="4" t="s">
        <v>7</v>
      </c>
      <c r="E6828" s="4" t="s">
        <v>7</v>
      </c>
      <c r="F6828" s="4" t="s">
        <v>13</v>
      </c>
      <c r="G6828" s="4" t="s">
        <v>13</v>
      </c>
      <c r="H6828" s="4" t="s">
        <v>13</v>
      </c>
      <c r="I6828" s="4" t="s">
        <v>13</v>
      </c>
      <c r="J6828" s="4" t="s">
        <v>13</v>
      </c>
    </row>
    <row r="6829" spans="1:19">
      <c r="A6829" t="n">
        <v>55827</v>
      </c>
      <c r="B6829" s="65" t="n">
        <v>76</v>
      </c>
      <c r="C6829" s="7" t="n">
        <v>8</v>
      </c>
      <c r="D6829" s="7" t="n">
        <v>9</v>
      </c>
      <c r="E6829" s="7" t="n">
        <v>2</v>
      </c>
      <c r="F6829" s="7" t="n">
        <v>0</v>
      </c>
      <c r="G6829" s="7" t="n">
        <v>0</v>
      </c>
      <c r="H6829" s="7" t="n">
        <v>0</v>
      </c>
      <c r="I6829" s="7" t="n">
        <v>0</v>
      </c>
      <c r="J6829" s="7" t="n">
        <v>0</v>
      </c>
    </row>
    <row r="6830" spans="1:19">
      <c r="A6830" t="s">
        <v>4</v>
      </c>
      <c r="B6830" s="4" t="s">
        <v>5</v>
      </c>
      <c r="C6830" s="4" t="s">
        <v>11</v>
      </c>
    </row>
    <row r="6831" spans="1:19">
      <c r="A6831" t="n">
        <v>55851</v>
      </c>
      <c r="B6831" s="39" t="n">
        <v>12</v>
      </c>
      <c r="C6831" s="7" t="n">
        <v>6697</v>
      </c>
    </row>
    <row r="6832" spans="1:19">
      <c r="A6832" t="s">
        <v>4</v>
      </c>
      <c r="B6832" s="4" t="s">
        <v>5</v>
      </c>
      <c r="C6832" s="4" t="s">
        <v>11</v>
      </c>
    </row>
    <row r="6833" spans="1:19">
      <c r="A6833" t="n">
        <v>55854</v>
      </c>
      <c r="B6833" s="15" t="n">
        <v>13</v>
      </c>
      <c r="C6833" s="7" t="n">
        <v>6686</v>
      </c>
    </row>
    <row r="6834" spans="1:19">
      <c r="A6834" t="s">
        <v>4</v>
      </c>
      <c r="B6834" s="4" t="s">
        <v>5</v>
      </c>
      <c r="C6834" s="4" t="s">
        <v>11</v>
      </c>
      <c r="D6834" s="4" t="s">
        <v>8</v>
      </c>
      <c r="E6834" s="4" t="s">
        <v>8</v>
      </c>
      <c r="F6834" s="4" t="s">
        <v>8</v>
      </c>
      <c r="G6834" s="4" t="s">
        <v>7</v>
      </c>
      <c r="H6834" s="4" t="s">
        <v>14</v>
      </c>
      <c r="I6834" s="4" t="s">
        <v>13</v>
      </c>
      <c r="J6834" s="4" t="s">
        <v>13</v>
      </c>
      <c r="K6834" s="4" t="s">
        <v>13</v>
      </c>
      <c r="L6834" s="4" t="s">
        <v>13</v>
      </c>
      <c r="M6834" s="4" t="s">
        <v>13</v>
      </c>
      <c r="N6834" s="4" t="s">
        <v>13</v>
      </c>
      <c r="O6834" s="4" t="s">
        <v>13</v>
      </c>
      <c r="P6834" s="4" t="s">
        <v>8</v>
      </c>
      <c r="Q6834" s="4" t="s">
        <v>8</v>
      </c>
      <c r="R6834" s="4" t="s">
        <v>14</v>
      </c>
      <c r="S6834" s="4" t="s">
        <v>7</v>
      </c>
      <c r="T6834" s="4" t="s">
        <v>14</v>
      </c>
      <c r="U6834" s="4" t="s">
        <v>14</v>
      </c>
      <c r="V6834" s="4" t="s">
        <v>11</v>
      </c>
    </row>
    <row r="6835" spans="1:19">
      <c r="A6835" t="n">
        <v>55857</v>
      </c>
      <c r="B6835" s="66" t="n">
        <v>19</v>
      </c>
      <c r="C6835" s="7" t="n">
        <v>1</v>
      </c>
      <c r="D6835" s="7" t="s">
        <v>373</v>
      </c>
      <c r="E6835" s="7" t="s">
        <v>374</v>
      </c>
      <c r="F6835" s="7" t="s">
        <v>18</v>
      </c>
      <c r="G6835" s="7" t="n">
        <v>0</v>
      </c>
      <c r="H6835" s="7" t="n">
        <v>1</v>
      </c>
      <c r="I6835" s="7" t="n">
        <v>0</v>
      </c>
      <c r="J6835" s="7" t="n">
        <v>0</v>
      </c>
      <c r="K6835" s="7" t="n">
        <v>0</v>
      </c>
      <c r="L6835" s="7" t="n">
        <v>0</v>
      </c>
      <c r="M6835" s="7" t="n">
        <v>1</v>
      </c>
      <c r="N6835" s="7" t="n">
        <v>1.60000002384186</v>
      </c>
      <c r="O6835" s="7" t="n">
        <v>0.0900000035762787</v>
      </c>
      <c r="P6835" s="7" t="s">
        <v>18</v>
      </c>
      <c r="Q6835" s="7" t="s">
        <v>18</v>
      </c>
      <c r="R6835" s="7" t="n">
        <v>-1</v>
      </c>
      <c r="S6835" s="7" t="n">
        <v>0</v>
      </c>
      <c r="T6835" s="7" t="n">
        <v>0</v>
      </c>
      <c r="U6835" s="7" t="n">
        <v>0</v>
      </c>
      <c r="V6835" s="7" t="n">
        <v>0</v>
      </c>
    </row>
    <row r="6836" spans="1:19">
      <c r="A6836" t="s">
        <v>4</v>
      </c>
      <c r="B6836" s="4" t="s">
        <v>5</v>
      </c>
      <c r="C6836" s="4" t="s">
        <v>11</v>
      </c>
      <c r="D6836" s="4" t="s">
        <v>8</v>
      </c>
      <c r="E6836" s="4" t="s">
        <v>8</v>
      </c>
      <c r="F6836" s="4" t="s">
        <v>8</v>
      </c>
      <c r="G6836" s="4" t="s">
        <v>7</v>
      </c>
      <c r="H6836" s="4" t="s">
        <v>14</v>
      </c>
      <c r="I6836" s="4" t="s">
        <v>13</v>
      </c>
      <c r="J6836" s="4" t="s">
        <v>13</v>
      </c>
      <c r="K6836" s="4" t="s">
        <v>13</v>
      </c>
      <c r="L6836" s="4" t="s">
        <v>13</v>
      </c>
      <c r="M6836" s="4" t="s">
        <v>13</v>
      </c>
      <c r="N6836" s="4" t="s">
        <v>13</v>
      </c>
      <c r="O6836" s="4" t="s">
        <v>13</v>
      </c>
      <c r="P6836" s="4" t="s">
        <v>8</v>
      </c>
      <c r="Q6836" s="4" t="s">
        <v>8</v>
      </c>
      <c r="R6836" s="4" t="s">
        <v>14</v>
      </c>
      <c r="S6836" s="4" t="s">
        <v>7</v>
      </c>
      <c r="T6836" s="4" t="s">
        <v>14</v>
      </c>
      <c r="U6836" s="4" t="s">
        <v>14</v>
      </c>
      <c r="V6836" s="4" t="s">
        <v>11</v>
      </c>
    </row>
    <row r="6837" spans="1:19">
      <c r="A6837" t="n">
        <v>55930</v>
      </c>
      <c r="B6837" s="66" t="n">
        <v>19</v>
      </c>
      <c r="C6837" s="7" t="n">
        <v>2</v>
      </c>
      <c r="D6837" s="7" t="s">
        <v>375</v>
      </c>
      <c r="E6837" s="7" t="s">
        <v>376</v>
      </c>
      <c r="F6837" s="7" t="s">
        <v>18</v>
      </c>
      <c r="G6837" s="7" t="n">
        <v>0</v>
      </c>
      <c r="H6837" s="7" t="n">
        <v>1</v>
      </c>
      <c r="I6837" s="7" t="n">
        <v>0</v>
      </c>
      <c r="J6837" s="7" t="n">
        <v>0</v>
      </c>
      <c r="K6837" s="7" t="n">
        <v>0</v>
      </c>
      <c r="L6837" s="7" t="n">
        <v>0</v>
      </c>
      <c r="M6837" s="7" t="n">
        <v>1</v>
      </c>
      <c r="N6837" s="7" t="n">
        <v>1.60000002384186</v>
      </c>
      <c r="O6837" s="7" t="n">
        <v>0.0900000035762787</v>
      </c>
      <c r="P6837" s="7" t="s">
        <v>18</v>
      </c>
      <c r="Q6837" s="7" t="s">
        <v>18</v>
      </c>
      <c r="R6837" s="7" t="n">
        <v>-1</v>
      </c>
      <c r="S6837" s="7" t="n">
        <v>0</v>
      </c>
      <c r="T6837" s="7" t="n">
        <v>0</v>
      </c>
      <c r="U6837" s="7" t="n">
        <v>0</v>
      </c>
      <c r="V6837" s="7" t="n">
        <v>0</v>
      </c>
    </row>
    <row r="6838" spans="1:19">
      <c r="A6838" t="s">
        <v>4</v>
      </c>
      <c r="B6838" s="4" t="s">
        <v>5</v>
      </c>
      <c r="C6838" s="4" t="s">
        <v>11</v>
      </c>
      <c r="D6838" s="4" t="s">
        <v>8</v>
      </c>
      <c r="E6838" s="4" t="s">
        <v>8</v>
      </c>
      <c r="F6838" s="4" t="s">
        <v>8</v>
      </c>
      <c r="G6838" s="4" t="s">
        <v>7</v>
      </c>
      <c r="H6838" s="4" t="s">
        <v>14</v>
      </c>
      <c r="I6838" s="4" t="s">
        <v>13</v>
      </c>
      <c r="J6838" s="4" t="s">
        <v>13</v>
      </c>
      <c r="K6838" s="4" t="s">
        <v>13</v>
      </c>
      <c r="L6838" s="4" t="s">
        <v>13</v>
      </c>
      <c r="M6838" s="4" t="s">
        <v>13</v>
      </c>
      <c r="N6838" s="4" t="s">
        <v>13</v>
      </c>
      <c r="O6838" s="4" t="s">
        <v>13</v>
      </c>
      <c r="P6838" s="4" t="s">
        <v>8</v>
      </c>
      <c r="Q6838" s="4" t="s">
        <v>8</v>
      </c>
      <c r="R6838" s="4" t="s">
        <v>14</v>
      </c>
      <c r="S6838" s="4" t="s">
        <v>7</v>
      </c>
      <c r="T6838" s="4" t="s">
        <v>14</v>
      </c>
      <c r="U6838" s="4" t="s">
        <v>14</v>
      </c>
      <c r="V6838" s="4" t="s">
        <v>11</v>
      </c>
    </row>
    <row r="6839" spans="1:19">
      <c r="A6839" t="n">
        <v>56004</v>
      </c>
      <c r="B6839" s="66" t="n">
        <v>19</v>
      </c>
      <c r="C6839" s="7" t="n">
        <v>3</v>
      </c>
      <c r="D6839" s="7" t="s">
        <v>377</v>
      </c>
      <c r="E6839" s="7" t="s">
        <v>378</v>
      </c>
      <c r="F6839" s="7" t="s">
        <v>18</v>
      </c>
      <c r="G6839" s="7" t="n">
        <v>0</v>
      </c>
      <c r="H6839" s="7" t="n">
        <v>1</v>
      </c>
      <c r="I6839" s="7" t="n">
        <v>0</v>
      </c>
      <c r="J6839" s="7" t="n">
        <v>0</v>
      </c>
      <c r="K6839" s="7" t="n">
        <v>0</v>
      </c>
      <c r="L6839" s="7" t="n">
        <v>0</v>
      </c>
      <c r="M6839" s="7" t="n">
        <v>1</v>
      </c>
      <c r="N6839" s="7" t="n">
        <v>1.60000002384186</v>
      </c>
      <c r="O6839" s="7" t="n">
        <v>0.0900000035762787</v>
      </c>
      <c r="P6839" s="7" t="s">
        <v>18</v>
      </c>
      <c r="Q6839" s="7" t="s">
        <v>18</v>
      </c>
      <c r="R6839" s="7" t="n">
        <v>-1</v>
      </c>
      <c r="S6839" s="7" t="n">
        <v>0</v>
      </c>
      <c r="T6839" s="7" t="n">
        <v>0</v>
      </c>
      <c r="U6839" s="7" t="n">
        <v>0</v>
      </c>
      <c r="V6839" s="7" t="n">
        <v>0</v>
      </c>
    </row>
    <row r="6840" spans="1:19">
      <c r="A6840" t="s">
        <v>4</v>
      </c>
      <c r="B6840" s="4" t="s">
        <v>5</v>
      </c>
      <c r="C6840" s="4" t="s">
        <v>11</v>
      </c>
      <c r="D6840" s="4" t="s">
        <v>8</v>
      </c>
      <c r="E6840" s="4" t="s">
        <v>8</v>
      </c>
      <c r="F6840" s="4" t="s">
        <v>8</v>
      </c>
      <c r="G6840" s="4" t="s">
        <v>7</v>
      </c>
      <c r="H6840" s="4" t="s">
        <v>14</v>
      </c>
      <c r="I6840" s="4" t="s">
        <v>13</v>
      </c>
      <c r="J6840" s="4" t="s">
        <v>13</v>
      </c>
      <c r="K6840" s="4" t="s">
        <v>13</v>
      </c>
      <c r="L6840" s="4" t="s">
        <v>13</v>
      </c>
      <c r="M6840" s="4" t="s">
        <v>13</v>
      </c>
      <c r="N6840" s="4" t="s">
        <v>13</v>
      </c>
      <c r="O6840" s="4" t="s">
        <v>13</v>
      </c>
      <c r="P6840" s="4" t="s">
        <v>8</v>
      </c>
      <c r="Q6840" s="4" t="s">
        <v>8</v>
      </c>
      <c r="R6840" s="4" t="s">
        <v>14</v>
      </c>
      <c r="S6840" s="4" t="s">
        <v>7</v>
      </c>
      <c r="T6840" s="4" t="s">
        <v>14</v>
      </c>
      <c r="U6840" s="4" t="s">
        <v>14</v>
      </c>
      <c r="V6840" s="4" t="s">
        <v>11</v>
      </c>
    </row>
    <row r="6841" spans="1:19">
      <c r="A6841" t="n">
        <v>56077</v>
      </c>
      <c r="B6841" s="66" t="n">
        <v>19</v>
      </c>
      <c r="C6841" s="7" t="n">
        <v>4</v>
      </c>
      <c r="D6841" s="7" t="s">
        <v>379</v>
      </c>
      <c r="E6841" s="7" t="s">
        <v>380</v>
      </c>
      <c r="F6841" s="7" t="s">
        <v>18</v>
      </c>
      <c r="G6841" s="7" t="n">
        <v>0</v>
      </c>
      <c r="H6841" s="7" t="n">
        <v>1</v>
      </c>
      <c r="I6841" s="7" t="n">
        <v>0</v>
      </c>
      <c r="J6841" s="7" t="n">
        <v>0</v>
      </c>
      <c r="K6841" s="7" t="n">
        <v>0</v>
      </c>
      <c r="L6841" s="7" t="n">
        <v>0</v>
      </c>
      <c r="M6841" s="7" t="n">
        <v>1</v>
      </c>
      <c r="N6841" s="7" t="n">
        <v>1.60000002384186</v>
      </c>
      <c r="O6841" s="7" t="n">
        <v>0.0900000035762787</v>
      </c>
      <c r="P6841" s="7" t="s">
        <v>18</v>
      </c>
      <c r="Q6841" s="7" t="s">
        <v>18</v>
      </c>
      <c r="R6841" s="7" t="n">
        <v>-1</v>
      </c>
      <c r="S6841" s="7" t="n">
        <v>0</v>
      </c>
      <c r="T6841" s="7" t="n">
        <v>0</v>
      </c>
      <c r="U6841" s="7" t="n">
        <v>0</v>
      </c>
      <c r="V6841" s="7" t="n">
        <v>0</v>
      </c>
    </row>
    <row r="6842" spans="1:19">
      <c r="A6842" t="s">
        <v>4</v>
      </c>
      <c r="B6842" s="4" t="s">
        <v>5</v>
      </c>
      <c r="C6842" s="4" t="s">
        <v>11</v>
      </c>
      <c r="D6842" s="4" t="s">
        <v>8</v>
      </c>
      <c r="E6842" s="4" t="s">
        <v>8</v>
      </c>
      <c r="F6842" s="4" t="s">
        <v>8</v>
      </c>
      <c r="G6842" s="4" t="s">
        <v>7</v>
      </c>
      <c r="H6842" s="4" t="s">
        <v>14</v>
      </c>
      <c r="I6842" s="4" t="s">
        <v>13</v>
      </c>
      <c r="J6842" s="4" t="s">
        <v>13</v>
      </c>
      <c r="K6842" s="4" t="s">
        <v>13</v>
      </c>
      <c r="L6842" s="4" t="s">
        <v>13</v>
      </c>
      <c r="M6842" s="4" t="s">
        <v>13</v>
      </c>
      <c r="N6842" s="4" t="s">
        <v>13</v>
      </c>
      <c r="O6842" s="4" t="s">
        <v>13</v>
      </c>
      <c r="P6842" s="4" t="s">
        <v>8</v>
      </c>
      <c r="Q6842" s="4" t="s">
        <v>8</v>
      </c>
      <c r="R6842" s="4" t="s">
        <v>14</v>
      </c>
      <c r="S6842" s="4" t="s">
        <v>7</v>
      </c>
      <c r="T6842" s="4" t="s">
        <v>14</v>
      </c>
      <c r="U6842" s="4" t="s">
        <v>14</v>
      </c>
      <c r="V6842" s="4" t="s">
        <v>11</v>
      </c>
    </row>
    <row r="6843" spans="1:19">
      <c r="A6843" t="n">
        <v>56152</v>
      </c>
      <c r="B6843" s="66" t="n">
        <v>19</v>
      </c>
      <c r="C6843" s="7" t="n">
        <v>5</v>
      </c>
      <c r="D6843" s="7" t="s">
        <v>381</v>
      </c>
      <c r="E6843" s="7" t="s">
        <v>382</v>
      </c>
      <c r="F6843" s="7" t="s">
        <v>18</v>
      </c>
      <c r="G6843" s="7" t="n">
        <v>0</v>
      </c>
      <c r="H6843" s="7" t="n">
        <v>1</v>
      </c>
      <c r="I6843" s="7" t="n">
        <v>0</v>
      </c>
      <c r="J6843" s="7" t="n">
        <v>0</v>
      </c>
      <c r="K6843" s="7" t="n">
        <v>0</v>
      </c>
      <c r="L6843" s="7" t="n">
        <v>0</v>
      </c>
      <c r="M6843" s="7" t="n">
        <v>1</v>
      </c>
      <c r="N6843" s="7" t="n">
        <v>1.60000002384186</v>
      </c>
      <c r="O6843" s="7" t="n">
        <v>0.0900000035762787</v>
      </c>
      <c r="P6843" s="7" t="s">
        <v>18</v>
      </c>
      <c r="Q6843" s="7" t="s">
        <v>18</v>
      </c>
      <c r="R6843" s="7" t="n">
        <v>-1</v>
      </c>
      <c r="S6843" s="7" t="n">
        <v>0</v>
      </c>
      <c r="T6843" s="7" t="n">
        <v>0</v>
      </c>
      <c r="U6843" s="7" t="n">
        <v>0</v>
      </c>
      <c r="V6843" s="7" t="n">
        <v>0</v>
      </c>
    </row>
    <row r="6844" spans="1:19">
      <c r="A6844" t="s">
        <v>4</v>
      </c>
      <c r="B6844" s="4" t="s">
        <v>5</v>
      </c>
      <c r="C6844" s="4" t="s">
        <v>11</v>
      </c>
      <c r="D6844" s="4" t="s">
        <v>8</v>
      </c>
      <c r="E6844" s="4" t="s">
        <v>8</v>
      </c>
      <c r="F6844" s="4" t="s">
        <v>8</v>
      </c>
      <c r="G6844" s="4" t="s">
        <v>7</v>
      </c>
      <c r="H6844" s="4" t="s">
        <v>14</v>
      </c>
      <c r="I6844" s="4" t="s">
        <v>13</v>
      </c>
      <c r="J6844" s="4" t="s">
        <v>13</v>
      </c>
      <c r="K6844" s="4" t="s">
        <v>13</v>
      </c>
      <c r="L6844" s="4" t="s">
        <v>13</v>
      </c>
      <c r="M6844" s="4" t="s">
        <v>13</v>
      </c>
      <c r="N6844" s="4" t="s">
        <v>13</v>
      </c>
      <c r="O6844" s="4" t="s">
        <v>13</v>
      </c>
      <c r="P6844" s="4" t="s">
        <v>8</v>
      </c>
      <c r="Q6844" s="4" t="s">
        <v>8</v>
      </c>
      <c r="R6844" s="4" t="s">
        <v>14</v>
      </c>
      <c r="S6844" s="4" t="s">
        <v>7</v>
      </c>
      <c r="T6844" s="4" t="s">
        <v>14</v>
      </c>
      <c r="U6844" s="4" t="s">
        <v>14</v>
      </c>
      <c r="V6844" s="4" t="s">
        <v>11</v>
      </c>
    </row>
    <row r="6845" spans="1:19">
      <c r="A6845" t="n">
        <v>56224</v>
      </c>
      <c r="B6845" s="66" t="n">
        <v>19</v>
      </c>
      <c r="C6845" s="7" t="n">
        <v>6</v>
      </c>
      <c r="D6845" s="7" t="s">
        <v>383</v>
      </c>
      <c r="E6845" s="7" t="s">
        <v>384</v>
      </c>
      <c r="F6845" s="7" t="s">
        <v>18</v>
      </c>
      <c r="G6845" s="7" t="n">
        <v>0</v>
      </c>
      <c r="H6845" s="7" t="n">
        <v>1</v>
      </c>
      <c r="I6845" s="7" t="n">
        <v>0</v>
      </c>
      <c r="J6845" s="7" t="n">
        <v>0</v>
      </c>
      <c r="K6845" s="7" t="n">
        <v>0</v>
      </c>
      <c r="L6845" s="7" t="n">
        <v>0</v>
      </c>
      <c r="M6845" s="7" t="n">
        <v>1</v>
      </c>
      <c r="N6845" s="7" t="n">
        <v>1.60000002384186</v>
      </c>
      <c r="O6845" s="7" t="n">
        <v>0.0900000035762787</v>
      </c>
      <c r="P6845" s="7" t="s">
        <v>18</v>
      </c>
      <c r="Q6845" s="7" t="s">
        <v>18</v>
      </c>
      <c r="R6845" s="7" t="n">
        <v>-1</v>
      </c>
      <c r="S6845" s="7" t="n">
        <v>0</v>
      </c>
      <c r="T6845" s="7" t="n">
        <v>0</v>
      </c>
      <c r="U6845" s="7" t="n">
        <v>0</v>
      </c>
      <c r="V6845" s="7" t="n">
        <v>0</v>
      </c>
    </row>
    <row r="6846" spans="1:19">
      <c r="A6846" t="s">
        <v>4</v>
      </c>
      <c r="B6846" s="4" t="s">
        <v>5</v>
      </c>
      <c r="C6846" s="4" t="s">
        <v>11</v>
      </c>
      <c r="D6846" s="4" t="s">
        <v>8</v>
      </c>
      <c r="E6846" s="4" t="s">
        <v>8</v>
      </c>
      <c r="F6846" s="4" t="s">
        <v>8</v>
      </c>
      <c r="G6846" s="4" t="s">
        <v>7</v>
      </c>
      <c r="H6846" s="4" t="s">
        <v>14</v>
      </c>
      <c r="I6846" s="4" t="s">
        <v>13</v>
      </c>
      <c r="J6846" s="4" t="s">
        <v>13</v>
      </c>
      <c r="K6846" s="4" t="s">
        <v>13</v>
      </c>
      <c r="L6846" s="4" t="s">
        <v>13</v>
      </c>
      <c r="M6846" s="4" t="s">
        <v>13</v>
      </c>
      <c r="N6846" s="4" t="s">
        <v>13</v>
      </c>
      <c r="O6846" s="4" t="s">
        <v>13</v>
      </c>
      <c r="P6846" s="4" t="s">
        <v>8</v>
      </c>
      <c r="Q6846" s="4" t="s">
        <v>8</v>
      </c>
      <c r="R6846" s="4" t="s">
        <v>14</v>
      </c>
      <c r="S6846" s="4" t="s">
        <v>7</v>
      </c>
      <c r="T6846" s="4" t="s">
        <v>14</v>
      </c>
      <c r="U6846" s="4" t="s">
        <v>14</v>
      </c>
      <c r="V6846" s="4" t="s">
        <v>11</v>
      </c>
    </row>
    <row r="6847" spans="1:19">
      <c r="A6847" t="n">
        <v>56297</v>
      </c>
      <c r="B6847" s="66" t="n">
        <v>19</v>
      </c>
      <c r="C6847" s="7" t="n">
        <v>7</v>
      </c>
      <c r="D6847" s="7" t="s">
        <v>385</v>
      </c>
      <c r="E6847" s="7" t="s">
        <v>386</v>
      </c>
      <c r="F6847" s="7" t="s">
        <v>18</v>
      </c>
      <c r="G6847" s="7" t="n">
        <v>0</v>
      </c>
      <c r="H6847" s="7" t="n">
        <v>1</v>
      </c>
      <c r="I6847" s="7" t="n">
        <v>0</v>
      </c>
      <c r="J6847" s="7" t="n">
        <v>0</v>
      </c>
      <c r="K6847" s="7" t="n">
        <v>0</v>
      </c>
      <c r="L6847" s="7" t="n">
        <v>0</v>
      </c>
      <c r="M6847" s="7" t="n">
        <v>1</v>
      </c>
      <c r="N6847" s="7" t="n">
        <v>1.60000002384186</v>
      </c>
      <c r="O6847" s="7" t="n">
        <v>0.0900000035762787</v>
      </c>
      <c r="P6847" s="7" t="s">
        <v>18</v>
      </c>
      <c r="Q6847" s="7" t="s">
        <v>18</v>
      </c>
      <c r="R6847" s="7" t="n">
        <v>-1</v>
      </c>
      <c r="S6847" s="7" t="n">
        <v>0</v>
      </c>
      <c r="T6847" s="7" t="n">
        <v>0</v>
      </c>
      <c r="U6847" s="7" t="n">
        <v>0</v>
      </c>
      <c r="V6847" s="7" t="n">
        <v>0</v>
      </c>
    </row>
    <row r="6848" spans="1:19">
      <c r="A6848" t="s">
        <v>4</v>
      </c>
      <c r="B6848" s="4" t="s">
        <v>5</v>
      </c>
      <c r="C6848" s="4" t="s">
        <v>11</v>
      </c>
      <c r="D6848" s="4" t="s">
        <v>8</v>
      </c>
      <c r="E6848" s="4" t="s">
        <v>8</v>
      </c>
      <c r="F6848" s="4" t="s">
        <v>8</v>
      </c>
      <c r="G6848" s="4" t="s">
        <v>7</v>
      </c>
      <c r="H6848" s="4" t="s">
        <v>14</v>
      </c>
      <c r="I6848" s="4" t="s">
        <v>13</v>
      </c>
      <c r="J6848" s="4" t="s">
        <v>13</v>
      </c>
      <c r="K6848" s="4" t="s">
        <v>13</v>
      </c>
      <c r="L6848" s="4" t="s">
        <v>13</v>
      </c>
      <c r="M6848" s="4" t="s">
        <v>13</v>
      </c>
      <c r="N6848" s="4" t="s">
        <v>13</v>
      </c>
      <c r="O6848" s="4" t="s">
        <v>13</v>
      </c>
      <c r="P6848" s="4" t="s">
        <v>8</v>
      </c>
      <c r="Q6848" s="4" t="s">
        <v>8</v>
      </c>
      <c r="R6848" s="4" t="s">
        <v>14</v>
      </c>
      <c r="S6848" s="4" t="s">
        <v>7</v>
      </c>
      <c r="T6848" s="4" t="s">
        <v>14</v>
      </c>
      <c r="U6848" s="4" t="s">
        <v>14</v>
      </c>
      <c r="V6848" s="4" t="s">
        <v>11</v>
      </c>
    </row>
    <row r="6849" spans="1:22">
      <c r="A6849" t="n">
        <v>56368</v>
      </c>
      <c r="B6849" s="66" t="n">
        <v>19</v>
      </c>
      <c r="C6849" s="7" t="n">
        <v>8</v>
      </c>
      <c r="D6849" s="7" t="s">
        <v>387</v>
      </c>
      <c r="E6849" s="7" t="s">
        <v>388</v>
      </c>
      <c r="F6849" s="7" t="s">
        <v>18</v>
      </c>
      <c r="G6849" s="7" t="n">
        <v>0</v>
      </c>
      <c r="H6849" s="7" t="n">
        <v>1</v>
      </c>
      <c r="I6849" s="7" t="n">
        <v>0</v>
      </c>
      <c r="J6849" s="7" t="n">
        <v>0</v>
      </c>
      <c r="K6849" s="7" t="n">
        <v>0</v>
      </c>
      <c r="L6849" s="7" t="n">
        <v>0</v>
      </c>
      <c r="M6849" s="7" t="n">
        <v>1</v>
      </c>
      <c r="N6849" s="7" t="n">
        <v>1.60000002384186</v>
      </c>
      <c r="O6849" s="7" t="n">
        <v>0.0900000035762787</v>
      </c>
      <c r="P6849" s="7" t="s">
        <v>18</v>
      </c>
      <c r="Q6849" s="7" t="s">
        <v>18</v>
      </c>
      <c r="R6849" s="7" t="n">
        <v>-1</v>
      </c>
      <c r="S6849" s="7" t="n">
        <v>0</v>
      </c>
      <c r="T6849" s="7" t="n">
        <v>0</v>
      </c>
      <c r="U6849" s="7" t="n">
        <v>0</v>
      </c>
      <c r="V6849" s="7" t="n">
        <v>0</v>
      </c>
    </row>
    <row r="6850" spans="1:22">
      <c r="A6850" t="s">
        <v>4</v>
      </c>
      <c r="B6850" s="4" t="s">
        <v>5</v>
      </c>
      <c r="C6850" s="4" t="s">
        <v>11</v>
      </c>
      <c r="D6850" s="4" t="s">
        <v>8</v>
      </c>
      <c r="E6850" s="4" t="s">
        <v>8</v>
      </c>
      <c r="F6850" s="4" t="s">
        <v>8</v>
      </c>
      <c r="G6850" s="4" t="s">
        <v>7</v>
      </c>
      <c r="H6850" s="4" t="s">
        <v>14</v>
      </c>
      <c r="I6850" s="4" t="s">
        <v>13</v>
      </c>
      <c r="J6850" s="4" t="s">
        <v>13</v>
      </c>
      <c r="K6850" s="4" t="s">
        <v>13</v>
      </c>
      <c r="L6850" s="4" t="s">
        <v>13</v>
      </c>
      <c r="M6850" s="4" t="s">
        <v>13</v>
      </c>
      <c r="N6850" s="4" t="s">
        <v>13</v>
      </c>
      <c r="O6850" s="4" t="s">
        <v>13</v>
      </c>
      <c r="P6850" s="4" t="s">
        <v>8</v>
      </c>
      <c r="Q6850" s="4" t="s">
        <v>8</v>
      </c>
      <c r="R6850" s="4" t="s">
        <v>14</v>
      </c>
      <c r="S6850" s="4" t="s">
        <v>7</v>
      </c>
      <c r="T6850" s="4" t="s">
        <v>14</v>
      </c>
      <c r="U6850" s="4" t="s">
        <v>14</v>
      </c>
      <c r="V6850" s="4" t="s">
        <v>11</v>
      </c>
    </row>
    <row r="6851" spans="1:22">
      <c r="A6851" t="n">
        <v>56441</v>
      </c>
      <c r="B6851" s="66" t="n">
        <v>19</v>
      </c>
      <c r="C6851" s="7" t="n">
        <v>9</v>
      </c>
      <c r="D6851" s="7" t="s">
        <v>389</v>
      </c>
      <c r="E6851" s="7" t="s">
        <v>390</v>
      </c>
      <c r="F6851" s="7" t="s">
        <v>18</v>
      </c>
      <c r="G6851" s="7" t="n">
        <v>0</v>
      </c>
      <c r="H6851" s="7" t="n">
        <v>1</v>
      </c>
      <c r="I6851" s="7" t="n">
        <v>0</v>
      </c>
      <c r="J6851" s="7" t="n">
        <v>0</v>
      </c>
      <c r="K6851" s="7" t="n">
        <v>0</v>
      </c>
      <c r="L6851" s="7" t="n">
        <v>0</v>
      </c>
      <c r="M6851" s="7" t="n">
        <v>1</v>
      </c>
      <c r="N6851" s="7" t="n">
        <v>1.60000002384186</v>
      </c>
      <c r="O6851" s="7" t="n">
        <v>0.0900000035762787</v>
      </c>
      <c r="P6851" s="7" t="s">
        <v>18</v>
      </c>
      <c r="Q6851" s="7" t="s">
        <v>18</v>
      </c>
      <c r="R6851" s="7" t="n">
        <v>-1</v>
      </c>
      <c r="S6851" s="7" t="n">
        <v>0</v>
      </c>
      <c r="T6851" s="7" t="n">
        <v>0</v>
      </c>
      <c r="U6851" s="7" t="n">
        <v>0</v>
      </c>
      <c r="V6851" s="7" t="n">
        <v>0</v>
      </c>
    </row>
    <row r="6852" spans="1:22">
      <c r="A6852" t="s">
        <v>4</v>
      </c>
      <c r="B6852" s="4" t="s">
        <v>5</v>
      </c>
      <c r="C6852" s="4" t="s">
        <v>11</v>
      </c>
      <c r="D6852" s="4" t="s">
        <v>8</v>
      </c>
      <c r="E6852" s="4" t="s">
        <v>8</v>
      </c>
      <c r="F6852" s="4" t="s">
        <v>8</v>
      </c>
      <c r="G6852" s="4" t="s">
        <v>7</v>
      </c>
      <c r="H6852" s="4" t="s">
        <v>14</v>
      </c>
      <c r="I6852" s="4" t="s">
        <v>13</v>
      </c>
      <c r="J6852" s="4" t="s">
        <v>13</v>
      </c>
      <c r="K6852" s="4" t="s">
        <v>13</v>
      </c>
      <c r="L6852" s="4" t="s">
        <v>13</v>
      </c>
      <c r="M6852" s="4" t="s">
        <v>13</v>
      </c>
      <c r="N6852" s="4" t="s">
        <v>13</v>
      </c>
      <c r="O6852" s="4" t="s">
        <v>13</v>
      </c>
      <c r="P6852" s="4" t="s">
        <v>8</v>
      </c>
      <c r="Q6852" s="4" t="s">
        <v>8</v>
      </c>
      <c r="R6852" s="4" t="s">
        <v>14</v>
      </c>
      <c r="S6852" s="4" t="s">
        <v>7</v>
      </c>
      <c r="T6852" s="4" t="s">
        <v>14</v>
      </c>
      <c r="U6852" s="4" t="s">
        <v>14</v>
      </c>
      <c r="V6852" s="4" t="s">
        <v>11</v>
      </c>
    </row>
    <row r="6853" spans="1:22">
      <c r="A6853" t="n">
        <v>56516</v>
      </c>
      <c r="B6853" s="66" t="n">
        <v>19</v>
      </c>
      <c r="C6853" s="7" t="n">
        <v>11</v>
      </c>
      <c r="D6853" s="7" t="s">
        <v>391</v>
      </c>
      <c r="E6853" s="7" t="s">
        <v>392</v>
      </c>
      <c r="F6853" s="7" t="s">
        <v>18</v>
      </c>
      <c r="G6853" s="7" t="n">
        <v>0</v>
      </c>
      <c r="H6853" s="7" t="n">
        <v>1</v>
      </c>
      <c r="I6853" s="7" t="n">
        <v>0</v>
      </c>
      <c r="J6853" s="7" t="n">
        <v>0</v>
      </c>
      <c r="K6853" s="7" t="n">
        <v>0</v>
      </c>
      <c r="L6853" s="7" t="n">
        <v>0</v>
      </c>
      <c r="M6853" s="7" t="n">
        <v>1</v>
      </c>
      <c r="N6853" s="7" t="n">
        <v>1.60000002384186</v>
      </c>
      <c r="O6853" s="7" t="n">
        <v>0.0900000035762787</v>
      </c>
      <c r="P6853" s="7" t="s">
        <v>18</v>
      </c>
      <c r="Q6853" s="7" t="s">
        <v>18</v>
      </c>
      <c r="R6853" s="7" t="n">
        <v>-1</v>
      </c>
      <c r="S6853" s="7" t="n">
        <v>0</v>
      </c>
      <c r="T6853" s="7" t="n">
        <v>0</v>
      </c>
      <c r="U6853" s="7" t="n">
        <v>0</v>
      </c>
      <c r="V6853" s="7" t="n">
        <v>0</v>
      </c>
    </row>
    <row r="6854" spans="1:22">
      <c r="A6854" t="s">
        <v>4</v>
      </c>
      <c r="B6854" s="4" t="s">
        <v>5</v>
      </c>
      <c r="C6854" s="4" t="s">
        <v>11</v>
      </c>
      <c r="D6854" s="4" t="s">
        <v>8</v>
      </c>
      <c r="E6854" s="4" t="s">
        <v>8</v>
      </c>
      <c r="F6854" s="4" t="s">
        <v>8</v>
      </c>
      <c r="G6854" s="4" t="s">
        <v>7</v>
      </c>
      <c r="H6854" s="4" t="s">
        <v>14</v>
      </c>
      <c r="I6854" s="4" t="s">
        <v>13</v>
      </c>
      <c r="J6854" s="4" t="s">
        <v>13</v>
      </c>
      <c r="K6854" s="4" t="s">
        <v>13</v>
      </c>
      <c r="L6854" s="4" t="s">
        <v>13</v>
      </c>
      <c r="M6854" s="4" t="s">
        <v>13</v>
      </c>
      <c r="N6854" s="4" t="s">
        <v>13</v>
      </c>
      <c r="O6854" s="4" t="s">
        <v>13</v>
      </c>
      <c r="P6854" s="4" t="s">
        <v>8</v>
      </c>
      <c r="Q6854" s="4" t="s">
        <v>8</v>
      </c>
      <c r="R6854" s="4" t="s">
        <v>14</v>
      </c>
      <c r="S6854" s="4" t="s">
        <v>7</v>
      </c>
      <c r="T6854" s="4" t="s">
        <v>14</v>
      </c>
      <c r="U6854" s="4" t="s">
        <v>14</v>
      </c>
      <c r="V6854" s="4" t="s">
        <v>11</v>
      </c>
    </row>
    <row r="6855" spans="1:22">
      <c r="A6855" t="n">
        <v>56595</v>
      </c>
      <c r="B6855" s="66" t="n">
        <v>19</v>
      </c>
      <c r="C6855" s="7" t="n">
        <v>14</v>
      </c>
      <c r="D6855" s="7" t="s">
        <v>574</v>
      </c>
      <c r="E6855" s="7" t="s">
        <v>575</v>
      </c>
      <c r="F6855" s="7" t="s">
        <v>18</v>
      </c>
      <c r="G6855" s="7" t="n">
        <v>0</v>
      </c>
      <c r="H6855" s="7" t="n">
        <v>1</v>
      </c>
      <c r="I6855" s="7" t="n">
        <v>0</v>
      </c>
      <c r="J6855" s="7" t="n">
        <v>0</v>
      </c>
      <c r="K6855" s="7" t="n">
        <v>0</v>
      </c>
      <c r="L6855" s="7" t="n">
        <v>0</v>
      </c>
      <c r="M6855" s="7" t="n">
        <v>1</v>
      </c>
      <c r="N6855" s="7" t="n">
        <v>1.60000002384186</v>
      </c>
      <c r="O6855" s="7" t="n">
        <v>0.0900000035762787</v>
      </c>
      <c r="P6855" s="7" t="s">
        <v>18</v>
      </c>
      <c r="Q6855" s="7" t="s">
        <v>18</v>
      </c>
      <c r="R6855" s="7" t="n">
        <v>-1</v>
      </c>
      <c r="S6855" s="7" t="n">
        <v>0</v>
      </c>
      <c r="T6855" s="7" t="n">
        <v>0</v>
      </c>
      <c r="U6855" s="7" t="n">
        <v>0</v>
      </c>
      <c r="V6855" s="7" t="n">
        <v>0</v>
      </c>
    </row>
    <row r="6856" spans="1:22">
      <c r="A6856" t="s">
        <v>4</v>
      </c>
      <c r="B6856" s="4" t="s">
        <v>5</v>
      </c>
      <c r="C6856" s="4" t="s">
        <v>11</v>
      </c>
      <c r="D6856" s="4" t="s">
        <v>8</v>
      </c>
      <c r="E6856" s="4" t="s">
        <v>8</v>
      </c>
      <c r="F6856" s="4" t="s">
        <v>8</v>
      </c>
      <c r="G6856" s="4" t="s">
        <v>7</v>
      </c>
      <c r="H6856" s="4" t="s">
        <v>14</v>
      </c>
      <c r="I6856" s="4" t="s">
        <v>13</v>
      </c>
      <c r="J6856" s="4" t="s">
        <v>13</v>
      </c>
      <c r="K6856" s="4" t="s">
        <v>13</v>
      </c>
      <c r="L6856" s="4" t="s">
        <v>13</v>
      </c>
      <c r="M6856" s="4" t="s">
        <v>13</v>
      </c>
      <c r="N6856" s="4" t="s">
        <v>13</v>
      </c>
      <c r="O6856" s="4" t="s">
        <v>13</v>
      </c>
      <c r="P6856" s="4" t="s">
        <v>8</v>
      </c>
      <c r="Q6856" s="4" t="s">
        <v>8</v>
      </c>
      <c r="R6856" s="4" t="s">
        <v>14</v>
      </c>
      <c r="S6856" s="4" t="s">
        <v>7</v>
      </c>
      <c r="T6856" s="4" t="s">
        <v>14</v>
      </c>
      <c r="U6856" s="4" t="s">
        <v>14</v>
      </c>
      <c r="V6856" s="4" t="s">
        <v>11</v>
      </c>
    </row>
    <row r="6857" spans="1:22">
      <c r="A6857" t="n">
        <v>56665</v>
      </c>
      <c r="B6857" s="66" t="n">
        <v>19</v>
      </c>
      <c r="C6857" s="7" t="n">
        <v>7032</v>
      </c>
      <c r="D6857" s="7" t="s">
        <v>399</v>
      </c>
      <c r="E6857" s="7" t="s">
        <v>400</v>
      </c>
      <c r="F6857" s="7" t="s">
        <v>18</v>
      </c>
      <c r="G6857" s="7" t="n">
        <v>0</v>
      </c>
      <c r="H6857" s="7" t="n">
        <v>1</v>
      </c>
      <c r="I6857" s="7" t="n">
        <v>0</v>
      </c>
      <c r="J6857" s="7" t="n">
        <v>0</v>
      </c>
      <c r="K6857" s="7" t="n">
        <v>0</v>
      </c>
      <c r="L6857" s="7" t="n">
        <v>0</v>
      </c>
      <c r="M6857" s="7" t="n">
        <v>1</v>
      </c>
      <c r="N6857" s="7" t="n">
        <v>1.60000002384186</v>
      </c>
      <c r="O6857" s="7" t="n">
        <v>0.0900000035762787</v>
      </c>
      <c r="P6857" s="7" t="s">
        <v>18</v>
      </c>
      <c r="Q6857" s="7" t="s">
        <v>18</v>
      </c>
      <c r="R6857" s="7" t="n">
        <v>-1</v>
      </c>
      <c r="S6857" s="7" t="n">
        <v>0</v>
      </c>
      <c r="T6857" s="7" t="n">
        <v>0</v>
      </c>
      <c r="U6857" s="7" t="n">
        <v>0</v>
      </c>
      <c r="V6857" s="7" t="n">
        <v>0</v>
      </c>
    </row>
    <row r="6858" spans="1:22">
      <c r="A6858" t="s">
        <v>4</v>
      </c>
      <c r="B6858" s="4" t="s">
        <v>5</v>
      </c>
      <c r="C6858" s="4" t="s">
        <v>11</v>
      </c>
      <c r="D6858" s="4" t="s">
        <v>7</v>
      </c>
      <c r="E6858" s="4" t="s">
        <v>7</v>
      </c>
      <c r="F6858" s="4" t="s">
        <v>8</v>
      </c>
    </row>
    <row r="6859" spans="1:22">
      <c r="A6859" t="n">
        <v>56735</v>
      </c>
      <c r="B6859" s="50" t="n">
        <v>20</v>
      </c>
      <c r="C6859" s="7" t="n">
        <v>0</v>
      </c>
      <c r="D6859" s="7" t="n">
        <v>3</v>
      </c>
      <c r="E6859" s="7" t="n">
        <v>10</v>
      </c>
      <c r="F6859" s="7" t="s">
        <v>401</v>
      </c>
    </row>
    <row r="6860" spans="1:22">
      <c r="A6860" t="s">
        <v>4</v>
      </c>
      <c r="B6860" s="4" t="s">
        <v>5</v>
      </c>
      <c r="C6860" s="4" t="s">
        <v>11</v>
      </c>
    </row>
    <row r="6861" spans="1:22">
      <c r="A6861" t="n">
        <v>56753</v>
      </c>
      <c r="B6861" s="29" t="n">
        <v>16</v>
      </c>
      <c r="C6861" s="7" t="n">
        <v>0</v>
      </c>
    </row>
    <row r="6862" spans="1:22">
      <c r="A6862" t="s">
        <v>4</v>
      </c>
      <c r="B6862" s="4" t="s">
        <v>5</v>
      </c>
      <c r="C6862" s="4" t="s">
        <v>11</v>
      </c>
      <c r="D6862" s="4" t="s">
        <v>7</v>
      </c>
      <c r="E6862" s="4" t="s">
        <v>7</v>
      </c>
      <c r="F6862" s="4" t="s">
        <v>8</v>
      </c>
    </row>
    <row r="6863" spans="1:22">
      <c r="A6863" t="n">
        <v>56756</v>
      </c>
      <c r="B6863" s="50" t="n">
        <v>20</v>
      </c>
      <c r="C6863" s="7" t="n">
        <v>1</v>
      </c>
      <c r="D6863" s="7" t="n">
        <v>3</v>
      </c>
      <c r="E6863" s="7" t="n">
        <v>10</v>
      </c>
      <c r="F6863" s="7" t="s">
        <v>401</v>
      </c>
    </row>
    <row r="6864" spans="1:22">
      <c r="A6864" t="s">
        <v>4</v>
      </c>
      <c r="B6864" s="4" t="s">
        <v>5</v>
      </c>
      <c r="C6864" s="4" t="s">
        <v>11</v>
      </c>
    </row>
    <row r="6865" spans="1:22">
      <c r="A6865" t="n">
        <v>56774</v>
      </c>
      <c r="B6865" s="29" t="n">
        <v>16</v>
      </c>
      <c r="C6865" s="7" t="n">
        <v>0</v>
      </c>
    </row>
    <row r="6866" spans="1:22">
      <c r="A6866" t="s">
        <v>4</v>
      </c>
      <c r="B6866" s="4" t="s">
        <v>5</v>
      </c>
      <c r="C6866" s="4" t="s">
        <v>11</v>
      </c>
      <c r="D6866" s="4" t="s">
        <v>7</v>
      </c>
      <c r="E6866" s="4" t="s">
        <v>7</v>
      </c>
      <c r="F6866" s="4" t="s">
        <v>8</v>
      </c>
    </row>
    <row r="6867" spans="1:22">
      <c r="A6867" t="n">
        <v>56777</v>
      </c>
      <c r="B6867" s="50" t="n">
        <v>20</v>
      </c>
      <c r="C6867" s="7" t="n">
        <v>2</v>
      </c>
      <c r="D6867" s="7" t="n">
        <v>3</v>
      </c>
      <c r="E6867" s="7" t="n">
        <v>10</v>
      </c>
      <c r="F6867" s="7" t="s">
        <v>401</v>
      </c>
    </row>
    <row r="6868" spans="1:22">
      <c r="A6868" t="s">
        <v>4</v>
      </c>
      <c r="B6868" s="4" t="s">
        <v>5</v>
      </c>
      <c r="C6868" s="4" t="s">
        <v>11</v>
      </c>
    </row>
    <row r="6869" spans="1:22">
      <c r="A6869" t="n">
        <v>56795</v>
      </c>
      <c r="B6869" s="29" t="n">
        <v>16</v>
      </c>
      <c r="C6869" s="7" t="n">
        <v>0</v>
      </c>
    </row>
    <row r="6870" spans="1:22">
      <c r="A6870" t="s">
        <v>4</v>
      </c>
      <c r="B6870" s="4" t="s">
        <v>5</v>
      </c>
      <c r="C6870" s="4" t="s">
        <v>11</v>
      </c>
      <c r="D6870" s="4" t="s">
        <v>7</v>
      </c>
      <c r="E6870" s="4" t="s">
        <v>7</v>
      </c>
      <c r="F6870" s="4" t="s">
        <v>8</v>
      </c>
    </row>
    <row r="6871" spans="1:22">
      <c r="A6871" t="n">
        <v>56798</v>
      </c>
      <c r="B6871" s="50" t="n">
        <v>20</v>
      </c>
      <c r="C6871" s="7" t="n">
        <v>3</v>
      </c>
      <c r="D6871" s="7" t="n">
        <v>3</v>
      </c>
      <c r="E6871" s="7" t="n">
        <v>10</v>
      </c>
      <c r="F6871" s="7" t="s">
        <v>401</v>
      </c>
    </row>
    <row r="6872" spans="1:22">
      <c r="A6872" t="s">
        <v>4</v>
      </c>
      <c r="B6872" s="4" t="s">
        <v>5</v>
      </c>
      <c r="C6872" s="4" t="s">
        <v>11</v>
      </c>
    </row>
    <row r="6873" spans="1:22">
      <c r="A6873" t="n">
        <v>56816</v>
      </c>
      <c r="B6873" s="29" t="n">
        <v>16</v>
      </c>
      <c r="C6873" s="7" t="n">
        <v>0</v>
      </c>
    </row>
    <row r="6874" spans="1:22">
      <c r="A6874" t="s">
        <v>4</v>
      </c>
      <c r="B6874" s="4" t="s">
        <v>5</v>
      </c>
      <c r="C6874" s="4" t="s">
        <v>11</v>
      </c>
      <c r="D6874" s="4" t="s">
        <v>7</v>
      </c>
      <c r="E6874" s="4" t="s">
        <v>7</v>
      </c>
      <c r="F6874" s="4" t="s">
        <v>8</v>
      </c>
    </row>
    <row r="6875" spans="1:22">
      <c r="A6875" t="n">
        <v>56819</v>
      </c>
      <c r="B6875" s="50" t="n">
        <v>20</v>
      </c>
      <c r="C6875" s="7" t="n">
        <v>4</v>
      </c>
      <c r="D6875" s="7" t="n">
        <v>3</v>
      </c>
      <c r="E6875" s="7" t="n">
        <v>10</v>
      </c>
      <c r="F6875" s="7" t="s">
        <v>401</v>
      </c>
    </row>
    <row r="6876" spans="1:22">
      <c r="A6876" t="s">
        <v>4</v>
      </c>
      <c r="B6876" s="4" t="s">
        <v>5</v>
      </c>
      <c r="C6876" s="4" t="s">
        <v>11</v>
      </c>
    </row>
    <row r="6877" spans="1:22">
      <c r="A6877" t="n">
        <v>56837</v>
      </c>
      <c r="B6877" s="29" t="n">
        <v>16</v>
      </c>
      <c r="C6877" s="7" t="n">
        <v>0</v>
      </c>
    </row>
    <row r="6878" spans="1:22">
      <c r="A6878" t="s">
        <v>4</v>
      </c>
      <c r="B6878" s="4" t="s">
        <v>5</v>
      </c>
      <c r="C6878" s="4" t="s">
        <v>11</v>
      </c>
      <c r="D6878" s="4" t="s">
        <v>7</v>
      </c>
      <c r="E6878" s="4" t="s">
        <v>7</v>
      </c>
      <c r="F6878" s="4" t="s">
        <v>8</v>
      </c>
    </row>
    <row r="6879" spans="1:22">
      <c r="A6879" t="n">
        <v>56840</v>
      </c>
      <c r="B6879" s="50" t="n">
        <v>20</v>
      </c>
      <c r="C6879" s="7" t="n">
        <v>5</v>
      </c>
      <c r="D6879" s="7" t="n">
        <v>3</v>
      </c>
      <c r="E6879" s="7" t="n">
        <v>10</v>
      </c>
      <c r="F6879" s="7" t="s">
        <v>401</v>
      </c>
    </row>
    <row r="6880" spans="1:22">
      <c r="A6880" t="s">
        <v>4</v>
      </c>
      <c r="B6880" s="4" t="s">
        <v>5</v>
      </c>
      <c r="C6880" s="4" t="s">
        <v>11</v>
      </c>
    </row>
    <row r="6881" spans="1:6">
      <c r="A6881" t="n">
        <v>56858</v>
      </c>
      <c r="B6881" s="29" t="n">
        <v>16</v>
      </c>
      <c r="C6881" s="7" t="n">
        <v>0</v>
      </c>
    </row>
    <row r="6882" spans="1:6">
      <c r="A6882" t="s">
        <v>4</v>
      </c>
      <c r="B6882" s="4" t="s">
        <v>5</v>
      </c>
      <c r="C6882" s="4" t="s">
        <v>11</v>
      </c>
      <c r="D6882" s="4" t="s">
        <v>7</v>
      </c>
      <c r="E6882" s="4" t="s">
        <v>7</v>
      </c>
      <c r="F6882" s="4" t="s">
        <v>8</v>
      </c>
    </row>
    <row r="6883" spans="1:6">
      <c r="A6883" t="n">
        <v>56861</v>
      </c>
      <c r="B6883" s="50" t="n">
        <v>20</v>
      </c>
      <c r="C6883" s="7" t="n">
        <v>6</v>
      </c>
      <c r="D6883" s="7" t="n">
        <v>3</v>
      </c>
      <c r="E6883" s="7" t="n">
        <v>10</v>
      </c>
      <c r="F6883" s="7" t="s">
        <v>401</v>
      </c>
    </row>
    <row r="6884" spans="1:6">
      <c r="A6884" t="s">
        <v>4</v>
      </c>
      <c r="B6884" s="4" t="s">
        <v>5</v>
      </c>
      <c r="C6884" s="4" t="s">
        <v>11</v>
      </c>
    </row>
    <row r="6885" spans="1:6">
      <c r="A6885" t="n">
        <v>56879</v>
      </c>
      <c r="B6885" s="29" t="n">
        <v>16</v>
      </c>
      <c r="C6885" s="7" t="n">
        <v>0</v>
      </c>
    </row>
    <row r="6886" spans="1:6">
      <c r="A6886" t="s">
        <v>4</v>
      </c>
      <c r="B6886" s="4" t="s">
        <v>5</v>
      </c>
      <c r="C6886" s="4" t="s">
        <v>11</v>
      </c>
      <c r="D6886" s="4" t="s">
        <v>7</v>
      </c>
      <c r="E6886" s="4" t="s">
        <v>7</v>
      </c>
      <c r="F6886" s="4" t="s">
        <v>8</v>
      </c>
    </row>
    <row r="6887" spans="1:6">
      <c r="A6887" t="n">
        <v>56882</v>
      </c>
      <c r="B6887" s="50" t="n">
        <v>20</v>
      </c>
      <c r="C6887" s="7" t="n">
        <v>7</v>
      </c>
      <c r="D6887" s="7" t="n">
        <v>3</v>
      </c>
      <c r="E6887" s="7" t="n">
        <v>10</v>
      </c>
      <c r="F6887" s="7" t="s">
        <v>401</v>
      </c>
    </row>
    <row r="6888" spans="1:6">
      <c r="A6888" t="s">
        <v>4</v>
      </c>
      <c r="B6888" s="4" t="s">
        <v>5</v>
      </c>
      <c r="C6888" s="4" t="s">
        <v>11</v>
      </c>
    </row>
    <row r="6889" spans="1:6">
      <c r="A6889" t="n">
        <v>56900</v>
      </c>
      <c r="B6889" s="29" t="n">
        <v>16</v>
      </c>
      <c r="C6889" s="7" t="n">
        <v>0</v>
      </c>
    </row>
    <row r="6890" spans="1:6">
      <c r="A6890" t="s">
        <v>4</v>
      </c>
      <c r="B6890" s="4" t="s">
        <v>5</v>
      </c>
      <c r="C6890" s="4" t="s">
        <v>11</v>
      </c>
      <c r="D6890" s="4" t="s">
        <v>7</v>
      </c>
      <c r="E6890" s="4" t="s">
        <v>7</v>
      </c>
      <c r="F6890" s="4" t="s">
        <v>8</v>
      </c>
    </row>
    <row r="6891" spans="1:6">
      <c r="A6891" t="n">
        <v>56903</v>
      </c>
      <c r="B6891" s="50" t="n">
        <v>20</v>
      </c>
      <c r="C6891" s="7" t="n">
        <v>8</v>
      </c>
      <c r="D6891" s="7" t="n">
        <v>3</v>
      </c>
      <c r="E6891" s="7" t="n">
        <v>10</v>
      </c>
      <c r="F6891" s="7" t="s">
        <v>401</v>
      </c>
    </row>
    <row r="6892" spans="1:6">
      <c r="A6892" t="s">
        <v>4</v>
      </c>
      <c r="B6892" s="4" t="s">
        <v>5</v>
      </c>
      <c r="C6892" s="4" t="s">
        <v>11</v>
      </c>
    </row>
    <row r="6893" spans="1:6">
      <c r="A6893" t="n">
        <v>56921</v>
      </c>
      <c r="B6893" s="29" t="n">
        <v>16</v>
      </c>
      <c r="C6893" s="7" t="n">
        <v>0</v>
      </c>
    </row>
    <row r="6894" spans="1:6">
      <c r="A6894" t="s">
        <v>4</v>
      </c>
      <c r="B6894" s="4" t="s">
        <v>5</v>
      </c>
      <c r="C6894" s="4" t="s">
        <v>11</v>
      </c>
      <c r="D6894" s="4" t="s">
        <v>7</v>
      </c>
      <c r="E6894" s="4" t="s">
        <v>7</v>
      </c>
      <c r="F6894" s="4" t="s">
        <v>8</v>
      </c>
    </row>
    <row r="6895" spans="1:6">
      <c r="A6895" t="n">
        <v>56924</v>
      </c>
      <c r="B6895" s="50" t="n">
        <v>20</v>
      </c>
      <c r="C6895" s="7" t="n">
        <v>9</v>
      </c>
      <c r="D6895" s="7" t="n">
        <v>3</v>
      </c>
      <c r="E6895" s="7" t="n">
        <v>10</v>
      </c>
      <c r="F6895" s="7" t="s">
        <v>401</v>
      </c>
    </row>
    <row r="6896" spans="1:6">
      <c r="A6896" t="s">
        <v>4</v>
      </c>
      <c r="B6896" s="4" t="s">
        <v>5</v>
      </c>
      <c r="C6896" s="4" t="s">
        <v>11</v>
      </c>
    </row>
    <row r="6897" spans="1:6">
      <c r="A6897" t="n">
        <v>56942</v>
      </c>
      <c r="B6897" s="29" t="n">
        <v>16</v>
      </c>
      <c r="C6897" s="7" t="n">
        <v>0</v>
      </c>
    </row>
    <row r="6898" spans="1:6">
      <c r="A6898" t="s">
        <v>4</v>
      </c>
      <c r="B6898" s="4" t="s">
        <v>5</v>
      </c>
      <c r="C6898" s="4" t="s">
        <v>11</v>
      </c>
      <c r="D6898" s="4" t="s">
        <v>7</v>
      </c>
      <c r="E6898" s="4" t="s">
        <v>7</v>
      </c>
      <c r="F6898" s="4" t="s">
        <v>8</v>
      </c>
    </row>
    <row r="6899" spans="1:6">
      <c r="A6899" t="n">
        <v>56945</v>
      </c>
      <c r="B6899" s="50" t="n">
        <v>20</v>
      </c>
      <c r="C6899" s="7" t="n">
        <v>11</v>
      </c>
      <c r="D6899" s="7" t="n">
        <v>3</v>
      </c>
      <c r="E6899" s="7" t="n">
        <v>10</v>
      </c>
      <c r="F6899" s="7" t="s">
        <v>401</v>
      </c>
    </row>
    <row r="6900" spans="1:6">
      <c r="A6900" t="s">
        <v>4</v>
      </c>
      <c r="B6900" s="4" t="s">
        <v>5</v>
      </c>
      <c r="C6900" s="4" t="s">
        <v>11</v>
      </c>
    </row>
    <row r="6901" spans="1:6">
      <c r="A6901" t="n">
        <v>56963</v>
      </c>
      <c r="B6901" s="29" t="n">
        <v>16</v>
      </c>
      <c r="C6901" s="7" t="n">
        <v>0</v>
      </c>
    </row>
    <row r="6902" spans="1:6">
      <c r="A6902" t="s">
        <v>4</v>
      </c>
      <c r="B6902" s="4" t="s">
        <v>5</v>
      </c>
      <c r="C6902" s="4" t="s">
        <v>11</v>
      </c>
      <c r="D6902" s="4" t="s">
        <v>7</v>
      </c>
      <c r="E6902" s="4" t="s">
        <v>7</v>
      </c>
      <c r="F6902" s="4" t="s">
        <v>8</v>
      </c>
    </row>
    <row r="6903" spans="1:6">
      <c r="A6903" t="n">
        <v>56966</v>
      </c>
      <c r="B6903" s="50" t="n">
        <v>20</v>
      </c>
      <c r="C6903" s="7" t="n">
        <v>14</v>
      </c>
      <c r="D6903" s="7" t="n">
        <v>3</v>
      </c>
      <c r="E6903" s="7" t="n">
        <v>10</v>
      </c>
      <c r="F6903" s="7" t="s">
        <v>401</v>
      </c>
    </row>
    <row r="6904" spans="1:6">
      <c r="A6904" t="s">
        <v>4</v>
      </c>
      <c r="B6904" s="4" t="s">
        <v>5</v>
      </c>
      <c r="C6904" s="4" t="s">
        <v>11</v>
      </c>
    </row>
    <row r="6905" spans="1:6">
      <c r="A6905" t="n">
        <v>56984</v>
      </c>
      <c r="B6905" s="29" t="n">
        <v>16</v>
      </c>
      <c r="C6905" s="7" t="n">
        <v>0</v>
      </c>
    </row>
    <row r="6906" spans="1:6">
      <c r="A6906" t="s">
        <v>4</v>
      </c>
      <c r="B6906" s="4" t="s">
        <v>5</v>
      </c>
      <c r="C6906" s="4" t="s">
        <v>11</v>
      </c>
      <c r="D6906" s="4" t="s">
        <v>7</v>
      </c>
      <c r="E6906" s="4" t="s">
        <v>7</v>
      </c>
      <c r="F6906" s="4" t="s">
        <v>8</v>
      </c>
    </row>
    <row r="6907" spans="1:6">
      <c r="A6907" t="n">
        <v>56987</v>
      </c>
      <c r="B6907" s="50" t="n">
        <v>20</v>
      </c>
      <c r="C6907" s="7" t="n">
        <v>7032</v>
      </c>
      <c r="D6907" s="7" t="n">
        <v>3</v>
      </c>
      <c r="E6907" s="7" t="n">
        <v>10</v>
      </c>
      <c r="F6907" s="7" t="s">
        <v>401</v>
      </c>
    </row>
    <row r="6908" spans="1:6">
      <c r="A6908" t="s">
        <v>4</v>
      </c>
      <c r="B6908" s="4" t="s">
        <v>5</v>
      </c>
      <c r="C6908" s="4" t="s">
        <v>11</v>
      </c>
    </row>
    <row r="6909" spans="1:6">
      <c r="A6909" t="n">
        <v>57005</v>
      </c>
      <c r="B6909" s="29" t="n">
        <v>16</v>
      </c>
      <c r="C6909" s="7" t="n">
        <v>0</v>
      </c>
    </row>
    <row r="6910" spans="1:6">
      <c r="A6910" t="s">
        <v>4</v>
      </c>
      <c r="B6910" s="4" t="s">
        <v>5</v>
      </c>
      <c r="C6910" s="4" t="s">
        <v>11</v>
      </c>
      <c r="D6910" s="4" t="s">
        <v>14</v>
      </c>
    </row>
    <row r="6911" spans="1:6">
      <c r="A6911" t="n">
        <v>57008</v>
      </c>
      <c r="B6911" s="38" t="n">
        <v>43</v>
      </c>
      <c r="C6911" s="7" t="n">
        <v>11</v>
      </c>
      <c r="D6911" s="7" t="n">
        <v>128</v>
      </c>
    </row>
    <row r="6912" spans="1:6">
      <c r="A6912" t="s">
        <v>4</v>
      </c>
      <c r="B6912" s="4" t="s">
        <v>5</v>
      </c>
      <c r="C6912" s="4" t="s">
        <v>11</v>
      </c>
      <c r="D6912" s="4" t="s">
        <v>14</v>
      </c>
    </row>
    <row r="6913" spans="1:6">
      <c r="A6913" t="n">
        <v>57015</v>
      </c>
      <c r="B6913" s="38" t="n">
        <v>43</v>
      </c>
      <c r="C6913" s="7" t="n">
        <v>11</v>
      </c>
      <c r="D6913" s="7" t="n">
        <v>32</v>
      </c>
    </row>
    <row r="6914" spans="1:6">
      <c r="A6914" t="s">
        <v>4</v>
      </c>
      <c r="B6914" s="4" t="s">
        <v>5</v>
      </c>
      <c r="C6914" s="4" t="s">
        <v>11</v>
      </c>
      <c r="D6914" s="4" t="s">
        <v>14</v>
      </c>
    </row>
    <row r="6915" spans="1:6">
      <c r="A6915" t="n">
        <v>57022</v>
      </c>
      <c r="B6915" s="38" t="n">
        <v>43</v>
      </c>
      <c r="C6915" s="7" t="n">
        <v>14</v>
      </c>
      <c r="D6915" s="7" t="n">
        <v>128</v>
      </c>
    </row>
    <row r="6916" spans="1:6">
      <c r="A6916" t="s">
        <v>4</v>
      </c>
      <c r="B6916" s="4" t="s">
        <v>5</v>
      </c>
      <c r="C6916" s="4" t="s">
        <v>11</v>
      </c>
      <c r="D6916" s="4" t="s">
        <v>14</v>
      </c>
    </row>
    <row r="6917" spans="1:6">
      <c r="A6917" t="n">
        <v>57029</v>
      </c>
      <c r="B6917" s="38" t="n">
        <v>43</v>
      </c>
      <c r="C6917" s="7" t="n">
        <v>14</v>
      </c>
      <c r="D6917" s="7" t="n">
        <v>32</v>
      </c>
    </row>
    <row r="6918" spans="1:6">
      <c r="A6918" t="s">
        <v>4</v>
      </c>
      <c r="B6918" s="4" t="s">
        <v>5</v>
      </c>
      <c r="C6918" s="4" t="s">
        <v>7</v>
      </c>
      <c r="D6918" s="4" t="s">
        <v>11</v>
      </c>
      <c r="E6918" s="4" t="s">
        <v>7</v>
      </c>
      <c r="F6918" s="4" t="s">
        <v>8</v>
      </c>
      <c r="G6918" s="4" t="s">
        <v>8</v>
      </c>
      <c r="H6918" s="4" t="s">
        <v>8</v>
      </c>
      <c r="I6918" s="4" t="s">
        <v>8</v>
      </c>
      <c r="J6918" s="4" t="s">
        <v>8</v>
      </c>
      <c r="K6918" s="4" t="s">
        <v>8</v>
      </c>
      <c r="L6918" s="4" t="s">
        <v>8</v>
      </c>
      <c r="M6918" s="4" t="s">
        <v>8</v>
      </c>
      <c r="N6918" s="4" t="s">
        <v>8</v>
      </c>
      <c r="O6918" s="4" t="s">
        <v>8</v>
      </c>
      <c r="P6918" s="4" t="s">
        <v>8</v>
      </c>
      <c r="Q6918" s="4" t="s">
        <v>8</v>
      </c>
      <c r="R6918" s="4" t="s">
        <v>8</v>
      </c>
      <c r="S6918" s="4" t="s">
        <v>8</v>
      </c>
      <c r="T6918" s="4" t="s">
        <v>8</v>
      </c>
      <c r="U6918" s="4" t="s">
        <v>8</v>
      </c>
    </row>
    <row r="6919" spans="1:6">
      <c r="A6919" t="n">
        <v>57036</v>
      </c>
      <c r="B6919" s="42" t="n">
        <v>36</v>
      </c>
      <c r="C6919" s="7" t="n">
        <v>8</v>
      </c>
      <c r="D6919" s="7" t="n">
        <v>0</v>
      </c>
      <c r="E6919" s="7" t="n">
        <v>0</v>
      </c>
      <c r="F6919" s="7" t="s">
        <v>405</v>
      </c>
      <c r="G6919" s="7" t="s">
        <v>18</v>
      </c>
      <c r="H6919" s="7" t="s">
        <v>18</v>
      </c>
      <c r="I6919" s="7" t="s">
        <v>18</v>
      </c>
      <c r="J6919" s="7" t="s">
        <v>18</v>
      </c>
      <c r="K6919" s="7" t="s">
        <v>18</v>
      </c>
      <c r="L6919" s="7" t="s">
        <v>18</v>
      </c>
      <c r="M6919" s="7" t="s">
        <v>18</v>
      </c>
      <c r="N6919" s="7" t="s">
        <v>18</v>
      </c>
      <c r="O6919" s="7" t="s">
        <v>18</v>
      </c>
      <c r="P6919" s="7" t="s">
        <v>18</v>
      </c>
      <c r="Q6919" s="7" t="s">
        <v>18</v>
      </c>
      <c r="R6919" s="7" t="s">
        <v>18</v>
      </c>
      <c r="S6919" s="7" t="s">
        <v>18</v>
      </c>
      <c r="T6919" s="7" t="s">
        <v>18</v>
      </c>
      <c r="U6919" s="7" t="s">
        <v>18</v>
      </c>
    </row>
    <row r="6920" spans="1:6">
      <c r="A6920" t="s">
        <v>4</v>
      </c>
      <c r="B6920" s="4" t="s">
        <v>5</v>
      </c>
      <c r="C6920" s="4" t="s">
        <v>7</v>
      </c>
      <c r="D6920" s="4" t="s">
        <v>11</v>
      </c>
      <c r="E6920" s="4" t="s">
        <v>7</v>
      </c>
      <c r="F6920" s="4" t="s">
        <v>8</v>
      </c>
      <c r="G6920" s="4" t="s">
        <v>8</v>
      </c>
      <c r="H6920" s="4" t="s">
        <v>8</v>
      </c>
      <c r="I6920" s="4" t="s">
        <v>8</v>
      </c>
      <c r="J6920" s="4" t="s">
        <v>8</v>
      </c>
      <c r="K6920" s="4" t="s">
        <v>8</v>
      </c>
      <c r="L6920" s="4" t="s">
        <v>8</v>
      </c>
      <c r="M6920" s="4" t="s">
        <v>8</v>
      </c>
      <c r="N6920" s="4" t="s">
        <v>8</v>
      </c>
      <c r="O6920" s="4" t="s">
        <v>8</v>
      </c>
      <c r="P6920" s="4" t="s">
        <v>8</v>
      </c>
      <c r="Q6920" s="4" t="s">
        <v>8</v>
      </c>
      <c r="R6920" s="4" t="s">
        <v>8</v>
      </c>
      <c r="S6920" s="4" t="s">
        <v>8</v>
      </c>
      <c r="T6920" s="4" t="s">
        <v>8</v>
      </c>
      <c r="U6920" s="4" t="s">
        <v>8</v>
      </c>
    </row>
    <row r="6921" spans="1:6">
      <c r="A6921" t="n">
        <v>57071</v>
      </c>
      <c r="B6921" s="42" t="n">
        <v>36</v>
      </c>
      <c r="C6921" s="7" t="n">
        <v>8</v>
      </c>
      <c r="D6921" s="7" t="n">
        <v>1</v>
      </c>
      <c r="E6921" s="7" t="n">
        <v>0</v>
      </c>
      <c r="F6921" s="7" t="s">
        <v>576</v>
      </c>
      <c r="G6921" s="7" t="s">
        <v>18</v>
      </c>
      <c r="H6921" s="7" t="s">
        <v>18</v>
      </c>
      <c r="I6921" s="7" t="s">
        <v>18</v>
      </c>
      <c r="J6921" s="7" t="s">
        <v>18</v>
      </c>
      <c r="K6921" s="7" t="s">
        <v>18</v>
      </c>
      <c r="L6921" s="7" t="s">
        <v>18</v>
      </c>
      <c r="M6921" s="7" t="s">
        <v>18</v>
      </c>
      <c r="N6921" s="7" t="s">
        <v>18</v>
      </c>
      <c r="O6921" s="7" t="s">
        <v>18</v>
      </c>
      <c r="P6921" s="7" t="s">
        <v>18</v>
      </c>
      <c r="Q6921" s="7" t="s">
        <v>18</v>
      </c>
      <c r="R6921" s="7" t="s">
        <v>18</v>
      </c>
      <c r="S6921" s="7" t="s">
        <v>18</v>
      </c>
      <c r="T6921" s="7" t="s">
        <v>18</v>
      </c>
      <c r="U6921" s="7" t="s">
        <v>18</v>
      </c>
    </row>
    <row r="6922" spans="1:6">
      <c r="A6922" t="s">
        <v>4</v>
      </c>
      <c r="B6922" s="4" t="s">
        <v>5</v>
      </c>
      <c r="C6922" s="4" t="s">
        <v>7</v>
      </c>
      <c r="D6922" s="4" t="s">
        <v>11</v>
      </c>
      <c r="E6922" s="4" t="s">
        <v>7</v>
      </c>
      <c r="F6922" s="4" t="s">
        <v>8</v>
      </c>
      <c r="G6922" s="4" t="s">
        <v>8</v>
      </c>
      <c r="H6922" s="4" t="s">
        <v>8</v>
      </c>
      <c r="I6922" s="4" t="s">
        <v>8</v>
      </c>
      <c r="J6922" s="4" t="s">
        <v>8</v>
      </c>
      <c r="K6922" s="4" t="s">
        <v>8</v>
      </c>
      <c r="L6922" s="4" t="s">
        <v>8</v>
      </c>
      <c r="M6922" s="4" t="s">
        <v>8</v>
      </c>
      <c r="N6922" s="4" t="s">
        <v>8</v>
      </c>
      <c r="O6922" s="4" t="s">
        <v>8</v>
      </c>
      <c r="P6922" s="4" t="s">
        <v>8</v>
      </c>
      <c r="Q6922" s="4" t="s">
        <v>8</v>
      </c>
      <c r="R6922" s="4" t="s">
        <v>8</v>
      </c>
      <c r="S6922" s="4" t="s">
        <v>8</v>
      </c>
      <c r="T6922" s="4" t="s">
        <v>8</v>
      </c>
      <c r="U6922" s="4" t="s">
        <v>8</v>
      </c>
    </row>
    <row r="6923" spans="1:6">
      <c r="A6923" t="n">
        <v>57107</v>
      </c>
      <c r="B6923" s="42" t="n">
        <v>36</v>
      </c>
      <c r="C6923" s="7" t="n">
        <v>8</v>
      </c>
      <c r="D6923" s="7" t="n">
        <v>2</v>
      </c>
      <c r="E6923" s="7" t="n">
        <v>0</v>
      </c>
      <c r="F6923" s="7" t="s">
        <v>405</v>
      </c>
      <c r="G6923" s="7" t="s">
        <v>404</v>
      </c>
      <c r="H6923" s="7" t="s">
        <v>18</v>
      </c>
      <c r="I6923" s="7" t="s">
        <v>18</v>
      </c>
      <c r="J6923" s="7" t="s">
        <v>18</v>
      </c>
      <c r="K6923" s="7" t="s">
        <v>18</v>
      </c>
      <c r="L6923" s="7" t="s">
        <v>18</v>
      </c>
      <c r="M6923" s="7" t="s">
        <v>18</v>
      </c>
      <c r="N6923" s="7" t="s">
        <v>18</v>
      </c>
      <c r="O6923" s="7" t="s">
        <v>18</v>
      </c>
      <c r="P6923" s="7" t="s">
        <v>18</v>
      </c>
      <c r="Q6923" s="7" t="s">
        <v>18</v>
      </c>
      <c r="R6923" s="7" t="s">
        <v>18</v>
      </c>
      <c r="S6923" s="7" t="s">
        <v>18</v>
      </c>
      <c r="T6923" s="7" t="s">
        <v>18</v>
      </c>
      <c r="U6923" s="7" t="s">
        <v>18</v>
      </c>
    </row>
    <row r="6924" spans="1:6">
      <c r="A6924" t="s">
        <v>4</v>
      </c>
      <c r="B6924" s="4" t="s">
        <v>5</v>
      </c>
      <c r="C6924" s="4" t="s">
        <v>7</v>
      </c>
      <c r="D6924" s="4" t="s">
        <v>11</v>
      </c>
      <c r="E6924" s="4" t="s">
        <v>7</v>
      </c>
      <c r="F6924" s="4" t="s">
        <v>8</v>
      </c>
      <c r="G6924" s="4" t="s">
        <v>8</v>
      </c>
      <c r="H6924" s="4" t="s">
        <v>8</v>
      </c>
      <c r="I6924" s="4" t="s">
        <v>8</v>
      </c>
      <c r="J6924" s="4" t="s">
        <v>8</v>
      </c>
      <c r="K6924" s="4" t="s">
        <v>8</v>
      </c>
      <c r="L6924" s="4" t="s">
        <v>8</v>
      </c>
      <c r="M6924" s="4" t="s">
        <v>8</v>
      </c>
      <c r="N6924" s="4" t="s">
        <v>8</v>
      </c>
      <c r="O6924" s="4" t="s">
        <v>8</v>
      </c>
      <c r="P6924" s="4" t="s">
        <v>8</v>
      </c>
      <c r="Q6924" s="4" t="s">
        <v>8</v>
      </c>
      <c r="R6924" s="4" t="s">
        <v>8</v>
      </c>
      <c r="S6924" s="4" t="s">
        <v>8</v>
      </c>
      <c r="T6924" s="4" t="s">
        <v>8</v>
      </c>
      <c r="U6924" s="4" t="s">
        <v>8</v>
      </c>
    </row>
    <row r="6925" spans="1:6">
      <c r="A6925" t="n">
        <v>57153</v>
      </c>
      <c r="B6925" s="42" t="n">
        <v>36</v>
      </c>
      <c r="C6925" s="7" t="n">
        <v>8</v>
      </c>
      <c r="D6925" s="7" t="n">
        <v>5</v>
      </c>
      <c r="E6925" s="7" t="n">
        <v>0</v>
      </c>
      <c r="F6925" s="7" t="s">
        <v>55</v>
      </c>
      <c r="G6925" s="7" t="s">
        <v>18</v>
      </c>
      <c r="H6925" s="7" t="s">
        <v>18</v>
      </c>
      <c r="I6925" s="7" t="s">
        <v>18</v>
      </c>
      <c r="J6925" s="7" t="s">
        <v>18</v>
      </c>
      <c r="K6925" s="7" t="s">
        <v>18</v>
      </c>
      <c r="L6925" s="7" t="s">
        <v>18</v>
      </c>
      <c r="M6925" s="7" t="s">
        <v>18</v>
      </c>
      <c r="N6925" s="7" t="s">
        <v>18</v>
      </c>
      <c r="O6925" s="7" t="s">
        <v>18</v>
      </c>
      <c r="P6925" s="7" t="s">
        <v>18</v>
      </c>
      <c r="Q6925" s="7" t="s">
        <v>18</v>
      </c>
      <c r="R6925" s="7" t="s">
        <v>18</v>
      </c>
      <c r="S6925" s="7" t="s">
        <v>18</v>
      </c>
      <c r="T6925" s="7" t="s">
        <v>18</v>
      </c>
      <c r="U6925" s="7" t="s">
        <v>18</v>
      </c>
    </row>
    <row r="6926" spans="1:6">
      <c r="A6926" t="s">
        <v>4</v>
      </c>
      <c r="B6926" s="4" t="s">
        <v>5</v>
      </c>
      <c r="C6926" s="4" t="s">
        <v>7</v>
      </c>
      <c r="D6926" s="4" t="s">
        <v>11</v>
      </c>
      <c r="E6926" s="4" t="s">
        <v>7</v>
      </c>
      <c r="F6926" s="4" t="s">
        <v>8</v>
      </c>
      <c r="G6926" s="4" t="s">
        <v>8</v>
      </c>
      <c r="H6926" s="4" t="s">
        <v>8</v>
      </c>
      <c r="I6926" s="4" t="s">
        <v>8</v>
      </c>
      <c r="J6926" s="4" t="s">
        <v>8</v>
      </c>
      <c r="K6926" s="4" t="s">
        <v>8</v>
      </c>
      <c r="L6926" s="4" t="s">
        <v>8</v>
      </c>
      <c r="M6926" s="4" t="s">
        <v>8</v>
      </c>
      <c r="N6926" s="4" t="s">
        <v>8</v>
      </c>
      <c r="O6926" s="4" t="s">
        <v>8</v>
      </c>
      <c r="P6926" s="4" t="s">
        <v>8</v>
      </c>
      <c r="Q6926" s="4" t="s">
        <v>8</v>
      </c>
      <c r="R6926" s="4" t="s">
        <v>8</v>
      </c>
      <c r="S6926" s="4" t="s">
        <v>8</v>
      </c>
      <c r="T6926" s="4" t="s">
        <v>8</v>
      </c>
      <c r="U6926" s="4" t="s">
        <v>8</v>
      </c>
    </row>
    <row r="6927" spans="1:6">
      <c r="A6927" t="n">
        <v>57187</v>
      </c>
      <c r="B6927" s="42" t="n">
        <v>36</v>
      </c>
      <c r="C6927" s="7" t="n">
        <v>8</v>
      </c>
      <c r="D6927" s="7" t="n">
        <v>8</v>
      </c>
      <c r="E6927" s="7" t="n">
        <v>0</v>
      </c>
      <c r="F6927" s="7" t="s">
        <v>70</v>
      </c>
      <c r="G6927" s="7" t="s">
        <v>18</v>
      </c>
      <c r="H6927" s="7" t="s">
        <v>18</v>
      </c>
      <c r="I6927" s="7" t="s">
        <v>18</v>
      </c>
      <c r="J6927" s="7" t="s">
        <v>18</v>
      </c>
      <c r="K6927" s="7" t="s">
        <v>18</v>
      </c>
      <c r="L6927" s="7" t="s">
        <v>18</v>
      </c>
      <c r="M6927" s="7" t="s">
        <v>18</v>
      </c>
      <c r="N6927" s="7" t="s">
        <v>18</v>
      </c>
      <c r="O6927" s="7" t="s">
        <v>18</v>
      </c>
      <c r="P6927" s="7" t="s">
        <v>18</v>
      </c>
      <c r="Q6927" s="7" t="s">
        <v>18</v>
      </c>
      <c r="R6927" s="7" t="s">
        <v>18</v>
      </c>
      <c r="S6927" s="7" t="s">
        <v>18</v>
      </c>
      <c r="T6927" s="7" t="s">
        <v>18</v>
      </c>
      <c r="U6927" s="7" t="s">
        <v>18</v>
      </c>
    </row>
    <row r="6928" spans="1:6">
      <c r="A6928" t="s">
        <v>4</v>
      </c>
      <c r="B6928" s="4" t="s">
        <v>5</v>
      </c>
      <c r="C6928" s="4" t="s">
        <v>7</v>
      </c>
      <c r="D6928" s="4" t="s">
        <v>11</v>
      </c>
      <c r="E6928" s="4" t="s">
        <v>7</v>
      </c>
      <c r="F6928" s="4" t="s">
        <v>8</v>
      </c>
      <c r="G6928" s="4" t="s">
        <v>8</v>
      </c>
      <c r="H6928" s="4" t="s">
        <v>8</v>
      </c>
      <c r="I6928" s="4" t="s">
        <v>8</v>
      </c>
      <c r="J6928" s="4" t="s">
        <v>8</v>
      </c>
      <c r="K6928" s="4" t="s">
        <v>8</v>
      </c>
      <c r="L6928" s="4" t="s">
        <v>8</v>
      </c>
      <c r="M6928" s="4" t="s">
        <v>8</v>
      </c>
      <c r="N6928" s="4" t="s">
        <v>8</v>
      </c>
      <c r="O6928" s="4" t="s">
        <v>8</v>
      </c>
      <c r="P6928" s="4" t="s">
        <v>8</v>
      </c>
      <c r="Q6928" s="4" t="s">
        <v>8</v>
      </c>
      <c r="R6928" s="4" t="s">
        <v>8</v>
      </c>
      <c r="S6928" s="4" t="s">
        <v>8</v>
      </c>
      <c r="T6928" s="4" t="s">
        <v>8</v>
      </c>
      <c r="U6928" s="4" t="s">
        <v>8</v>
      </c>
    </row>
    <row r="6929" spans="1:21">
      <c r="A6929" t="n">
        <v>57220</v>
      </c>
      <c r="B6929" s="42" t="n">
        <v>36</v>
      </c>
      <c r="C6929" s="7" t="n">
        <v>8</v>
      </c>
      <c r="D6929" s="7" t="n">
        <v>6</v>
      </c>
      <c r="E6929" s="7" t="n">
        <v>0</v>
      </c>
      <c r="F6929" s="7" t="s">
        <v>404</v>
      </c>
      <c r="G6929" s="7" t="s">
        <v>70</v>
      </c>
      <c r="H6929" s="7" t="s">
        <v>18</v>
      </c>
      <c r="I6929" s="7" t="s">
        <v>18</v>
      </c>
      <c r="J6929" s="7" t="s">
        <v>18</v>
      </c>
      <c r="K6929" s="7" t="s">
        <v>18</v>
      </c>
      <c r="L6929" s="7" t="s">
        <v>18</v>
      </c>
      <c r="M6929" s="7" t="s">
        <v>18</v>
      </c>
      <c r="N6929" s="7" t="s">
        <v>18</v>
      </c>
      <c r="O6929" s="7" t="s">
        <v>18</v>
      </c>
      <c r="P6929" s="7" t="s">
        <v>18</v>
      </c>
      <c r="Q6929" s="7" t="s">
        <v>18</v>
      </c>
      <c r="R6929" s="7" t="s">
        <v>18</v>
      </c>
      <c r="S6929" s="7" t="s">
        <v>18</v>
      </c>
      <c r="T6929" s="7" t="s">
        <v>18</v>
      </c>
      <c r="U6929" s="7" t="s">
        <v>18</v>
      </c>
    </row>
    <row r="6930" spans="1:21">
      <c r="A6930" t="s">
        <v>4</v>
      </c>
      <c r="B6930" s="4" t="s">
        <v>5</v>
      </c>
      <c r="C6930" s="4" t="s">
        <v>7</v>
      </c>
      <c r="D6930" s="4" t="s">
        <v>11</v>
      </c>
      <c r="E6930" s="4" t="s">
        <v>7</v>
      </c>
      <c r="F6930" s="4" t="s">
        <v>8</v>
      </c>
      <c r="G6930" s="4" t="s">
        <v>8</v>
      </c>
      <c r="H6930" s="4" t="s">
        <v>8</v>
      </c>
      <c r="I6930" s="4" t="s">
        <v>8</v>
      </c>
      <c r="J6930" s="4" t="s">
        <v>8</v>
      </c>
      <c r="K6930" s="4" t="s">
        <v>8</v>
      </c>
      <c r="L6930" s="4" t="s">
        <v>8</v>
      </c>
      <c r="M6930" s="4" t="s">
        <v>8</v>
      </c>
      <c r="N6930" s="4" t="s">
        <v>8</v>
      </c>
      <c r="O6930" s="4" t="s">
        <v>8</v>
      </c>
      <c r="P6930" s="4" t="s">
        <v>8</v>
      </c>
      <c r="Q6930" s="4" t="s">
        <v>8</v>
      </c>
      <c r="R6930" s="4" t="s">
        <v>8</v>
      </c>
      <c r="S6930" s="4" t="s">
        <v>8</v>
      </c>
      <c r="T6930" s="4" t="s">
        <v>8</v>
      </c>
      <c r="U6930" s="4" t="s">
        <v>8</v>
      </c>
    </row>
    <row r="6931" spans="1:21">
      <c r="A6931" t="n">
        <v>57264</v>
      </c>
      <c r="B6931" s="42" t="n">
        <v>36</v>
      </c>
      <c r="C6931" s="7" t="n">
        <v>8</v>
      </c>
      <c r="D6931" s="7" t="n">
        <v>9</v>
      </c>
      <c r="E6931" s="7" t="n">
        <v>0</v>
      </c>
      <c r="F6931" s="7" t="s">
        <v>407</v>
      </c>
      <c r="G6931" s="7" t="s">
        <v>577</v>
      </c>
      <c r="H6931" s="7" t="s">
        <v>47</v>
      </c>
      <c r="I6931" s="7" t="s">
        <v>18</v>
      </c>
      <c r="J6931" s="7" t="s">
        <v>18</v>
      </c>
      <c r="K6931" s="7" t="s">
        <v>18</v>
      </c>
      <c r="L6931" s="7" t="s">
        <v>18</v>
      </c>
      <c r="M6931" s="7" t="s">
        <v>18</v>
      </c>
      <c r="N6931" s="7" t="s">
        <v>18</v>
      </c>
      <c r="O6931" s="7" t="s">
        <v>18</v>
      </c>
      <c r="P6931" s="7" t="s">
        <v>18</v>
      </c>
      <c r="Q6931" s="7" t="s">
        <v>18</v>
      </c>
      <c r="R6931" s="7" t="s">
        <v>18</v>
      </c>
      <c r="S6931" s="7" t="s">
        <v>18</v>
      </c>
      <c r="T6931" s="7" t="s">
        <v>18</v>
      </c>
      <c r="U6931" s="7" t="s">
        <v>18</v>
      </c>
    </row>
    <row r="6932" spans="1:21">
      <c r="A6932" t="s">
        <v>4</v>
      </c>
      <c r="B6932" s="4" t="s">
        <v>5</v>
      </c>
      <c r="C6932" s="4" t="s">
        <v>7</v>
      </c>
      <c r="D6932" s="4" t="s">
        <v>11</v>
      </c>
      <c r="E6932" s="4" t="s">
        <v>7</v>
      </c>
      <c r="F6932" s="4" t="s">
        <v>8</v>
      </c>
      <c r="G6932" s="4" t="s">
        <v>8</v>
      </c>
      <c r="H6932" s="4" t="s">
        <v>8</v>
      </c>
      <c r="I6932" s="4" t="s">
        <v>8</v>
      </c>
      <c r="J6932" s="4" t="s">
        <v>8</v>
      </c>
      <c r="K6932" s="4" t="s">
        <v>8</v>
      </c>
      <c r="L6932" s="4" t="s">
        <v>8</v>
      </c>
      <c r="M6932" s="4" t="s">
        <v>8</v>
      </c>
      <c r="N6932" s="4" t="s">
        <v>8</v>
      </c>
      <c r="O6932" s="4" t="s">
        <v>8</v>
      </c>
      <c r="P6932" s="4" t="s">
        <v>8</v>
      </c>
      <c r="Q6932" s="4" t="s">
        <v>8</v>
      </c>
      <c r="R6932" s="4" t="s">
        <v>8</v>
      </c>
      <c r="S6932" s="4" t="s">
        <v>8</v>
      </c>
      <c r="T6932" s="4" t="s">
        <v>8</v>
      </c>
      <c r="U6932" s="4" t="s">
        <v>8</v>
      </c>
    </row>
    <row r="6933" spans="1:21">
      <c r="A6933" t="n">
        <v>57324</v>
      </c>
      <c r="B6933" s="42" t="n">
        <v>36</v>
      </c>
      <c r="C6933" s="7" t="n">
        <v>8</v>
      </c>
      <c r="D6933" s="7" t="n">
        <v>14</v>
      </c>
      <c r="E6933" s="7" t="n">
        <v>0</v>
      </c>
      <c r="F6933" s="7" t="s">
        <v>578</v>
      </c>
      <c r="G6933" s="7" t="s">
        <v>18</v>
      </c>
      <c r="H6933" s="7" t="s">
        <v>18</v>
      </c>
      <c r="I6933" s="7" t="s">
        <v>18</v>
      </c>
      <c r="J6933" s="7" t="s">
        <v>18</v>
      </c>
      <c r="K6933" s="7" t="s">
        <v>18</v>
      </c>
      <c r="L6933" s="7" t="s">
        <v>18</v>
      </c>
      <c r="M6933" s="7" t="s">
        <v>18</v>
      </c>
      <c r="N6933" s="7" t="s">
        <v>18</v>
      </c>
      <c r="O6933" s="7" t="s">
        <v>18</v>
      </c>
      <c r="P6933" s="7" t="s">
        <v>18</v>
      </c>
      <c r="Q6933" s="7" t="s">
        <v>18</v>
      </c>
      <c r="R6933" s="7" t="s">
        <v>18</v>
      </c>
      <c r="S6933" s="7" t="s">
        <v>18</v>
      </c>
      <c r="T6933" s="7" t="s">
        <v>18</v>
      </c>
      <c r="U6933" s="7" t="s">
        <v>18</v>
      </c>
    </row>
    <row r="6934" spans="1:21">
      <c r="A6934" t="s">
        <v>4</v>
      </c>
      <c r="B6934" s="4" t="s">
        <v>5</v>
      </c>
      <c r="C6934" s="4" t="s">
        <v>11</v>
      </c>
      <c r="D6934" s="4" t="s">
        <v>13</v>
      </c>
      <c r="E6934" s="4" t="s">
        <v>13</v>
      </c>
      <c r="F6934" s="4" t="s">
        <v>13</v>
      </c>
      <c r="G6934" s="4" t="s">
        <v>13</v>
      </c>
    </row>
    <row r="6935" spans="1:21">
      <c r="A6935" t="n">
        <v>57355</v>
      </c>
      <c r="B6935" s="40" t="n">
        <v>46</v>
      </c>
      <c r="C6935" s="7" t="n">
        <v>0</v>
      </c>
      <c r="D6935" s="7" t="n">
        <v>-7.65999984741211</v>
      </c>
      <c r="E6935" s="7" t="n">
        <v>2</v>
      </c>
      <c r="F6935" s="7" t="n">
        <v>-80.7300033569336</v>
      </c>
      <c r="G6935" s="7" t="n">
        <v>0</v>
      </c>
    </row>
    <row r="6936" spans="1:21">
      <c r="A6936" t="s">
        <v>4</v>
      </c>
      <c r="B6936" s="4" t="s">
        <v>5</v>
      </c>
      <c r="C6936" s="4" t="s">
        <v>11</v>
      </c>
      <c r="D6936" s="4" t="s">
        <v>13</v>
      </c>
      <c r="E6936" s="4" t="s">
        <v>13</v>
      </c>
      <c r="F6936" s="4" t="s">
        <v>13</v>
      </c>
      <c r="G6936" s="4" t="s">
        <v>13</v>
      </c>
    </row>
    <row r="6937" spans="1:21">
      <c r="A6937" t="n">
        <v>57374</v>
      </c>
      <c r="B6937" s="40" t="n">
        <v>46</v>
      </c>
      <c r="C6937" s="7" t="n">
        <v>1</v>
      </c>
      <c r="D6937" s="7" t="n">
        <v>-6.90000009536743</v>
      </c>
      <c r="E6937" s="7" t="n">
        <v>2</v>
      </c>
      <c r="F6937" s="7" t="n">
        <v>-81.1600036621094</v>
      </c>
      <c r="G6937" s="7" t="n">
        <v>0</v>
      </c>
    </row>
    <row r="6938" spans="1:21">
      <c r="A6938" t="s">
        <v>4</v>
      </c>
      <c r="B6938" s="4" t="s">
        <v>5</v>
      </c>
      <c r="C6938" s="4" t="s">
        <v>11</v>
      </c>
      <c r="D6938" s="4" t="s">
        <v>13</v>
      </c>
      <c r="E6938" s="4" t="s">
        <v>13</v>
      </c>
      <c r="F6938" s="4" t="s">
        <v>13</v>
      </c>
      <c r="G6938" s="4" t="s">
        <v>13</v>
      </c>
    </row>
    <row r="6939" spans="1:21">
      <c r="A6939" t="n">
        <v>57393</v>
      </c>
      <c r="B6939" s="40" t="n">
        <v>46</v>
      </c>
      <c r="C6939" s="7" t="n">
        <v>2</v>
      </c>
      <c r="D6939" s="7" t="n">
        <v>-8.51000022888184</v>
      </c>
      <c r="E6939" s="7" t="n">
        <v>2</v>
      </c>
      <c r="F6939" s="7" t="n">
        <v>-81.5599975585938</v>
      </c>
      <c r="G6939" s="7" t="n">
        <v>0</v>
      </c>
    </row>
    <row r="6940" spans="1:21">
      <c r="A6940" t="s">
        <v>4</v>
      </c>
      <c r="B6940" s="4" t="s">
        <v>5</v>
      </c>
      <c r="C6940" s="4" t="s">
        <v>11</v>
      </c>
      <c r="D6940" s="4" t="s">
        <v>13</v>
      </c>
      <c r="E6940" s="4" t="s">
        <v>13</v>
      </c>
      <c r="F6940" s="4" t="s">
        <v>13</v>
      </c>
      <c r="G6940" s="4" t="s">
        <v>13</v>
      </c>
    </row>
    <row r="6941" spans="1:21">
      <c r="A6941" t="n">
        <v>57412</v>
      </c>
      <c r="B6941" s="40" t="n">
        <v>46</v>
      </c>
      <c r="C6941" s="7" t="n">
        <v>7</v>
      </c>
      <c r="D6941" s="7" t="n">
        <v>-7.6100001335144</v>
      </c>
      <c r="E6941" s="7" t="n">
        <v>2</v>
      </c>
      <c r="F6941" s="7" t="n">
        <v>-82.6800003051758</v>
      </c>
      <c r="G6941" s="7" t="n">
        <v>0</v>
      </c>
    </row>
    <row r="6942" spans="1:21">
      <c r="A6942" t="s">
        <v>4</v>
      </c>
      <c r="B6942" s="4" t="s">
        <v>5</v>
      </c>
      <c r="C6942" s="4" t="s">
        <v>11</v>
      </c>
      <c r="D6942" s="4" t="s">
        <v>13</v>
      </c>
      <c r="E6942" s="4" t="s">
        <v>13</v>
      </c>
      <c r="F6942" s="4" t="s">
        <v>13</v>
      </c>
      <c r="G6942" s="4" t="s">
        <v>13</v>
      </c>
    </row>
    <row r="6943" spans="1:21">
      <c r="A6943" t="n">
        <v>57431</v>
      </c>
      <c r="B6943" s="40" t="n">
        <v>46</v>
      </c>
      <c r="C6943" s="7" t="n">
        <v>4</v>
      </c>
      <c r="D6943" s="7" t="n">
        <v>-9.05000019073486</v>
      </c>
      <c r="E6943" s="7" t="n">
        <v>2</v>
      </c>
      <c r="F6943" s="7" t="n">
        <v>-83.0400009155273</v>
      </c>
      <c r="G6943" s="7" t="n">
        <v>0</v>
      </c>
    </row>
    <row r="6944" spans="1:21">
      <c r="A6944" t="s">
        <v>4</v>
      </c>
      <c r="B6944" s="4" t="s">
        <v>5</v>
      </c>
      <c r="C6944" s="4" t="s">
        <v>11</v>
      </c>
      <c r="D6944" s="4" t="s">
        <v>13</v>
      </c>
      <c r="E6944" s="4" t="s">
        <v>13</v>
      </c>
      <c r="F6944" s="4" t="s">
        <v>13</v>
      </c>
      <c r="G6944" s="4" t="s">
        <v>13</v>
      </c>
    </row>
    <row r="6945" spans="1:21">
      <c r="A6945" t="n">
        <v>57450</v>
      </c>
      <c r="B6945" s="40" t="n">
        <v>46</v>
      </c>
      <c r="C6945" s="7" t="n">
        <v>5</v>
      </c>
      <c r="D6945" s="7" t="n">
        <v>-8.15999984741211</v>
      </c>
      <c r="E6945" s="7" t="n">
        <v>2</v>
      </c>
      <c r="F6945" s="7" t="n">
        <v>-83.6500015258789</v>
      </c>
      <c r="G6945" s="7" t="n">
        <v>0</v>
      </c>
    </row>
    <row r="6946" spans="1:21">
      <c r="A6946" t="s">
        <v>4</v>
      </c>
      <c r="B6946" s="4" t="s">
        <v>5</v>
      </c>
      <c r="C6946" s="4" t="s">
        <v>11</v>
      </c>
      <c r="D6946" s="4" t="s">
        <v>13</v>
      </c>
      <c r="E6946" s="4" t="s">
        <v>13</v>
      </c>
      <c r="F6946" s="4" t="s">
        <v>13</v>
      </c>
      <c r="G6946" s="4" t="s">
        <v>13</v>
      </c>
    </row>
    <row r="6947" spans="1:21">
      <c r="A6947" t="n">
        <v>57469</v>
      </c>
      <c r="B6947" s="40" t="n">
        <v>46</v>
      </c>
      <c r="C6947" s="7" t="n">
        <v>7032</v>
      </c>
      <c r="D6947" s="7" t="n">
        <v>-7.80000019073486</v>
      </c>
      <c r="E6947" s="7" t="n">
        <v>2</v>
      </c>
      <c r="F6947" s="7" t="n">
        <v>-83.9499969482422</v>
      </c>
      <c r="G6947" s="7" t="n">
        <v>0</v>
      </c>
    </row>
    <row r="6948" spans="1:21">
      <c r="A6948" t="s">
        <v>4</v>
      </c>
      <c r="B6948" s="4" t="s">
        <v>5</v>
      </c>
      <c r="C6948" s="4" t="s">
        <v>11</v>
      </c>
      <c r="D6948" s="4" t="s">
        <v>13</v>
      </c>
      <c r="E6948" s="4" t="s">
        <v>13</v>
      </c>
      <c r="F6948" s="4" t="s">
        <v>13</v>
      </c>
      <c r="G6948" s="4" t="s">
        <v>13</v>
      </c>
    </row>
    <row r="6949" spans="1:21">
      <c r="A6949" t="n">
        <v>57488</v>
      </c>
      <c r="B6949" s="40" t="n">
        <v>46</v>
      </c>
      <c r="C6949" s="7" t="n">
        <v>6</v>
      </c>
      <c r="D6949" s="7" t="n">
        <v>-6.25</v>
      </c>
      <c r="E6949" s="7" t="n">
        <v>2</v>
      </c>
      <c r="F6949" s="7" t="n">
        <v>-82.0100021362305</v>
      </c>
      <c r="G6949" s="7" t="n">
        <v>0</v>
      </c>
    </row>
    <row r="6950" spans="1:21">
      <c r="A6950" t="s">
        <v>4</v>
      </c>
      <c r="B6950" s="4" t="s">
        <v>5</v>
      </c>
      <c r="C6950" s="4" t="s">
        <v>11</v>
      </c>
      <c r="D6950" s="4" t="s">
        <v>13</v>
      </c>
      <c r="E6950" s="4" t="s">
        <v>13</v>
      </c>
      <c r="F6950" s="4" t="s">
        <v>13</v>
      </c>
      <c r="G6950" s="4" t="s">
        <v>13</v>
      </c>
    </row>
    <row r="6951" spans="1:21">
      <c r="A6951" t="n">
        <v>57507</v>
      </c>
      <c r="B6951" s="40" t="n">
        <v>46</v>
      </c>
      <c r="C6951" s="7" t="n">
        <v>3</v>
      </c>
      <c r="D6951" s="7" t="n">
        <v>-6.73000001907349</v>
      </c>
      <c r="E6951" s="7" t="n">
        <v>2</v>
      </c>
      <c r="F6951" s="7" t="n">
        <v>-83.870002746582</v>
      </c>
      <c r="G6951" s="7" t="n">
        <v>0</v>
      </c>
    </row>
    <row r="6952" spans="1:21">
      <c r="A6952" t="s">
        <v>4</v>
      </c>
      <c r="B6952" s="4" t="s">
        <v>5</v>
      </c>
      <c r="C6952" s="4" t="s">
        <v>11</v>
      </c>
      <c r="D6952" s="4" t="s">
        <v>13</v>
      </c>
      <c r="E6952" s="4" t="s">
        <v>13</v>
      </c>
      <c r="F6952" s="4" t="s">
        <v>13</v>
      </c>
      <c r="G6952" s="4" t="s">
        <v>13</v>
      </c>
    </row>
    <row r="6953" spans="1:21">
      <c r="A6953" t="n">
        <v>57526</v>
      </c>
      <c r="B6953" s="40" t="n">
        <v>46</v>
      </c>
      <c r="C6953" s="7" t="n">
        <v>8</v>
      </c>
      <c r="D6953" s="7" t="n">
        <v>-6.05999994277954</v>
      </c>
      <c r="E6953" s="7" t="n">
        <v>2</v>
      </c>
      <c r="F6953" s="7" t="n">
        <v>-84.6999969482422</v>
      </c>
      <c r="G6953" s="7" t="n">
        <v>0</v>
      </c>
    </row>
    <row r="6954" spans="1:21">
      <c r="A6954" t="s">
        <v>4</v>
      </c>
      <c r="B6954" s="4" t="s">
        <v>5</v>
      </c>
      <c r="C6954" s="4" t="s">
        <v>11</v>
      </c>
      <c r="D6954" s="4" t="s">
        <v>13</v>
      </c>
      <c r="E6954" s="4" t="s">
        <v>13</v>
      </c>
      <c r="F6954" s="4" t="s">
        <v>13</v>
      </c>
      <c r="G6954" s="4" t="s">
        <v>13</v>
      </c>
    </row>
    <row r="6955" spans="1:21">
      <c r="A6955" t="n">
        <v>57545</v>
      </c>
      <c r="B6955" s="40" t="n">
        <v>46</v>
      </c>
      <c r="C6955" s="7" t="n">
        <v>9</v>
      </c>
      <c r="D6955" s="7" t="n">
        <v>-8.78999996185303</v>
      </c>
      <c r="E6955" s="7" t="n">
        <v>2</v>
      </c>
      <c r="F6955" s="7" t="n">
        <v>-84.6100006103516</v>
      </c>
      <c r="G6955" s="7" t="n">
        <v>0</v>
      </c>
    </row>
    <row r="6956" spans="1:21">
      <c r="A6956" t="s">
        <v>4</v>
      </c>
      <c r="B6956" s="4" t="s">
        <v>5</v>
      </c>
      <c r="C6956" s="4" t="s">
        <v>7</v>
      </c>
      <c r="D6956" s="4" t="s">
        <v>7</v>
      </c>
      <c r="E6956" s="4" t="s">
        <v>13</v>
      </c>
      <c r="F6956" s="4" t="s">
        <v>13</v>
      </c>
      <c r="G6956" s="4" t="s">
        <v>13</v>
      </c>
      <c r="H6956" s="4" t="s">
        <v>11</v>
      </c>
    </row>
    <row r="6957" spans="1:21">
      <c r="A6957" t="n">
        <v>57564</v>
      </c>
      <c r="B6957" s="36" t="n">
        <v>45</v>
      </c>
      <c r="C6957" s="7" t="n">
        <v>2</v>
      </c>
      <c r="D6957" s="7" t="n">
        <v>3</v>
      </c>
      <c r="E6957" s="7" t="n">
        <v>-13.6199998855591</v>
      </c>
      <c r="F6957" s="7" t="n">
        <v>4.96999979019165</v>
      </c>
      <c r="G6957" s="7" t="n">
        <v>-67.4899978637695</v>
      </c>
      <c r="H6957" s="7" t="n">
        <v>0</v>
      </c>
    </row>
    <row r="6958" spans="1:21">
      <c r="A6958" t="s">
        <v>4</v>
      </c>
      <c r="B6958" s="4" t="s">
        <v>5</v>
      </c>
      <c r="C6958" s="4" t="s">
        <v>7</v>
      </c>
      <c r="D6958" s="4" t="s">
        <v>7</v>
      </c>
      <c r="E6958" s="4" t="s">
        <v>13</v>
      </c>
      <c r="F6958" s="4" t="s">
        <v>13</v>
      </c>
      <c r="G6958" s="4" t="s">
        <v>13</v>
      </c>
      <c r="H6958" s="4" t="s">
        <v>11</v>
      </c>
      <c r="I6958" s="4" t="s">
        <v>7</v>
      </c>
    </row>
    <row r="6959" spans="1:21">
      <c r="A6959" t="n">
        <v>57581</v>
      </c>
      <c r="B6959" s="36" t="n">
        <v>45</v>
      </c>
      <c r="C6959" s="7" t="n">
        <v>4</v>
      </c>
      <c r="D6959" s="7" t="n">
        <v>3</v>
      </c>
      <c r="E6959" s="7" t="n">
        <v>350.709991455078</v>
      </c>
      <c r="F6959" s="7" t="n">
        <v>105.01000213623</v>
      </c>
      <c r="G6959" s="7" t="n">
        <v>0</v>
      </c>
      <c r="H6959" s="7" t="n">
        <v>0</v>
      </c>
      <c r="I6959" s="7" t="n">
        <v>1</v>
      </c>
    </row>
    <row r="6960" spans="1:21">
      <c r="A6960" t="s">
        <v>4</v>
      </c>
      <c r="B6960" s="4" t="s">
        <v>5</v>
      </c>
      <c r="C6960" s="4" t="s">
        <v>7</v>
      </c>
      <c r="D6960" s="4" t="s">
        <v>7</v>
      </c>
      <c r="E6960" s="4" t="s">
        <v>13</v>
      </c>
      <c r="F6960" s="4" t="s">
        <v>11</v>
      </c>
    </row>
    <row r="6961" spans="1:9">
      <c r="A6961" t="n">
        <v>57599</v>
      </c>
      <c r="B6961" s="36" t="n">
        <v>45</v>
      </c>
      <c r="C6961" s="7" t="n">
        <v>5</v>
      </c>
      <c r="D6961" s="7" t="n">
        <v>3</v>
      </c>
      <c r="E6961" s="7" t="n">
        <v>9.5</v>
      </c>
      <c r="F6961" s="7" t="n">
        <v>0</v>
      </c>
    </row>
    <row r="6962" spans="1:9">
      <c r="A6962" t="s">
        <v>4</v>
      </c>
      <c r="B6962" s="4" t="s">
        <v>5</v>
      </c>
      <c r="C6962" s="4" t="s">
        <v>7</v>
      </c>
      <c r="D6962" s="4" t="s">
        <v>7</v>
      </c>
      <c r="E6962" s="4" t="s">
        <v>13</v>
      </c>
      <c r="F6962" s="4" t="s">
        <v>11</v>
      </c>
    </row>
    <row r="6963" spans="1:9">
      <c r="A6963" t="n">
        <v>57608</v>
      </c>
      <c r="B6963" s="36" t="n">
        <v>45</v>
      </c>
      <c r="C6963" s="7" t="n">
        <v>11</v>
      </c>
      <c r="D6963" s="7" t="n">
        <v>3</v>
      </c>
      <c r="E6963" s="7" t="n">
        <v>30</v>
      </c>
      <c r="F6963" s="7" t="n">
        <v>0</v>
      </c>
    </row>
    <row r="6964" spans="1:9">
      <c r="A6964" t="s">
        <v>4</v>
      </c>
      <c r="B6964" s="4" t="s">
        <v>5</v>
      </c>
      <c r="C6964" s="4" t="s">
        <v>7</v>
      </c>
      <c r="D6964" s="4" t="s">
        <v>7</v>
      </c>
      <c r="E6964" s="4" t="s">
        <v>13</v>
      </c>
      <c r="F6964" s="4" t="s">
        <v>13</v>
      </c>
      <c r="G6964" s="4" t="s">
        <v>13</v>
      </c>
      <c r="H6964" s="4" t="s">
        <v>11</v>
      </c>
    </row>
    <row r="6965" spans="1:9">
      <c r="A6965" t="n">
        <v>57617</v>
      </c>
      <c r="B6965" s="36" t="n">
        <v>45</v>
      </c>
      <c r="C6965" s="7" t="n">
        <v>2</v>
      </c>
      <c r="D6965" s="7" t="n">
        <v>3</v>
      </c>
      <c r="E6965" s="7" t="n">
        <v>-14.0100002288818</v>
      </c>
      <c r="F6965" s="7" t="n">
        <v>4.96999979019165</v>
      </c>
      <c r="G6965" s="7" t="n">
        <v>-67.8300018310547</v>
      </c>
      <c r="H6965" s="7" t="n">
        <v>5000</v>
      </c>
    </row>
    <row r="6966" spans="1:9">
      <c r="A6966" t="s">
        <v>4</v>
      </c>
      <c r="B6966" s="4" t="s">
        <v>5</v>
      </c>
      <c r="C6966" s="4" t="s">
        <v>7</v>
      </c>
      <c r="D6966" s="4" t="s">
        <v>7</v>
      </c>
      <c r="E6966" s="4" t="s">
        <v>13</v>
      </c>
      <c r="F6966" s="4" t="s">
        <v>13</v>
      </c>
      <c r="G6966" s="4" t="s">
        <v>13</v>
      </c>
      <c r="H6966" s="4" t="s">
        <v>11</v>
      </c>
      <c r="I6966" s="4" t="s">
        <v>7</v>
      </c>
    </row>
    <row r="6967" spans="1:9">
      <c r="A6967" t="n">
        <v>57634</v>
      </c>
      <c r="B6967" s="36" t="n">
        <v>45</v>
      </c>
      <c r="C6967" s="7" t="n">
        <v>4</v>
      </c>
      <c r="D6967" s="7" t="n">
        <v>3</v>
      </c>
      <c r="E6967" s="7" t="n">
        <v>350.709991455078</v>
      </c>
      <c r="F6967" s="7" t="n">
        <v>138.289993286133</v>
      </c>
      <c r="G6967" s="7" t="n">
        <v>0</v>
      </c>
      <c r="H6967" s="7" t="n">
        <v>5000</v>
      </c>
      <c r="I6967" s="7" t="n">
        <v>1</v>
      </c>
    </row>
    <row r="6968" spans="1:9">
      <c r="A6968" t="s">
        <v>4</v>
      </c>
      <c r="B6968" s="4" t="s">
        <v>5</v>
      </c>
      <c r="C6968" s="4" t="s">
        <v>7</v>
      </c>
      <c r="D6968" s="4" t="s">
        <v>7</v>
      </c>
      <c r="E6968" s="4" t="s">
        <v>13</v>
      </c>
      <c r="F6968" s="4" t="s">
        <v>11</v>
      </c>
    </row>
    <row r="6969" spans="1:9">
      <c r="A6969" t="n">
        <v>57652</v>
      </c>
      <c r="B6969" s="36" t="n">
        <v>45</v>
      </c>
      <c r="C6969" s="7" t="n">
        <v>5</v>
      </c>
      <c r="D6969" s="7" t="n">
        <v>3</v>
      </c>
      <c r="E6969" s="7" t="n">
        <v>9.5</v>
      </c>
      <c r="F6969" s="7" t="n">
        <v>5000</v>
      </c>
    </row>
    <row r="6970" spans="1:9">
      <c r="A6970" t="s">
        <v>4</v>
      </c>
      <c r="B6970" s="4" t="s">
        <v>5</v>
      </c>
      <c r="C6970" s="4" t="s">
        <v>7</v>
      </c>
      <c r="D6970" s="4" t="s">
        <v>7</v>
      </c>
      <c r="E6970" s="4" t="s">
        <v>13</v>
      </c>
      <c r="F6970" s="4" t="s">
        <v>11</v>
      </c>
    </row>
    <row r="6971" spans="1:9">
      <c r="A6971" t="n">
        <v>57661</v>
      </c>
      <c r="B6971" s="36" t="n">
        <v>45</v>
      </c>
      <c r="C6971" s="7" t="n">
        <v>11</v>
      </c>
      <c r="D6971" s="7" t="n">
        <v>3</v>
      </c>
      <c r="E6971" s="7" t="n">
        <v>30</v>
      </c>
      <c r="F6971" s="7" t="n">
        <v>5000</v>
      </c>
    </row>
    <row r="6972" spans="1:9">
      <c r="A6972" t="s">
        <v>4</v>
      </c>
      <c r="B6972" s="4" t="s">
        <v>5</v>
      </c>
      <c r="C6972" s="4" t="s">
        <v>7</v>
      </c>
      <c r="D6972" s="4" t="s">
        <v>11</v>
      </c>
      <c r="E6972" s="4" t="s">
        <v>13</v>
      </c>
    </row>
    <row r="6973" spans="1:9">
      <c r="A6973" t="n">
        <v>57670</v>
      </c>
      <c r="B6973" s="35" t="n">
        <v>58</v>
      </c>
      <c r="C6973" s="7" t="n">
        <v>100</v>
      </c>
      <c r="D6973" s="7" t="n">
        <v>1000</v>
      </c>
      <c r="E6973" s="7" t="n">
        <v>1</v>
      </c>
    </row>
    <row r="6974" spans="1:9">
      <c r="A6974" t="s">
        <v>4</v>
      </c>
      <c r="B6974" s="4" t="s">
        <v>5</v>
      </c>
      <c r="C6974" s="4" t="s">
        <v>7</v>
      </c>
      <c r="D6974" s="4" t="s">
        <v>11</v>
      </c>
    </row>
    <row r="6975" spans="1:9">
      <c r="A6975" t="n">
        <v>57678</v>
      </c>
      <c r="B6975" s="35" t="n">
        <v>58</v>
      </c>
      <c r="C6975" s="7" t="n">
        <v>255</v>
      </c>
      <c r="D6975" s="7" t="n">
        <v>0</v>
      </c>
    </row>
    <row r="6976" spans="1:9">
      <c r="A6976" t="s">
        <v>4</v>
      </c>
      <c r="B6976" s="4" t="s">
        <v>5</v>
      </c>
      <c r="C6976" s="4" t="s">
        <v>7</v>
      </c>
      <c r="D6976" s="4" t="s">
        <v>11</v>
      </c>
    </row>
    <row r="6977" spans="1:9">
      <c r="A6977" t="n">
        <v>57682</v>
      </c>
      <c r="B6977" s="36" t="n">
        <v>45</v>
      </c>
      <c r="C6977" s="7" t="n">
        <v>7</v>
      </c>
      <c r="D6977" s="7" t="n">
        <v>255</v>
      </c>
    </row>
    <row r="6978" spans="1:9">
      <c r="A6978" t="s">
        <v>4</v>
      </c>
      <c r="B6978" s="4" t="s">
        <v>5</v>
      </c>
      <c r="C6978" s="4" t="s">
        <v>11</v>
      </c>
      <c r="D6978" s="4" t="s">
        <v>11</v>
      </c>
      <c r="E6978" s="4" t="s">
        <v>13</v>
      </c>
      <c r="F6978" s="4" t="s">
        <v>13</v>
      </c>
      <c r="G6978" s="4" t="s">
        <v>13</v>
      </c>
      <c r="H6978" s="4" t="s">
        <v>13</v>
      </c>
      <c r="I6978" s="4" t="s">
        <v>7</v>
      </c>
      <c r="J6978" s="4" t="s">
        <v>11</v>
      </c>
    </row>
    <row r="6979" spans="1:9">
      <c r="A6979" t="n">
        <v>57686</v>
      </c>
      <c r="B6979" s="57" t="n">
        <v>55</v>
      </c>
      <c r="C6979" s="7" t="n">
        <v>0</v>
      </c>
      <c r="D6979" s="7" t="n">
        <v>65533</v>
      </c>
      <c r="E6979" s="7" t="n">
        <v>-7.65999984741211</v>
      </c>
      <c r="F6979" s="7" t="n">
        <v>0</v>
      </c>
      <c r="G6979" s="7" t="n">
        <v>-17.7299995422363</v>
      </c>
      <c r="H6979" s="7" t="n">
        <v>0.840000033378601</v>
      </c>
      <c r="I6979" s="7" t="n">
        <v>1</v>
      </c>
      <c r="J6979" s="7" t="n">
        <v>0</v>
      </c>
    </row>
    <row r="6980" spans="1:9">
      <c r="A6980" t="s">
        <v>4</v>
      </c>
      <c r="B6980" s="4" t="s">
        <v>5</v>
      </c>
      <c r="C6980" s="4" t="s">
        <v>11</v>
      </c>
    </row>
    <row r="6981" spans="1:9">
      <c r="A6981" t="n">
        <v>57710</v>
      </c>
      <c r="B6981" s="29" t="n">
        <v>16</v>
      </c>
      <c r="C6981" s="7" t="n">
        <v>100</v>
      </c>
    </row>
    <row r="6982" spans="1:9">
      <c r="A6982" t="s">
        <v>4</v>
      </c>
      <c r="B6982" s="4" t="s">
        <v>5</v>
      </c>
      <c r="C6982" s="4" t="s">
        <v>11</v>
      </c>
      <c r="D6982" s="4" t="s">
        <v>11</v>
      </c>
      <c r="E6982" s="4" t="s">
        <v>13</v>
      </c>
      <c r="F6982" s="4" t="s">
        <v>13</v>
      </c>
      <c r="G6982" s="4" t="s">
        <v>13</v>
      </c>
      <c r="H6982" s="4" t="s">
        <v>13</v>
      </c>
      <c r="I6982" s="4" t="s">
        <v>7</v>
      </c>
      <c r="J6982" s="4" t="s">
        <v>11</v>
      </c>
    </row>
    <row r="6983" spans="1:9">
      <c r="A6983" t="n">
        <v>57713</v>
      </c>
      <c r="B6983" s="57" t="n">
        <v>55</v>
      </c>
      <c r="C6983" s="7" t="n">
        <v>1</v>
      </c>
      <c r="D6983" s="7" t="n">
        <v>65533</v>
      </c>
      <c r="E6983" s="7" t="n">
        <v>-6.90000009536743</v>
      </c>
      <c r="F6983" s="7" t="n">
        <v>0</v>
      </c>
      <c r="G6983" s="7" t="n">
        <v>-18.1599998474121</v>
      </c>
      <c r="H6983" s="7" t="n">
        <v>0.840000033378601</v>
      </c>
      <c r="I6983" s="7" t="n">
        <v>1</v>
      </c>
      <c r="J6983" s="7" t="n">
        <v>0</v>
      </c>
    </row>
    <row r="6984" spans="1:9">
      <c r="A6984" t="s">
        <v>4</v>
      </c>
      <c r="B6984" s="4" t="s">
        <v>5</v>
      </c>
      <c r="C6984" s="4" t="s">
        <v>11</v>
      </c>
    </row>
    <row r="6985" spans="1:9">
      <c r="A6985" t="n">
        <v>57737</v>
      </c>
      <c r="B6985" s="29" t="n">
        <v>16</v>
      </c>
      <c r="C6985" s="7" t="n">
        <v>100</v>
      </c>
    </row>
    <row r="6986" spans="1:9">
      <c r="A6986" t="s">
        <v>4</v>
      </c>
      <c r="B6986" s="4" t="s">
        <v>5</v>
      </c>
      <c r="C6986" s="4" t="s">
        <v>11</v>
      </c>
      <c r="D6986" s="4" t="s">
        <v>11</v>
      </c>
      <c r="E6986" s="4" t="s">
        <v>13</v>
      </c>
      <c r="F6986" s="4" t="s">
        <v>13</v>
      </c>
      <c r="G6986" s="4" t="s">
        <v>13</v>
      </c>
      <c r="H6986" s="4" t="s">
        <v>13</v>
      </c>
      <c r="I6986" s="4" t="s">
        <v>7</v>
      </c>
      <c r="J6986" s="4" t="s">
        <v>11</v>
      </c>
    </row>
    <row r="6987" spans="1:9">
      <c r="A6987" t="n">
        <v>57740</v>
      </c>
      <c r="B6987" s="57" t="n">
        <v>55</v>
      </c>
      <c r="C6987" s="7" t="n">
        <v>2</v>
      </c>
      <c r="D6987" s="7" t="n">
        <v>65533</v>
      </c>
      <c r="E6987" s="7" t="n">
        <v>-8.51000022888184</v>
      </c>
      <c r="F6987" s="7" t="n">
        <v>0</v>
      </c>
      <c r="G6987" s="7" t="n">
        <v>-18.5599994659424</v>
      </c>
      <c r="H6987" s="7" t="n">
        <v>0.840000033378601</v>
      </c>
      <c r="I6987" s="7" t="n">
        <v>1</v>
      </c>
      <c r="J6987" s="7" t="n">
        <v>0</v>
      </c>
    </row>
    <row r="6988" spans="1:9">
      <c r="A6988" t="s">
        <v>4</v>
      </c>
      <c r="B6988" s="4" t="s">
        <v>5</v>
      </c>
      <c r="C6988" s="4" t="s">
        <v>11</v>
      </c>
    </row>
    <row r="6989" spans="1:9">
      <c r="A6989" t="n">
        <v>57764</v>
      </c>
      <c r="B6989" s="29" t="n">
        <v>16</v>
      </c>
      <c r="C6989" s="7" t="n">
        <v>100</v>
      </c>
    </row>
    <row r="6990" spans="1:9">
      <c r="A6990" t="s">
        <v>4</v>
      </c>
      <c r="B6990" s="4" t="s">
        <v>5</v>
      </c>
      <c r="C6990" s="4" t="s">
        <v>11</v>
      </c>
      <c r="D6990" s="4" t="s">
        <v>11</v>
      </c>
      <c r="E6990" s="4" t="s">
        <v>13</v>
      </c>
      <c r="F6990" s="4" t="s">
        <v>13</v>
      </c>
      <c r="G6990" s="4" t="s">
        <v>13</v>
      </c>
      <c r="H6990" s="4" t="s">
        <v>13</v>
      </c>
      <c r="I6990" s="4" t="s">
        <v>7</v>
      </c>
      <c r="J6990" s="4" t="s">
        <v>11</v>
      </c>
    </row>
    <row r="6991" spans="1:9">
      <c r="A6991" t="n">
        <v>57767</v>
      </c>
      <c r="B6991" s="57" t="n">
        <v>55</v>
      </c>
      <c r="C6991" s="7" t="n">
        <v>7</v>
      </c>
      <c r="D6991" s="7" t="n">
        <v>65533</v>
      </c>
      <c r="E6991" s="7" t="n">
        <v>-7.6100001335144</v>
      </c>
      <c r="F6991" s="7" t="n">
        <v>0</v>
      </c>
      <c r="G6991" s="7" t="n">
        <v>-19.6800003051758</v>
      </c>
      <c r="H6991" s="7" t="n">
        <v>0.840000033378601</v>
      </c>
      <c r="I6991" s="7" t="n">
        <v>1</v>
      </c>
      <c r="J6991" s="7" t="n">
        <v>0</v>
      </c>
    </row>
    <row r="6992" spans="1:9">
      <c r="A6992" t="s">
        <v>4</v>
      </c>
      <c r="B6992" s="4" t="s">
        <v>5</v>
      </c>
      <c r="C6992" s="4" t="s">
        <v>11</v>
      </c>
    </row>
    <row r="6993" spans="1:10">
      <c r="A6993" t="n">
        <v>57791</v>
      </c>
      <c r="B6993" s="29" t="n">
        <v>16</v>
      </c>
      <c r="C6993" s="7" t="n">
        <v>100</v>
      </c>
    </row>
    <row r="6994" spans="1:10">
      <c r="A6994" t="s">
        <v>4</v>
      </c>
      <c r="B6994" s="4" t="s">
        <v>5</v>
      </c>
      <c r="C6994" s="4" t="s">
        <v>11</v>
      </c>
      <c r="D6994" s="4" t="s">
        <v>11</v>
      </c>
      <c r="E6994" s="4" t="s">
        <v>13</v>
      </c>
      <c r="F6994" s="4" t="s">
        <v>13</v>
      </c>
      <c r="G6994" s="4" t="s">
        <v>13</v>
      </c>
      <c r="H6994" s="4" t="s">
        <v>13</v>
      </c>
      <c r="I6994" s="4" t="s">
        <v>7</v>
      </c>
      <c r="J6994" s="4" t="s">
        <v>11</v>
      </c>
    </row>
    <row r="6995" spans="1:10">
      <c r="A6995" t="n">
        <v>57794</v>
      </c>
      <c r="B6995" s="57" t="n">
        <v>55</v>
      </c>
      <c r="C6995" s="7" t="n">
        <v>4</v>
      </c>
      <c r="D6995" s="7" t="n">
        <v>65533</v>
      </c>
      <c r="E6995" s="7" t="n">
        <v>-9.05000019073486</v>
      </c>
      <c r="F6995" s="7" t="n">
        <v>0</v>
      </c>
      <c r="G6995" s="7" t="n">
        <v>-19.7399997711182</v>
      </c>
      <c r="H6995" s="7" t="n">
        <v>0.840000033378601</v>
      </c>
      <c r="I6995" s="7" t="n">
        <v>1</v>
      </c>
      <c r="J6995" s="7" t="n">
        <v>0</v>
      </c>
    </row>
    <row r="6996" spans="1:10">
      <c r="A6996" t="s">
        <v>4</v>
      </c>
      <c r="B6996" s="4" t="s">
        <v>5</v>
      </c>
      <c r="C6996" s="4" t="s">
        <v>11</v>
      </c>
    </row>
    <row r="6997" spans="1:10">
      <c r="A6997" t="n">
        <v>57818</v>
      </c>
      <c r="B6997" s="29" t="n">
        <v>16</v>
      </c>
      <c r="C6997" s="7" t="n">
        <v>100</v>
      </c>
    </row>
    <row r="6998" spans="1:10">
      <c r="A6998" t="s">
        <v>4</v>
      </c>
      <c r="B6998" s="4" t="s">
        <v>5</v>
      </c>
      <c r="C6998" s="4" t="s">
        <v>11</v>
      </c>
      <c r="D6998" s="4" t="s">
        <v>11</v>
      </c>
      <c r="E6998" s="4" t="s">
        <v>13</v>
      </c>
      <c r="F6998" s="4" t="s">
        <v>13</v>
      </c>
      <c r="G6998" s="4" t="s">
        <v>13</v>
      </c>
      <c r="H6998" s="4" t="s">
        <v>13</v>
      </c>
      <c r="I6998" s="4" t="s">
        <v>7</v>
      </c>
      <c r="J6998" s="4" t="s">
        <v>11</v>
      </c>
    </row>
    <row r="6999" spans="1:10">
      <c r="A6999" t="n">
        <v>57821</v>
      </c>
      <c r="B6999" s="57" t="n">
        <v>55</v>
      </c>
      <c r="C6999" s="7" t="n">
        <v>5</v>
      </c>
      <c r="D6999" s="7" t="n">
        <v>65533</v>
      </c>
      <c r="E6999" s="7" t="n">
        <v>-8.15999984741211</v>
      </c>
      <c r="F6999" s="7" t="n">
        <v>0</v>
      </c>
      <c r="G6999" s="7" t="n">
        <v>-20.6499996185303</v>
      </c>
      <c r="H6999" s="7" t="n">
        <v>0.840000033378601</v>
      </c>
      <c r="I6999" s="7" t="n">
        <v>1</v>
      </c>
      <c r="J6999" s="7" t="n">
        <v>0</v>
      </c>
    </row>
    <row r="7000" spans="1:10">
      <c r="A7000" t="s">
        <v>4</v>
      </c>
      <c r="B7000" s="4" t="s">
        <v>5</v>
      </c>
      <c r="C7000" s="4" t="s">
        <v>11</v>
      </c>
      <c r="D7000" s="4" t="s">
        <v>11</v>
      </c>
      <c r="E7000" s="4" t="s">
        <v>13</v>
      </c>
      <c r="F7000" s="4" t="s">
        <v>13</v>
      </c>
      <c r="G7000" s="4" t="s">
        <v>13</v>
      </c>
      <c r="H7000" s="4" t="s">
        <v>13</v>
      </c>
      <c r="I7000" s="4" t="s">
        <v>7</v>
      </c>
      <c r="J7000" s="4" t="s">
        <v>11</v>
      </c>
    </row>
    <row r="7001" spans="1:10">
      <c r="A7001" t="n">
        <v>57845</v>
      </c>
      <c r="B7001" s="57" t="n">
        <v>55</v>
      </c>
      <c r="C7001" s="7" t="n">
        <v>7032</v>
      </c>
      <c r="D7001" s="7" t="n">
        <v>65533</v>
      </c>
      <c r="E7001" s="7" t="n">
        <v>-7.80000019073486</v>
      </c>
      <c r="F7001" s="7" t="n">
        <v>0</v>
      </c>
      <c r="G7001" s="7" t="n">
        <v>-20.9500007629395</v>
      </c>
      <c r="H7001" s="7" t="n">
        <v>0.840000033378601</v>
      </c>
      <c r="I7001" s="7" t="n">
        <v>1</v>
      </c>
      <c r="J7001" s="7" t="n">
        <v>0</v>
      </c>
    </row>
    <row r="7002" spans="1:10">
      <c r="A7002" t="s">
        <v>4</v>
      </c>
      <c r="B7002" s="4" t="s">
        <v>5</v>
      </c>
      <c r="C7002" s="4" t="s">
        <v>11</v>
      </c>
    </row>
    <row r="7003" spans="1:10">
      <c r="A7003" t="n">
        <v>57869</v>
      </c>
      <c r="B7003" s="29" t="n">
        <v>16</v>
      </c>
      <c r="C7003" s="7" t="n">
        <v>100</v>
      </c>
    </row>
    <row r="7004" spans="1:10">
      <c r="A7004" t="s">
        <v>4</v>
      </c>
      <c r="B7004" s="4" t="s">
        <v>5</v>
      </c>
      <c r="C7004" s="4" t="s">
        <v>11</v>
      </c>
      <c r="D7004" s="4" t="s">
        <v>11</v>
      </c>
      <c r="E7004" s="4" t="s">
        <v>13</v>
      </c>
      <c r="F7004" s="4" t="s">
        <v>13</v>
      </c>
      <c r="G7004" s="4" t="s">
        <v>13</v>
      </c>
      <c r="H7004" s="4" t="s">
        <v>13</v>
      </c>
      <c r="I7004" s="4" t="s">
        <v>7</v>
      </c>
      <c r="J7004" s="4" t="s">
        <v>11</v>
      </c>
    </row>
    <row r="7005" spans="1:10">
      <c r="A7005" t="n">
        <v>57872</v>
      </c>
      <c r="B7005" s="57" t="n">
        <v>55</v>
      </c>
      <c r="C7005" s="7" t="n">
        <v>6</v>
      </c>
      <c r="D7005" s="7" t="n">
        <v>65533</v>
      </c>
      <c r="E7005" s="7" t="n">
        <v>-6.25</v>
      </c>
      <c r="F7005" s="7" t="n">
        <v>0</v>
      </c>
      <c r="G7005" s="7" t="n">
        <v>-19.0100002288818</v>
      </c>
      <c r="H7005" s="7" t="n">
        <v>0.840000033378601</v>
      </c>
      <c r="I7005" s="7" t="n">
        <v>1</v>
      </c>
      <c r="J7005" s="7" t="n">
        <v>0</v>
      </c>
    </row>
    <row r="7006" spans="1:10">
      <c r="A7006" t="s">
        <v>4</v>
      </c>
      <c r="B7006" s="4" t="s">
        <v>5</v>
      </c>
      <c r="C7006" s="4" t="s">
        <v>11</v>
      </c>
    </row>
    <row r="7007" spans="1:10">
      <c r="A7007" t="n">
        <v>57896</v>
      </c>
      <c r="B7007" s="29" t="n">
        <v>16</v>
      </c>
      <c r="C7007" s="7" t="n">
        <v>100</v>
      </c>
    </row>
    <row r="7008" spans="1:10">
      <c r="A7008" t="s">
        <v>4</v>
      </c>
      <c r="B7008" s="4" t="s">
        <v>5</v>
      </c>
      <c r="C7008" s="4" t="s">
        <v>11</v>
      </c>
      <c r="D7008" s="4" t="s">
        <v>11</v>
      </c>
      <c r="E7008" s="4" t="s">
        <v>13</v>
      </c>
      <c r="F7008" s="4" t="s">
        <v>13</v>
      </c>
      <c r="G7008" s="4" t="s">
        <v>13</v>
      </c>
      <c r="H7008" s="4" t="s">
        <v>13</v>
      </c>
      <c r="I7008" s="4" t="s">
        <v>7</v>
      </c>
      <c r="J7008" s="4" t="s">
        <v>11</v>
      </c>
    </row>
    <row r="7009" spans="1:10">
      <c r="A7009" t="n">
        <v>57899</v>
      </c>
      <c r="B7009" s="57" t="n">
        <v>55</v>
      </c>
      <c r="C7009" s="7" t="n">
        <v>3</v>
      </c>
      <c r="D7009" s="7" t="n">
        <v>65533</v>
      </c>
      <c r="E7009" s="7" t="n">
        <v>-6.73000001907349</v>
      </c>
      <c r="F7009" s="7" t="n">
        <v>0</v>
      </c>
      <c r="G7009" s="7" t="n">
        <v>-20.8700008392334</v>
      </c>
      <c r="H7009" s="7" t="n">
        <v>0.840000033378601</v>
      </c>
      <c r="I7009" s="7" t="n">
        <v>1</v>
      </c>
      <c r="J7009" s="7" t="n">
        <v>0</v>
      </c>
    </row>
    <row r="7010" spans="1:10">
      <c r="A7010" t="s">
        <v>4</v>
      </c>
      <c r="B7010" s="4" t="s">
        <v>5</v>
      </c>
      <c r="C7010" s="4" t="s">
        <v>11</v>
      </c>
    </row>
    <row r="7011" spans="1:10">
      <c r="A7011" t="n">
        <v>57923</v>
      </c>
      <c r="B7011" s="29" t="n">
        <v>16</v>
      </c>
      <c r="C7011" s="7" t="n">
        <v>100</v>
      </c>
    </row>
    <row r="7012" spans="1:10">
      <c r="A7012" t="s">
        <v>4</v>
      </c>
      <c r="B7012" s="4" t="s">
        <v>5</v>
      </c>
      <c r="C7012" s="4" t="s">
        <v>11</v>
      </c>
      <c r="D7012" s="4" t="s">
        <v>11</v>
      </c>
      <c r="E7012" s="4" t="s">
        <v>13</v>
      </c>
      <c r="F7012" s="4" t="s">
        <v>13</v>
      </c>
      <c r="G7012" s="4" t="s">
        <v>13</v>
      </c>
      <c r="H7012" s="4" t="s">
        <v>13</v>
      </c>
      <c r="I7012" s="4" t="s">
        <v>7</v>
      </c>
      <c r="J7012" s="4" t="s">
        <v>11</v>
      </c>
    </row>
    <row r="7013" spans="1:10">
      <c r="A7013" t="n">
        <v>57926</v>
      </c>
      <c r="B7013" s="57" t="n">
        <v>55</v>
      </c>
      <c r="C7013" s="7" t="n">
        <v>8</v>
      </c>
      <c r="D7013" s="7" t="n">
        <v>65533</v>
      </c>
      <c r="E7013" s="7" t="n">
        <v>-6.05999994277954</v>
      </c>
      <c r="F7013" s="7" t="n">
        <v>0</v>
      </c>
      <c r="G7013" s="7" t="n">
        <v>-21.7000007629395</v>
      </c>
      <c r="H7013" s="7" t="n">
        <v>0.840000033378601</v>
      </c>
      <c r="I7013" s="7" t="n">
        <v>1</v>
      </c>
      <c r="J7013" s="7" t="n">
        <v>0</v>
      </c>
    </row>
    <row r="7014" spans="1:10">
      <c r="A7014" t="s">
        <v>4</v>
      </c>
      <c r="B7014" s="4" t="s">
        <v>5</v>
      </c>
      <c r="C7014" s="4" t="s">
        <v>11</v>
      </c>
    </row>
    <row r="7015" spans="1:10">
      <c r="A7015" t="n">
        <v>57950</v>
      </c>
      <c r="B7015" s="29" t="n">
        <v>16</v>
      </c>
      <c r="C7015" s="7" t="n">
        <v>100</v>
      </c>
    </row>
    <row r="7016" spans="1:10">
      <c r="A7016" t="s">
        <v>4</v>
      </c>
      <c r="B7016" s="4" t="s">
        <v>5</v>
      </c>
      <c r="C7016" s="4" t="s">
        <v>11</v>
      </c>
      <c r="D7016" s="4" t="s">
        <v>11</v>
      </c>
      <c r="E7016" s="4" t="s">
        <v>13</v>
      </c>
      <c r="F7016" s="4" t="s">
        <v>13</v>
      </c>
      <c r="G7016" s="4" t="s">
        <v>13</v>
      </c>
      <c r="H7016" s="4" t="s">
        <v>13</v>
      </c>
      <c r="I7016" s="4" t="s">
        <v>7</v>
      </c>
      <c r="J7016" s="4" t="s">
        <v>11</v>
      </c>
    </row>
    <row r="7017" spans="1:10">
      <c r="A7017" t="n">
        <v>57953</v>
      </c>
      <c r="B7017" s="57" t="n">
        <v>55</v>
      </c>
      <c r="C7017" s="7" t="n">
        <v>9</v>
      </c>
      <c r="D7017" s="7" t="n">
        <v>65533</v>
      </c>
      <c r="E7017" s="7" t="n">
        <v>-8.78999996185303</v>
      </c>
      <c r="F7017" s="7" t="n">
        <v>0</v>
      </c>
      <c r="G7017" s="7" t="n">
        <v>-21.6100006103516</v>
      </c>
      <c r="H7017" s="7" t="n">
        <v>0.840000033378601</v>
      </c>
      <c r="I7017" s="7" t="n">
        <v>1</v>
      </c>
      <c r="J7017" s="7" t="n">
        <v>0</v>
      </c>
    </row>
    <row r="7018" spans="1:10">
      <c r="A7018" t="s">
        <v>4</v>
      </c>
      <c r="B7018" s="4" t="s">
        <v>5</v>
      </c>
      <c r="C7018" s="4" t="s">
        <v>7</v>
      </c>
      <c r="D7018" s="4" t="s">
        <v>11</v>
      </c>
      <c r="E7018" s="4" t="s">
        <v>13</v>
      </c>
    </row>
    <row r="7019" spans="1:10">
      <c r="A7019" t="n">
        <v>57977</v>
      </c>
      <c r="B7019" s="35" t="n">
        <v>58</v>
      </c>
      <c r="C7019" s="7" t="n">
        <v>101</v>
      </c>
      <c r="D7019" s="7" t="n">
        <v>500</v>
      </c>
      <c r="E7019" s="7" t="n">
        <v>1</v>
      </c>
    </row>
    <row r="7020" spans="1:10">
      <c r="A7020" t="s">
        <v>4</v>
      </c>
      <c r="B7020" s="4" t="s">
        <v>5</v>
      </c>
      <c r="C7020" s="4" t="s">
        <v>7</v>
      </c>
      <c r="D7020" s="4" t="s">
        <v>11</v>
      </c>
    </row>
    <row r="7021" spans="1:10">
      <c r="A7021" t="n">
        <v>57985</v>
      </c>
      <c r="B7021" s="35" t="n">
        <v>58</v>
      </c>
      <c r="C7021" s="7" t="n">
        <v>254</v>
      </c>
      <c r="D7021" s="7" t="n">
        <v>0</v>
      </c>
    </row>
    <row r="7022" spans="1:10">
      <c r="A7022" t="s">
        <v>4</v>
      </c>
      <c r="B7022" s="4" t="s">
        <v>5</v>
      </c>
      <c r="C7022" s="4" t="s">
        <v>11</v>
      </c>
      <c r="D7022" s="4" t="s">
        <v>13</v>
      </c>
      <c r="E7022" s="4" t="s">
        <v>13</v>
      </c>
      <c r="F7022" s="4" t="s">
        <v>13</v>
      </c>
      <c r="G7022" s="4" t="s">
        <v>11</v>
      </c>
      <c r="H7022" s="4" t="s">
        <v>11</v>
      </c>
    </row>
    <row r="7023" spans="1:10">
      <c r="A7023" t="n">
        <v>57989</v>
      </c>
      <c r="B7023" s="31" t="n">
        <v>60</v>
      </c>
      <c r="C7023" s="7" t="n">
        <v>0</v>
      </c>
      <c r="D7023" s="7" t="n">
        <v>-20</v>
      </c>
      <c r="E7023" s="7" t="n">
        <v>10</v>
      </c>
      <c r="F7023" s="7" t="n">
        <v>0</v>
      </c>
      <c r="G7023" s="7" t="n">
        <v>0</v>
      </c>
      <c r="H7023" s="7" t="n">
        <v>0</v>
      </c>
    </row>
    <row r="7024" spans="1:10">
      <c r="A7024" t="s">
        <v>4</v>
      </c>
      <c r="B7024" s="4" t="s">
        <v>5</v>
      </c>
      <c r="C7024" s="4" t="s">
        <v>11</v>
      </c>
      <c r="D7024" s="4" t="s">
        <v>13</v>
      </c>
      <c r="E7024" s="4" t="s">
        <v>13</v>
      </c>
      <c r="F7024" s="4" t="s">
        <v>13</v>
      </c>
      <c r="G7024" s="4" t="s">
        <v>11</v>
      </c>
      <c r="H7024" s="4" t="s">
        <v>11</v>
      </c>
    </row>
    <row r="7025" spans="1:10">
      <c r="A7025" t="n">
        <v>58008</v>
      </c>
      <c r="B7025" s="31" t="n">
        <v>60</v>
      </c>
      <c r="C7025" s="7" t="n">
        <v>2</v>
      </c>
      <c r="D7025" s="7" t="n">
        <v>-20</v>
      </c>
      <c r="E7025" s="7" t="n">
        <v>10</v>
      </c>
      <c r="F7025" s="7" t="n">
        <v>0</v>
      </c>
      <c r="G7025" s="7" t="n">
        <v>0</v>
      </c>
      <c r="H7025" s="7" t="n">
        <v>0</v>
      </c>
    </row>
    <row r="7026" spans="1:10">
      <c r="A7026" t="s">
        <v>4</v>
      </c>
      <c r="B7026" s="4" t="s">
        <v>5</v>
      </c>
      <c r="C7026" s="4" t="s">
        <v>11</v>
      </c>
      <c r="D7026" s="4" t="s">
        <v>13</v>
      </c>
      <c r="E7026" s="4" t="s">
        <v>13</v>
      </c>
      <c r="F7026" s="4" t="s">
        <v>13</v>
      </c>
      <c r="G7026" s="4" t="s">
        <v>11</v>
      </c>
      <c r="H7026" s="4" t="s">
        <v>11</v>
      </c>
    </row>
    <row r="7027" spans="1:10">
      <c r="A7027" t="n">
        <v>58027</v>
      </c>
      <c r="B7027" s="31" t="n">
        <v>60</v>
      </c>
      <c r="C7027" s="7" t="n">
        <v>4</v>
      </c>
      <c r="D7027" s="7" t="n">
        <v>-20</v>
      </c>
      <c r="E7027" s="7" t="n">
        <v>10</v>
      </c>
      <c r="F7027" s="7" t="n">
        <v>0</v>
      </c>
      <c r="G7027" s="7" t="n">
        <v>0</v>
      </c>
      <c r="H7027" s="7" t="n">
        <v>0</v>
      </c>
    </row>
    <row r="7028" spans="1:10">
      <c r="A7028" t="s">
        <v>4</v>
      </c>
      <c r="B7028" s="4" t="s">
        <v>5</v>
      </c>
      <c r="C7028" s="4" t="s">
        <v>11</v>
      </c>
      <c r="D7028" s="4" t="s">
        <v>13</v>
      </c>
      <c r="E7028" s="4" t="s">
        <v>13</v>
      </c>
      <c r="F7028" s="4" t="s">
        <v>13</v>
      </c>
      <c r="G7028" s="4" t="s">
        <v>11</v>
      </c>
      <c r="H7028" s="4" t="s">
        <v>11</v>
      </c>
    </row>
    <row r="7029" spans="1:10">
      <c r="A7029" t="n">
        <v>58046</v>
      </c>
      <c r="B7029" s="31" t="n">
        <v>60</v>
      </c>
      <c r="C7029" s="7" t="n">
        <v>7</v>
      </c>
      <c r="D7029" s="7" t="n">
        <v>-20</v>
      </c>
      <c r="E7029" s="7" t="n">
        <v>10</v>
      </c>
      <c r="F7029" s="7" t="n">
        <v>0</v>
      </c>
      <c r="G7029" s="7" t="n">
        <v>0</v>
      </c>
      <c r="H7029" s="7" t="n">
        <v>0</v>
      </c>
    </row>
    <row r="7030" spans="1:10">
      <c r="A7030" t="s">
        <v>4</v>
      </c>
      <c r="B7030" s="4" t="s">
        <v>5</v>
      </c>
      <c r="C7030" s="4" t="s">
        <v>11</v>
      </c>
      <c r="D7030" s="4" t="s">
        <v>13</v>
      </c>
      <c r="E7030" s="4" t="s">
        <v>13</v>
      </c>
      <c r="F7030" s="4" t="s">
        <v>13</v>
      </c>
      <c r="G7030" s="4" t="s">
        <v>11</v>
      </c>
      <c r="H7030" s="4" t="s">
        <v>11</v>
      </c>
    </row>
    <row r="7031" spans="1:10">
      <c r="A7031" t="n">
        <v>58065</v>
      </c>
      <c r="B7031" s="31" t="n">
        <v>60</v>
      </c>
      <c r="C7031" s="7" t="n">
        <v>5</v>
      </c>
      <c r="D7031" s="7" t="n">
        <v>-20</v>
      </c>
      <c r="E7031" s="7" t="n">
        <v>10</v>
      </c>
      <c r="F7031" s="7" t="n">
        <v>0</v>
      </c>
      <c r="G7031" s="7" t="n">
        <v>0</v>
      </c>
      <c r="H7031" s="7" t="n">
        <v>0</v>
      </c>
    </row>
    <row r="7032" spans="1:10">
      <c r="A7032" t="s">
        <v>4</v>
      </c>
      <c r="B7032" s="4" t="s">
        <v>5</v>
      </c>
      <c r="C7032" s="4" t="s">
        <v>11</v>
      </c>
      <c r="D7032" s="4" t="s">
        <v>13</v>
      </c>
      <c r="E7032" s="4" t="s">
        <v>13</v>
      </c>
      <c r="F7032" s="4" t="s">
        <v>13</v>
      </c>
      <c r="G7032" s="4" t="s">
        <v>11</v>
      </c>
      <c r="H7032" s="4" t="s">
        <v>11</v>
      </c>
    </row>
    <row r="7033" spans="1:10">
      <c r="A7033" t="n">
        <v>58084</v>
      </c>
      <c r="B7033" s="31" t="n">
        <v>60</v>
      </c>
      <c r="C7033" s="7" t="n">
        <v>3</v>
      </c>
      <c r="D7033" s="7" t="n">
        <v>20</v>
      </c>
      <c r="E7033" s="7" t="n">
        <v>10</v>
      </c>
      <c r="F7033" s="7" t="n">
        <v>0</v>
      </c>
      <c r="G7033" s="7" t="n">
        <v>0</v>
      </c>
      <c r="H7033" s="7" t="n">
        <v>0</v>
      </c>
    </row>
    <row r="7034" spans="1:10">
      <c r="A7034" t="s">
        <v>4</v>
      </c>
      <c r="B7034" s="4" t="s">
        <v>5</v>
      </c>
      <c r="C7034" s="4" t="s">
        <v>11</v>
      </c>
      <c r="D7034" s="4" t="s">
        <v>13</v>
      </c>
      <c r="E7034" s="4" t="s">
        <v>13</v>
      </c>
      <c r="F7034" s="4" t="s">
        <v>13</v>
      </c>
      <c r="G7034" s="4" t="s">
        <v>11</v>
      </c>
      <c r="H7034" s="4" t="s">
        <v>11</v>
      </c>
    </row>
    <row r="7035" spans="1:10">
      <c r="A7035" t="n">
        <v>58103</v>
      </c>
      <c r="B7035" s="31" t="n">
        <v>60</v>
      </c>
      <c r="C7035" s="7" t="n">
        <v>8</v>
      </c>
      <c r="D7035" s="7" t="n">
        <v>20</v>
      </c>
      <c r="E7035" s="7" t="n">
        <v>10</v>
      </c>
      <c r="F7035" s="7" t="n">
        <v>0</v>
      </c>
      <c r="G7035" s="7" t="n">
        <v>0</v>
      </c>
      <c r="H7035" s="7" t="n">
        <v>0</v>
      </c>
    </row>
    <row r="7036" spans="1:10">
      <c r="A7036" t="s">
        <v>4</v>
      </c>
      <c r="B7036" s="4" t="s">
        <v>5</v>
      </c>
      <c r="C7036" s="4" t="s">
        <v>11</v>
      </c>
      <c r="D7036" s="4" t="s">
        <v>13</v>
      </c>
      <c r="E7036" s="4" t="s">
        <v>13</v>
      </c>
      <c r="F7036" s="4" t="s">
        <v>13</v>
      </c>
      <c r="G7036" s="4" t="s">
        <v>11</v>
      </c>
      <c r="H7036" s="4" t="s">
        <v>11</v>
      </c>
    </row>
    <row r="7037" spans="1:10">
      <c r="A7037" t="n">
        <v>58122</v>
      </c>
      <c r="B7037" s="31" t="n">
        <v>60</v>
      </c>
      <c r="C7037" s="7" t="n">
        <v>1</v>
      </c>
      <c r="D7037" s="7" t="n">
        <v>20</v>
      </c>
      <c r="E7037" s="7" t="n">
        <v>10</v>
      </c>
      <c r="F7037" s="7" t="n">
        <v>0</v>
      </c>
      <c r="G7037" s="7" t="n">
        <v>0</v>
      </c>
      <c r="H7037" s="7" t="n">
        <v>0</v>
      </c>
    </row>
    <row r="7038" spans="1:10">
      <c r="A7038" t="s">
        <v>4</v>
      </c>
      <c r="B7038" s="4" t="s">
        <v>5</v>
      </c>
      <c r="C7038" s="4" t="s">
        <v>11</v>
      </c>
      <c r="D7038" s="4" t="s">
        <v>13</v>
      </c>
      <c r="E7038" s="4" t="s">
        <v>13</v>
      </c>
      <c r="F7038" s="4" t="s">
        <v>13</v>
      </c>
      <c r="G7038" s="4" t="s">
        <v>11</v>
      </c>
      <c r="H7038" s="4" t="s">
        <v>11</v>
      </c>
    </row>
    <row r="7039" spans="1:10">
      <c r="A7039" t="n">
        <v>58141</v>
      </c>
      <c r="B7039" s="31" t="n">
        <v>60</v>
      </c>
      <c r="C7039" s="7" t="n">
        <v>9</v>
      </c>
      <c r="D7039" s="7" t="n">
        <v>-20</v>
      </c>
      <c r="E7039" s="7" t="n">
        <v>10</v>
      </c>
      <c r="F7039" s="7" t="n">
        <v>0</v>
      </c>
      <c r="G7039" s="7" t="n">
        <v>0</v>
      </c>
      <c r="H7039" s="7" t="n">
        <v>0</v>
      </c>
    </row>
    <row r="7040" spans="1:10">
      <c r="A7040" t="s">
        <v>4</v>
      </c>
      <c r="B7040" s="4" t="s">
        <v>5</v>
      </c>
      <c r="C7040" s="4" t="s">
        <v>7</v>
      </c>
      <c r="D7040" s="4" t="s">
        <v>11</v>
      </c>
      <c r="E7040" s="4" t="s">
        <v>13</v>
      </c>
      <c r="F7040" s="4" t="s">
        <v>13</v>
      </c>
      <c r="G7040" s="4" t="s">
        <v>13</v>
      </c>
    </row>
    <row r="7041" spans="1:8">
      <c r="A7041" t="n">
        <v>58160</v>
      </c>
      <c r="B7041" s="36" t="n">
        <v>45</v>
      </c>
      <c r="C7041" s="7" t="n">
        <v>15</v>
      </c>
      <c r="D7041" s="7" t="n">
        <v>0</v>
      </c>
      <c r="E7041" s="7" t="n">
        <v>0</v>
      </c>
      <c r="F7041" s="7" t="n">
        <v>1.25</v>
      </c>
      <c r="G7041" s="7" t="n">
        <v>0</v>
      </c>
    </row>
    <row r="7042" spans="1:8">
      <c r="A7042" t="s">
        <v>4</v>
      </c>
      <c r="B7042" s="4" t="s">
        <v>5</v>
      </c>
      <c r="C7042" s="4" t="s">
        <v>7</v>
      </c>
      <c r="D7042" s="4" t="s">
        <v>7</v>
      </c>
      <c r="E7042" s="4" t="s">
        <v>13</v>
      </c>
      <c r="F7042" s="4" t="s">
        <v>13</v>
      </c>
      <c r="G7042" s="4" t="s">
        <v>13</v>
      </c>
      <c r="H7042" s="4" t="s">
        <v>11</v>
      </c>
      <c r="I7042" s="4" t="s">
        <v>7</v>
      </c>
    </row>
    <row r="7043" spans="1:8">
      <c r="A7043" t="n">
        <v>58176</v>
      </c>
      <c r="B7043" s="36" t="n">
        <v>45</v>
      </c>
      <c r="C7043" s="7" t="n">
        <v>4</v>
      </c>
      <c r="D7043" s="7" t="n">
        <v>3</v>
      </c>
      <c r="E7043" s="7" t="n">
        <v>353.390014648438</v>
      </c>
      <c r="F7043" s="7" t="n">
        <v>333.929992675781</v>
      </c>
      <c r="G7043" s="7" t="n">
        <v>0</v>
      </c>
      <c r="H7043" s="7" t="n">
        <v>0</v>
      </c>
      <c r="I7043" s="7" t="n">
        <v>1</v>
      </c>
    </row>
    <row r="7044" spans="1:8">
      <c r="A7044" t="s">
        <v>4</v>
      </c>
      <c r="B7044" s="4" t="s">
        <v>5</v>
      </c>
      <c r="C7044" s="4" t="s">
        <v>7</v>
      </c>
      <c r="D7044" s="4" t="s">
        <v>7</v>
      </c>
      <c r="E7044" s="4" t="s">
        <v>13</v>
      </c>
      <c r="F7044" s="4" t="s">
        <v>11</v>
      </c>
    </row>
    <row r="7045" spans="1:8">
      <c r="A7045" t="n">
        <v>58194</v>
      </c>
      <c r="B7045" s="36" t="n">
        <v>45</v>
      </c>
      <c r="C7045" s="7" t="n">
        <v>5</v>
      </c>
      <c r="D7045" s="7" t="n">
        <v>3</v>
      </c>
      <c r="E7045" s="7" t="n">
        <v>2.29999995231628</v>
      </c>
      <c r="F7045" s="7" t="n">
        <v>0</v>
      </c>
    </row>
    <row r="7046" spans="1:8">
      <c r="A7046" t="s">
        <v>4</v>
      </c>
      <c r="B7046" s="4" t="s">
        <v>5</v>
      </c>
      <c r="C7046" s="4" t="s">
        <v>7</v>
      </c>
      <c r="D7046" s="4" t="s">
        <v>7</v>
      </c>
      <c r="E7046" s="4" t="s">
        <v>13</v>
      </c>
      <c r="F7046" s="4" t="s">
        <v>13</v>
      </c>
      <c r="G7046" s="4" t="s">
        <v>13</v>
      </c>
      <c r="H7046" s="4" t="s">
        <v>11</v>
      </c>
      <c r="I7046" s="4" t="s">
        <v>7</v>
      </c>
    </row>
    <row r="7047" spans="1:8">
      <c r="A7047" t="n">
        <v>58203</v>
      </c>
      <c r="B7047" s="36" t="n">
        <v>45</v>
      </c>
      <c r="C7047" s="7" t="n">
        <v>4</v>
      </c>
      <c r="D7047" s="7" t="n">
        <v>3</v>
      </c>
      <c r="E7047" s="7" t="n">
        <v>353.390014648438</v>
      </c>
      <c r="F7047" s="7" t="n">
        <v>344.450012207031</v>
      </c>
      <c r="G7047" s="7" t="n">
        <v>0</v>
      </c>
      <c r="H7047" s="7" t="n">
        <v>5000</v>
      </c>
      <c r="I7047" s="7" t="n">
        <v>1</v>
      </c>
    </row>
    <row r="7048" spans="1:8">
      <c r="A7048" t="s">
        <v>4</v>
      </c>
      <c r="B7048" s="4" t="s">
        <v>5</v>
      </c>
      <c r="C7048" s="4" t="s">
        <v>7</v>
      </c>
      <c r="D7048" s="4" t="s">
        <v>11</v>
      </c>
    </row>
    <row r="7049" spans="1:8">
      <c r="A7049" t="n">
        <v>58221</v>
      </c>
      <c r="B7049" s="35" t="n">
        <v>58</v>
      </c>
      <c r="C7049" s="7" t="n">
        <v>255</v>
      </c>
      <c r="D7049" s="7" t="n">
        <v>0</v>
      </c>
    </row>
    <row r="7050" spans="1:8">
      <c r="A7050" t="s">
        <v>4</v>
      </c>
      <c r="B7050" s="4" t="s">
        <v>5</v>
      </c>
      <c r="C7050" s="4" t="s">
        <v>7</v>
      </c>
      <c r="D7050" s="4" t="s">
        <v>11</v>
      </c>
      <c r="E7050" s="4" t="s">
        <v>8</v>
      </c>
    </row>
    <row r="7051" spans="1:8">
      <c r="A7051" t="n">
        <v>58225</v>
      </c>
      <c r="B7051" s="49" t="n">
        <v>51</v>
      </c>
      <c r="C7051" s="7" t="n">
        <v>4</v>
      </c>
      <c r="D7051" s="7" t="n">
        <v>0</v>
      </c>
      <c r="E7051" s="7" t="s">
        <v>579</v>
      </c>
    </row>
    <row r="7052" spans="1:8">
      <c r="A7052" t="s">
        <v>4</v>
      </c>
      <c r="B7052" s="4" t="s">
        <v>5</v>
      </c>
      <c r="C7052" s="4" t="s">
        <v>11</v>
      </c>
    </row>
    <row r="7053" spans="1:8">
      <c r="A7053" t="n">
        <v>58239</v>
      </c>
      <c r="B7053" s="29" t="n">
        <v>16</v>
      </c>
      <c r="C7053" s="7" t="n">
        <v>0</v>
      </c>
    </row>
    <row r="7054" spans="1:8">
      <c r="A7054" t="s">
        <v>4</v>
      </c>
      <c r="B7054" s="4" t="s">
        <v>5</v>
      </c>
      <c r="C7054" s="4" t="s">
        <v>11</v>
      </c>
      <c r="D7054" s="4" t="s">
        <v>34</v>
      </c>
      <c r="E7054" s="4" t="s">
        <v>7</v>
      </c>
      <c r="F7054" s="4" t="s">
        <v>7</v>
      </c>
    </row>
    <row r="7055" spans="1:8">
      <c r="A7055" t="n">
        <v>58242</v>
      </c>
      <c r="B7055" s="51" t="n">
        <v>26</v>
      </c>
      <c r="C7055" s="7" t="n">
        <v>0</v>
      </c>
      <c r="D7055" s="7" t="s">
        <v>580</v>
      </c>
      <c r="E7055" s="7" t="n">
        <v>2</v>
      </c>
      <c r="F7055" s="7" t="n">
        <v>0</v>
      </c>
    </row>
    <row r="7056" spans="1:8">
      <c r="A7056" t="s">
        <v>4</v>
      </c>
      <c r="B7056" s="4" t="s">
        <v>5</v>
      </c>
    </row>
    <row r="7057" spans="1:9">
      <c r="A7057" t="n">
        <v>58253</v>
      </c>
      <c r="B7057" s="27" t="n">
        <v>28</v>
      </c>
    </row>
    <row r="7058" spans="1:9">
      <c r="A7058" t="s">
        <v>4</v>
      </c>
      <c r="B7058" s="4" t="s">
        <v>5</v>
      </c>
      <c r="C7058" s="4" t="s">
        <v>7</v>
      </c>
      <c r="D7058" s="4" t="s">
        <v>7</v>
      </c>
      <c r="E7058" s="4" t="s">
        <v>7</v>
      </c>
      <c r="F7058" s="4" t="s">
        <v>7</v>
      </c>
    </row>
    <row r="7059" spans="1:9">
      <c r="A7059" t="n">
        <v>58254</v>
      </c>
      <c r="B7059" s="9" t="n">
        <v>14</v>
      </c>
      <c r="C7059" s="7" t="n">
        <v>0</v>
      </c>
      <c r="D7059" s="7" t="n">
        <v>1</v>
      </c>
      <c r="E7059" s="7" t="n">
        <v>0</v>
      </c>
      <c r="F7059" s="7" t="n">
        <v>0</v>
      </c>
    </row>
    <row r="7060" spans="1:9">
      <c r="A7060" t="s">
        <v>4</v>
      </c>
      <c r="B7060" s="4" t="s">
        <v>5</v>
      </c>
      <c r="C7060" s="4" t="s">
        <v>7</v>
      </c>
      <c r="D7060" s="4" t="s">
        <v>11</v>
      </c>
      <c r="E7060" s="4" t="s">
        <v>8</v>
      </c>
    </row>
    <row r="7061" spans="1:9">
      <c r="A7061" t="n">
        <v>58259</v>
      </c>
      <c r="B7061" s="49" t="n">
        <v>51</v>
      </c>
      <c r="C7061" s="7" t="n">
        <v>4</v>
      </c>
      <c r="D7061" s="7" t="n">
        <v>7</v>
      </c>
      <c r="E7061" s="7" t="s">
        <v>436</v>
      </c>
    </row>
    <row r="7062" spans="1:9">
      <c r="A7062" t="s">
        <v>4</v>
      </c>
      <c r="B7062" s="4" t="s">
        <v>5</v>
      </c>
      <c r="C7062" s="4" t="s">
        <v>11</v>
      </c>
    </row>
    <row r="7063" spans="1:9">
      <c r="A7063" t="n">
        <v>58272</v>
      </c>
      <c r="B7063" s="29" t="n">
        <v>16</v>
      </c>
      <c r="C7063" s="7" t="n">
        <v>0</v>
      </c>
    </row>
    <row r="7064" spans="1:9">
      <c r="A7064" t="s">
        <v>4</v>
      </c>
      <c r="B7064" s="4" t="s">
        <v>5</v>
      </c>
      <c r="C7064" s="4" t="s">
        <v>11</v>
      </c>
      <c r="D7064" s="4" t="s">
        <v>34</v>
      </c>
      <c r="E7064" s="4" t="s">
        <v>7</v>
      </c>
      <c r="F7064" s="4" t="s">
        <v>7</v>
      </c>
    </row>
    <row r="7065" spans="1:9">
      <c r="A7065" t="n">
        <v>58275</v>
      </c>
      <c r="B7065" s="51" t="n">
        <v>26</v>
      </c>
      <c r="C7065" s="7" t="n">
        <v>7</v>
      </c>
      <c r="D7065" s="7" t="s">
        <v>581</v>
      </c>
      <c r="E7065" s="7" t="n">
        <v>2</v>
      </c>
      <c r="F7065" s="7" t="n">
        <v>0</v>
      </c>
    </row>
    <row r="7066" spans="1:9">
      <c r="A7066" t="s">
        <v>4</v>
      </c>
      <c r="B7066" s="4" t="s">
        <v>5</v>
      </c>
    </row>
    <row r="7067" spans="1:9">
      <c r="A7067" t="n">
        <v>58335</v>
      </c>
      <c r="B7067" s="27" t="n">
        <v>28</v>
      </c>
    </row>
    <row r="7068" spans="1:9">
      <c r="A7068" t="s">
        <v>4</v>
      </c>
      <c r="B7068" s="4" t="s">
        <v>5</v>
      </c>
      <c r="C7068" s="4" t="s">
        <v>11</v>
      </c>
      <c r="D7068" s="4" t="s">
        <v>7</v>
      </c>
    </row>
    <row r="7069" spans="1:9">
      <c r="A7069" t="n">
        <v>58336</v>
      </c>
      <c r="B7069" s="69" t="n">
        <v>89</v>
      </c>
      <c r="C7069" s="7" t="n">
        <v>65533</v>
      </c>
      <c r="D7069" s="7" t="n">
        <v>1</v>
      </c>
    </row>
    <row r="7070" spans="1:9">
      <c r="A7070" t="s">
        <v>4</v>
      </c>
      <c r="B7070" s="4" t="s">
        <v>5</v>
      </c>
      <c r="C7070" s="4" t="s">
        <v>14</v>
      </c>
    </row>
    <row r="7071" spans="1:9">
      <c r="A7071" t="n">
        <v>58340</v>
      </c>
      <c r="B7071" s="60" t="n">
        <v>15</v>
      </c>
      <c r="C7071" s="7" t="n">
        <v>256</v>
      </c>
    </row>
    <row r="7072" spans="1:9">
      <c r="A7072" t="s">
        <v>4</v>
      </c>
      <c r="B7072" s="4" t="s">
        <v>5</v>
      </c>
      <c r="C7072" s="4" t="s">
        <v>7</v>
      </c>
      <c r="D7072" s="4" t="s">
        <v>11</v>
      </c>
      <c r="E7072" s="4" t="s">
        <v>13</v>
      </c>
    </row>
    <row r="7073" spans="1:6">
      <c r="A7073" t="n">
        <v>58345</v>
      </c>
      <c r="B7073" s="35" t="n">
        <v>58</v>
      </c>
      <c r="C7073" s="7" t="n">
        <v>101</v>
      </c>
      <c r="D7073" s="7" t="n">
        <v>500</v>
      </c>
      <c r="E7073" s="7" t="n">
        <v>1</v>
      </c>
    </row>
    <row r="7074" spans="1:6">
      <c r="A7074" t="s">
        <v>4</v>
      </c>
      <c r="B7074" s="4" t="s">
        <v>5</v>
      </c>
      <c r="C7074" s="4" t="s">
        <v>7</v>
      </c>
      <c r="D7074" s="4" t="s">
        <v>11</v>
      </c>
    </row>
    <row r="7075" spans="1:6">
      <c r="A7075" t="n">
        <v>58353</v>
      </c>
      <c r="B7075" s="35" t="n">
        <v>58</v>
      </c>
      <c r="C7075" s="7" t="n">
        <v>254</v>
      </c>
      <c r="D7075" s="7" t="n">
        <v>0</v>
      </c>
    </row>
    <row r="7076" spans="1:6">
      <c r="A7076" t="s">
        <v>4</v>
      </c>
      <c r="B7076" s="4" t="s">
        <v>5</v>
      </c>
      <c r="C7076" s="4" t="s">
        <v>7</v>
      </c>
      <c r="D7076" s="4" t="s">
        <v>11</v>
      </c>
      <c r="E7076" s="4" t="s">
        <v>13</v>
      </c>
      <c r="F7076" s="4" t="s">
        <v>13</v>
      </c>
      <c r="G7076" s="4" t="s">
        <v>13</v>
      </c>
    </row>
    <row r="7077" spans="1:6">
      <c r="A7077" t="n">
        <v>58357</v>
      </c>
      <c r="B7077" s="36" t="n">
        <v>45</v>
      </c>
      <c r="C7077" s="7" t="n">
        <v>15</v>
      </c>
      <c r="D7077" s="7" t="n">
        <v>8</v>
      </c>
      <c r="E7077" s="7" t="n">
        <v>0</v>
      </c>
      <c r="F7077" s="7" t="n">
        <v>1.35000002384186</v>
      </c>
      <c r="G7077" s="7" t="n">
        <v>1.25</v>
      </c>
    </row>
    <row r="7078" spans="1:6">
      <c r="A7078" t="s">
        <v>4</v>
      </c>
      <c r="B7078" s="4" t="s">
        <v>5</v>
      </c>
      <c r="C7078" s="4" t="s">
        <v>7</v>
      </c>
      <c r="D7078" s="4" t="s">
        <v>7</v>
      </c>
      <c r="E7078" s="4" t="s">
        <v>13</v>
      </c>
      <c r="F7078" s="4" t="s">
        <v>13</v>
      </c>
      <c r="G7078" s="4" t="s">
        <v>13</v>
      </c>
      <c r="H7078" s="4" t="s">
        <v>11</v>
      </c>
      <c r="I7078" s="4" t="s">
        <v>7</v>
      </c>
    </row>
    <row r="7079" spans="1:6">
      <c r="A7079" t="n">
        <v>58373</v>
      </c>
      <c r="B7079" s="36" t="n">
        <v>45</v>
      </c>
      <c r="C7079" s="7" t="n">
        <v>4</v>
      </c>
      <c r="D7079" s="7" t="n">
        <v>3</v>
      </c>
      <c r="E7079" s="7" t="n">
        <v>359.209991455078</v>
      </c>
      <c r="F7079" s="7" t="n">
        <v>27.8299999237061</v>
      </c>
      <c r="G7079" s="7" t="n">
        <v>0</v>
      </c>
      <c r="H7079" s="7" t="n">
        <v>0</v>
      </c>
      <c r="I7079" s="7" t="n">
        <v>1</v>
      </c>
    </row>
    <row r="7080" spans="1:6">
      <c r="A7080" t="s">
        <v>4</v>
      </c>
      <c r="B7080" s="4" t="s">
        <v>5</v>
      </c>
      <c r="C7080" s="4" t="s">
        <v>7</v>
      </c>
      <c r="D7080" s="4" t="s">
        <v>7</v>
      </c>
      <c r="E7080" s="4" t="s">
        <v>13</v>
      </c>
      <c r="F7080" s="4" t="s">
        <v>11</v>
      </c>
    </row>
    <row r="7081" spans="1:6">
      <c r="A7081" t="n">
        <v>58391</v>
      </c>
      <c r="B7081" s="36" t="n">
        <v>45</v>
      </c>
      <c r="C7081" s="7" t="n">
        <v>5</v>
      </c>
      <c r="D7081" s="7" t="n">
        <v>3</v>
      </c>
      <c r="E7081" s="7" t="n">
        <v>1.79999995231628</v>
      </c>
      <c r="F7081" s="7" t="n">
        <v>0</v>
      </c>
    </row>
    <row r="7082" spans="1:6">
      <c r="A7082" t="s">
        <v>4</v>
      </c>
      <c r="B7082" s="4" t="s">
        <v>5</v>
      </c>
      <c r="C7082" s="4" t="s">
        <v>7</v>
      </c>
      <c r="D7082" s="4" t="s">
        <v>7</v>
      </c>
      <c r="E7082" s="4" t="s">
        <v>13</v>
      </c>
      <c r="F7082" s="4" t="s">
        <v>13</v>
      </c>
      <c r="G7082" s="4" t="s">
        <v>13</v>
      </c>
      <c r="H7082" s="4" t="s">
        <v>11</v>
      </c>
      <c r="I7082" s="4" t="s">
        <v>7</v>
      </c>
    </row>
    <row r="7083" spans="1:6">
      <c r="A7083" t="n">
        <v>58400</v>
      </c>
      <c r="B7083" s="36" t="n">
        <v>45</v>
      </c>
      <c r="C7083" s="7" t="n">
        <v>4</v>
      </c>
      <c r="D7083" s="7" t="n">
        <v>3</v>
      </c>
      <c r="E7083" s="7" t="n">
        <v>359.209991455078</v>
      </c>
      <c r="F7083" s="7" t="n">
        <v>38.1199989318848</v>
      </c>
      <c r="G7083" s="7" t="n">
        <v>0</v>
      </c>
      <c r="H7083" s="7" t="n">
        <v>5000</v>
      </c>
      <c r="I7083" s="7" t="n">
        <v>1</v>
      </c>
    </row>
    <row r="7084" spans="1:6">
      <c r="A7084" t="s">
        <v>4</v>
      </c>
      <c r="B7084" s="4" t="s">
        <v>5</v>
      </c>
      <c r="C7084" s="4" t="s">
        <v>7</v>
      </c>
      <c r="D7084" s="4" t="s">
        <v>11</v>
      </c>
    </row>
    <row r="7085" spans="1:6">
      <c r="A7085" t="n">
        <v>58418</v>
      </c>
      <c r="B7085" s="35" t="n">
        <v>58</v>
      </c>
      <c r="C7085" s="7" t="n">
        <v>255</v>
      </c>
      <c r="D7085" s="7" t="n">
        <v>0</v>
      </c>
    </row>
    <row r="7086" spans="1:6">
      <c r="A7086" t="s">
        <v>4</v>
      </c>
      <c r="B7086" s="4" t="s">
        <v>5</v>
      </c>
      <c r="C7086" s="4" t="s">
        <v>7</v>
      </c>
      <c r="D7086" s="4" t="s">
        <v>7</v>
      </c>
      <c r="E7086" s="4" t="s">
        <v>7</v>
      </c>
      <c r="F7086" s="4" t="s">
        <v>7</v>
      </c>
    </row>
    <row r="7087" spans="1:6">
      <c r="A7087" t="n">
        <v>58422</v>
      </c>
      <c r="B7087" s="9" t="n">
        <v>14</v>
      </c>
      <c r="C7087" s="7" t="n">
        <v>0</v>
      </c>
      <c r="D7087" s="7" t="n">
        <v>1</v>
      </c>
      <c r="E7087" s="7" t="n">
        <v>0</v>
      </c>
      <c r="F7087" s="7" t="n">
        <v>0</v>
      </c>
    </row>
    <row r="7088" spans="1:6">
      <c r="A7088" t="s">
        <v>4</v>
      </c>
      <c r="B7088" s="4" t="s">
        <v>5</v>
      </c>
      <c r="C7088" s="4" t="s">
        <v>7</v>
      </c>
      <c r="D7088" s="4" t="s">
        <v>11</v>
      </c>
      <c r="E7088" s="4" t="s">
        <v>8</v>
      </c>
    </row>
    <row r="7089" spans="1:9">
      <c r="A7089" t="n">
        <v>58427</v>
      </c>
      <c r="B7089" s="49" t="n">
        <v>51</v>
      </c>
      <c r="C7089" s="7" t="n">
        <v>4</v>
      </c>
      <c r="D7089" s="7" t="n">
        <v>8</v>
      </c>
      <c r="E7089" s="7" t="s">
        <v>81</v>
      </c>
    </row>
    <row r="7090" spans="1:9">
      <c r="A7090" t="s">
        <v>4</v>
      </c>
      <c r="B7090" s="4" t="s">
        <v>5</v>
      </c>
      <c r="C7090" s="4" t="s">
        <v>11</v>
      </c>
    </row>
    <row r="7091" spans="1:9">
      <c r="A7091" t="n">
        <v>58440</v>
      </c>
      <c r="B7091" s="29" t="n">
        <v>16</v>
      </c>
      <c r="C7091" s="7" t="n">
        <v>0</v>
      </c>
    </row>
    <row r="7092" spans="1:9">
      <c r="A7092" t="s">
        <v>4</v>
      </c>
      <c r="B7092" s="4" t="s">
        <v>5</v>
      </c>
      <c r="C7092" s="4" t="s">
        <v>11</v>
      </c>
      <c r="D7092" s="4" t="s">
        <v>34</v>
      </c>
      <c r="E7092" s="4" t="s">
        <v>7</v>
      </c>
      <c r="F7092" s="4" t="s">
        <v>7</v>
      </c>
    </row>
    <row r="7093" spans="1:9">
      <c r="A7093" t="n">
        <v>58443</v>
      </c>
      <c r="B7093" s="51" t="n">
        <v>26</v>
      </c>
      <c r="C7093" s="7" t="n">
        <v>8</v>
      </c>
      <c r="D7093" s="7" t="s">
        <v>582</v>
      </c>
      <c r="E7093" s="7" t="n">
        <v>2</v>
      </c>
      <c r="F7093" s="7" t="n">
        <v>0</v>
      </c>
    </row>
    <row r="7094" spans="1:9">
      <c r="A7094" t="s">
        <v>4</v>
      </c>
      <c r="B7094" s="4" t="s">
        <v>5</v>
      </c>
    </row>
    <row r="7095" spans="1:9">
      <c r="A7095" t="n">
        <v>58585</v>
      </c>
      <c r="B7095" s="27" t="n">
        <v>28</v>
      </c>
    </row>
    <row r="7096" spans="1:9">
      <c r="A7096" t="s">
        <v>4</v>
      </c>
      <c r="B7096" s="4" t="s">
        <v>5</v>
      </c>
      <c r="C7096" s="4" t="s">
        <v>14</v>
      </c>
    </row>
    <row r="7097" spans="1:9">
      <c r="A7097" t="n">
        <v>58586</v>
      </c>
      <c r="B7097" s="60" t="n">
        <v>15</v>
      </c>
      <c r="C7097" s="7" t="n">
        <v>256</v>
      </c>
    </row>
    <row r="7098" spans="1:9">
      <c r="A7098" t="s">
        <v>4</v>
      </c>
      <c r="B7098" s="4" t="s">
        <v>5</v>
      </c>
      <c r="C7098" s="4" t="s">
        <v>7</v>
      </c>
      <c r="D7098" s="4" t="s">
        <v>11</v>
      </c>
      <c r="E7098" s="4" t="s">
        <v>8</v>
      </c>
    </row>
    <row r="7099" spans="1:9">
      <c r="A7099" t="n">
        <v>58591</v>
      </c>
      <c r="B7099" s="49" t="n">
        <v>51</v>
      </c>
      <c r="C7099" s="7" t="n">
        <v>4</v>
      </c>
      <c r="D7099" s="7" t="n">
        <v>3</v>
      </c>
      <c r="E7099" s="7" t="s">
        <v>96</v>
      </c>
    </row>
    <row r="7100" spans="1:9">
      <c r="A7100" t="s">
        <v>4</v>
      </c>
      <c r="B7100" s="4" t="s">
        <v>5</v>
      </c>
      <c r="C7100" s="4" t="s">
        <v>11</v>
      </c>
    </row>
    <row r="7101" spans="1:9">
      <c r="A7101" t="n">
        <v>58605</v>
      </c>
      <c r="B7101" s="29" t="n">
        <v>16</v>
      </c>
      <c r="C7101" s="7" t="n">
        <v>0</v>
      </c>
    </row>
    <row r="7102" spans="1:9">
      <c r="A7102" t="s">
        <v>4</v>
      </c>
      <c r="B7102" s="4" t="s">
        <v>5</v>
      </c>
      <c r="C7102" s="4" t="s">
        <v>11</v>
      </c>
      <c r="D7102" s="4" t="s">
        <v>34</v>
      </c>
      <c r="E7102" s="4" t="s">
        <v>7</v>
      </c>
      <c r="F7102" s="4" t="s">
        <v>7</v>
      </c>
      <c r="G7102" s="4" t="s">
        <v>34</v>
      </c>
      <c r="H7102" s="4" t="s">
        <v>7</v>
      </c>
      <c r="I7102" s="4" t="s">
        <v>7</v>
      </c>
    </row>
    <row r="7103" spans="1:9">
      <c r="A7103" t="n">
        <v>58608</v>
      </c>
      <c r="B7103" s="51" t="n">
        <v>26</v>
      </c>
      <c r="C7103" s="7" t="n">
        <v>3</v>
      </c>
      <c r="D7103" s="7" t="s">
        <v>583</v>
      </c>
      <c r="E7103" s="7" t="n">
        <v>2</v>
      </c>
      <c r="F7103" s="7" t="n">
        <v>3</v>
      </c>
      <c r="G7103" s="7" t="s">
        <v>584</v>
      </c>
      <c r="H7103" s="7" t="n">
        <v>2</v>
      </c>
      <c r="I7103" s="7" t="n">
        <v>0</v>
      </c>
    </row>
    <row r="7104" spans="1:9">
      <c r="A7104" t="s">
        <v>4</v>
      </c>
      <c r="B7104" s="4" t="s">
        <v>5</v>
      </c>
    </row>
    <row r="7105" spans="1:9">
      <c r="A7105" t="n">
        <v>58774</v>
      </c>
      <c r="B7105" s="27" t="n">
        <v>28</v>
      </c>
    </row>
    <row r="7106" spans="1:9">
      <c r="A7106" t="s">
        <v>4</v>
      </c>
      <c r="B7106" s="4" t="s">
        <v>5</v>
      </c>
      <c r="C7106" s="4" t="s">
        <v>11</v>
      </c>
      <c r="D7106" s="4" t="s">
        <v>7</v>
      </c>
    </row>
    <row r="7107" spans="1:9">
      <c r="A7107" t="n">
        <v>58775</v>
      </c>
      <c r="B7107" s="69" t="n">
        <v>89</v>
      </c>
      <c r="C7107" s="7" t="n">
        <v>65533</v>
      </c>
      <c r="D7107" s="7" t="n">
        <v>1</v>
      </c>
    </row>
    <row r="7108" spans="1:9">
      <c r="A7108" t="s">
        <v>4</v>
      </c>
      <c r="B7108" s="4" t="s">
        <v>5</v>
      </c>
      <c r="C7108" s="4" t="s">
        <v>7</v>
      </c>
      <c r="D7108" s="4" t="s">
        <v>11</v>
      </c>
      <c r="E7108" s="4" t="s">
        <v>13</v>
      </c>
    </row>
    <row r="7109" spans="1:9">
      <c r="A7109" t="n">
        <v>58779</v>
      </c>
      <c r="B7109" s="35" t="n">
        <v>58</v>
      </c>
      <c r="C7109" s="7" t="n">
        <v>101</v>
      </c>
      <c r="D7109" s="7" t="n">
        <v>500</v>
      </c>
      <c r="E7109" s="7" t="n">
        <v>1</v>
      </c>
    </row>
    <row r="7110" spans="1:9">
      <c r="A7110" t="s">
        <v>4</v>
      </c>
      <c r="B7110" s="4" t="s">
        <v>5</v>
      </c>
      <c r="C7110" s="4" t="s">
        <v>7</v>
      </c>
      <c r="D7110" s="4" t="s">
        <v>11</v>
      </c>
    </row>
    <row r="7111" spans="1:9">
      <c r="A7111" t="n">
        <v>58787</v>
      </c>
      <c r="B7111" s="35" t="n">
        <v>58</v>
      </c>
      <c r="C7111" s="7" t="n">
        <v>254</v>
      </c>
      <c r="D7111" s="7" t="n">
        <v>0</v>
      </c>
    </row>
    <row r="7112" spans="1:9">
      <c r="A7112" t="s">
        <v>4</v>
      </c>
      <c r="B7112" s="4" t="s">
        <v>5</v>
      </c>
      <c r="C7112" s="4" t="s">
        <v>7</v>
      </c>
      <c r="D7112" s="4" t="s">
        <v>11</v>
      </c>
      <c r="E7112" s="4" t="s">
        <v>13</v>
      </c>
      <c r="F7112" s="4" t="s">
        <v>13</v>
      </c>
      <c r="G7112" s="4" t="s">
        <v>13</v>
      </c>
    </row>
    <row r="7113" spans="1:9">
      <c r="A7113" t="n">
        <v>58791</v>
      </c>
      <c r="B7113" s="36" t="n">
        <v>45</v>
      </c>
      <c r="C7113" s="7" t="n">
        <v>15</v>
      </c>
      <c r="D7113" s="7" t="n">
        <v>5</v>
      </c>
      <c r="E7113" s="7" t="n">
        <v>0</v>
      </c>
      <c r="F7113" s="7" t="n">
        <v>1.35000002384186</v>
      </c>
      <c r="G7113" s="7" t="n">
        <v>0</v>
      </c>
    </row>
    <row r="7114" spans="1:9">
      <c r="A7114" t="s">
        <v>4</v>
      </c>
      <c r="B7114" s="4" t="s">
        <v>5</v>
      </c>
      <c r="C7114" s="4" t="s">
        <v>7</v>
      </c>
      <c r="D7114" s="4" t="s">
        <v>7</v>
      </c>
      <c r="E7114" s="4" t="s">
        <v>13</v>
      </c>
      <c r="F7114" s="4" t="s">
        <v>13</v>
      </c>
      <c r="G7114" s="4" t="s">
        <v>13</v>
      </c>
      <c r="H7114" s="4" t="s">
        <v>11</v>
      </c>
      <c r="I7114" s="4" t="s">
        <v>7</v>
      </c>
    </row>
    <row r="7115" spans="1:9">
      <c r="A7115" t="n">
        <v>58807</v>
      </c>
      <c r="B7115" s="36" t="n">
        <v>45</v>
      </c>
      <c r="C7115" s="7" t="n">
        <v>4</v>
      </c>
      <c r="D7115" s="7" t="n">
        <v>3</v>
      </c>
      <c r="E7115" s="7" t="n">
        <v>3.55999994277954</v>
      </c>
      <c r="F7115" s="7" t="n">
        <v>10.039999961853</v>
      </c>
      <c r="G7115" s="7" t="n">
        <v>0</v>
      </c>
      <c r="H7115" s="7" t="n">
        <v>0</v>
      </c>
      <c r="I7115" s="7" t="n">
        <v>1</v>
      </c>
    </row>
    <row r="7116" spans="1:9">
      <c r="A7116" t="s">
        <v>4</v>
      </c>
      <c r="B7116" s="4" t="s">
        <v>5</v>
      </c>
      <c r="C7116" s="4" t="s">
        <v>7</v>
      </c>
      <c r="D7116" s="4" t="s">
        <v>7</v>
      </c>
      <c r="E7116" s="4" t="s">
        <v>13</v>
      </c>
      <c r="F7116" s="4" t="s">
        <v>11</v>
      </c>
    </row>
    <row r="7117" spans="1:9">
      <c r="A7117" t="n">
        <v>58825</v>
      </c>
      <c r="B7117" s="36" t="n">
        <v>45</v>
      </c>
      <c r="C7117" s="7" t="n">
        <v>5</v>
      </c>
      <c r="D7117" s="7" t="n">
        <v>3</v>
      </c>
      <c r="E7117" s="7" t="n">
        <v>2.90000009536743</v>
      </c>
      <c r="F7117" s="7" t="n">
        <v>0</v>
      </c>
    </row>
    <row r="7118" spans="1:9">
      <c r="A7118" t="s">
        <v>4</v>
      </c>
      <c r="B7118" s="4" t="s">
        <v>5</v>
      </c>
      <c r="C7118" s="4" t="s">
        <v>7</v>
      </c>
      <c r="D7118" s="4" t="s">
        <v>7</v>
      </c>
      <c r="E7118" s="4" t="s">
        <v>13</v>
      </c>
      <c r="F7118" s="4" t="s">
        <v>13</v>
      </c>
      <c r="G7118" s="4" t="s">
        <v>13</v>
      </c>
      <c r="H7118" s="4" t="s">
        <v>11</v>
      </c>
      <c r="I7118" s="4" t="s">
        <v>7</v>
      </c>
    </row>
    <row r="7119" spans="1:9">
      <c r="A7119" t="n">
        <v>58834</v>
      </c>
      <c r="B7119" s="36" t="n">
        <v>45</v>
      </c>
      <c r="C7119" s="7" t="n">
        <v>4</v>
      </c>
      <c r="D7119" s="7" t="n">
        <v>3</v>
      </c>
      <c r="E7119" s="7" t="n">
        <v>11.960000038147</v>
      </c>
      <c r="F7119" s="7" t="n">
        <v>346.459991455078</v>
      </c>
      <c r="G7119" s="7" t="n">
        <v>0</v>
      </c>
      <c r="H7119" s="7" t="n">
        <v>10000</v>
      </c>
      <c r="I7119" s="7" t="n">
        <v>1</v>
      </c>
    </row>
    <row r="7120" spans="1:9">
      <c r="A7120" t="s">
        <v>4</v>
      </c>
      <c r="B7120" s="4" t="s">
        <v>5</v>
      </c>
      <c r="C7120" s="4" t="s">
        <v>7</v>
      </c>
      <c r="D7120" s="4" t="s">
        <v>11</v>
      </c>
    </row>
    <row r="7121" spans="1:9">
      <c r="A7121" t="n">
        <v>58852</v>
      </c>
      <c r="B7121" s="35" t="n">
        <v>58</v>
      </c>
      <c r="C7121" s="7" t="n">
        <v>255</v>
      </c>
      <c r="D7121" s="7" t="n">
        <v>0</v>
      </c>
    </row>
    <row r="7122" spans="1:9">
      <c r="A7122" t="s">
        <v>4</v>
      </c>
      <c r="B7122" s="4" t="s">
        <v>5</v>
      </c>
      <c r="C7122" s="4" t="s">
        <v>7</v>
      </c>
      <c r="D7122" s="4" t="s">
        <v>11</v>
      </c>
      <c r="E7122" s="4" t="s">
        <v>8</v>
      </c>
    </row>
    <row r="7123" spans="1:9">
      <c r="A7123" t="n">
        <v>58856</v>
      </c>
      <c r="B7123" s="49" t="n">
        <v>51</v>
      </c>
      <c r="C7123" s="7" t="n">
        <v>4</v>
      </c>
      <c r="D7123" s="7" t="n">
        <v>5</v>
      </c>
      <c r="E7123" s="7" t="s">
        <v>419</v>
      </c>
    </row>
    <row r="7124" spans="1:9">
      <c r="A7124" t="s">
        <v>4</v>
      </c>
      <c r="B7124" s="4" t="s">
        <v>5</v>
      </c>
      <c r="C7124" s="4" t="s">
        <v>11</v>
      </c>
    </row>
    <row r="7125" spans="1:9">
      <c r="A7125" t="n">
        <v>58870</v>
      </c>
      <c r="B7125" s="29" t="n">
        <v>16</v>
      </c>
      <c r="C7125" s="7" t="n">
        <v>0</v>
      </c>
    </row>
    <row r="7126" spans="1:9">
      <c r="A7126" t="s">
        <v>4</v>
      </c>
      <c r="B7126" s="4" t="s">
        <v>5</v>
      </c>
      <c r="C7126" s="4" t="s">
        <v>11</v>
      </c>
      <c r="D7126" s="4" t="s">
        <v>34</v>
      </c>
      <c r="E7126" s="4" t="s">
        <v>7</v>
      </c>
      <c r="F7126" s="4" t="s">
        <v>7</v>
      </c>
    </row>
    <row r="7127" spans="1:9">
      <c r="A7127" t="n">
        <v>58873</v>
      </c>
      <c r="B7127" s="51" t="n">
        <v>26</v>
      </c>
      <c r="C7127" s="7" t="n">
        <v>5</v>
      </c>
      <c r="D7127" s="7" t="s">
        <v>585</v>
      </c>
      <c r="E7127" s="7" t="n">
        <v>2</v>
      </c>
      <c r="F7127" s="7" t="n">
        <v>0</v>
      </c>
    </row>
    <row r="7128" spans="1:9">
      <c r="A7128" t="s">
        <v>4</v>
      </c>
      <c r="B7128" s="4" t="s">
        <v>5</v>
      </c>
    </row>
    <row r="7129" spans="1:9">
      <c r="A7129" t="n">
        <v>58897</v>
      </c>
      <c r="B7129" s="27" t="n">
        <v>28</v>
      </c>
    </row>
    <row r="7130" spans="1:9">
      <c r="A7130" t="s">
        <v>4</v>
      </c>
      <c r="B7130" s="4" t="s">
        <v>5</v>
      </c>
      <c r="C7130" s="4" t="s">
        <v>11</v>
      </c>
      <c r="D7130" s="4" t="s">
        <v>13</v>
      </c>
      <c r="E7130" s="4" t="s">
        <v>13</v>
      </c>
      <c r="F7130" s="4" t="s">
        <v>13</v>
      </c>
      <c r="G7130" s="4" t="s">
        <v>11</v>
      </c>
      <c r="H7130" s="4" t="s">
        <v>11</v>
      </c>
    </row>
    <row r="7131" spans="1:9">
      <c r="A7131" t="n">
        <v>58898</v>
      </c>
      <c r="B7131" s="31" t="n">
        <v>60</v>
      </c>
      <c r="C7131" s="7" t="n">
        <v>0</v>
      </c>
      <c r="D7131" s="7" t="n">
        <v>0</v>
      </c>
      <c r="E7131" s="7" t="n">
        <v>0</v>
      </c>
      <c r="F7131" s="7" t="n">
        <v>0</v>
      </c>
      <c r="G7131" s="7" t="n">
        <v>1000</v>
      </c>
      <c r="H7131" s="7" t="n">
        <v>0</v>
      </c>
    </row>
    <row r="7132" spans="1:9">
      <c r="A7132" t="s">
        <v>4</v>
      </c>
      <c r="B7132" s="4" t="s">
        <v>5</v>
      </c>
      <c r="C7132" s="4" t="s">
        <v>11</v>
      </c>
      <c r="D7132" s="4" t="s">
        <v>13</v>
      </c>
      <c r="E7132" s="4" t="s">
        <v>13</v>
      </c>
      <c r="F7132" s="4" t="s">
        <v>13</v>
      </c>
      <c r="G7132" s="4" t="s">
        <v>11</v>
      </c>
      <c r="H7132" s="4" t="s">
        <v>11</v>
      </c>
    </row>
    <row r="7133" spans="1:9">
      <c r="A7133" t="n">
        <v>58917</v>
      </c>
      <c r="B7133" s="31" t="n">
        <v>60</v>
      </c>
      <c r="C7133" s="7" t="n">
        <v>2</v>
      </c>
      <c r="D7133" s="7" t="n">
        <v>0</v>
      </c>
      <c r="E7133" s="7" t="n">
        <v>0</v>
      </c>
      <c r="F7133" s="7" t="n">
        <v>0</v>
      </c>
      <c r="G7133" s="7" t="n">
        <v>1000</v>
      </c>
      <c r="H7133" s="7" t="n">
        <v>0</v>
      </c>
    </row>
    <row r="7134" spans="1:9">
      <c r="A7134" t="s">
        <v>4</v>
      </c>
      <c r="B7134" s="4" t="s">
        <v>5</v>
      </c>
      <c r="C7134" s="4" t="s">
        <v>11</v>
      </c>
      <c r="D7134" s="4" t="s">
        <v>13</v>
      </c>
      <c r="E7134" s="4" t="s">
        <v>13</v>
      </c>
      <c r="F7134" s="4" t="s">
        <v>13</v>
      </c>
      <c r="G7134" s="4" t="s">
        <v>11</v>
      </c>
      <c r="H7134" s="4" t="s">
        <v>11</v>
      </c>
    </row>
    <row r="7135" spans="1:9">
      <c r="A7135" t="n">
        <v>58936</v>
      </c>
      <c r="B7135" s="31" t="n">
        <v>60</v>
      </c>
      <c r="C7135" s="7" t="n">
        <v>4</v>
      </c>
      <c r="D7135" s="7" t="n">
        <v>0</v>
      </c>
      <c r="E7135" s="7" t="n">
        <v>0</v>
      </c>
      <c r="F7135" s="7" t="n">
        <v>0</v>
      </c>
      <c r="G7135" s="7" t="n">
        <v>1000</v>
      </c>
      <c r="H7135" s="7" t="n">
        <v>0</v>
      </c>
    </row>
    <row r="7136" spans="1:9">
      <c r="A7136" t="s">
        <v>4</v>
      </c>
      <c r="B7136" s="4" t="s">
        <v>5</v>
      </c>
      <c r="C7136" s="4" t="s">
        <v>11</v>
      </c>
      <c r="D7136" s="4" t="s">
        <v>13</v>
      </c>
      <c r="E7136" s="4" t="s">
        <v>13</v>
      </c>
      <c r="F7136" s="4" t="s">
        <v>13</v>
      </c>
      <c r="G7136" s="4" t="s">
        <v>11</v>
      </c>
      <c r="H7136" s="4" t="s">
        <v>11</v>
      </c>
    </row>
    <row r="7137" spans="1:8">
      <c r="A7137" t="n">
        <v>58955</v>
      </c>
      <c r="B7137" s="31" t="n">
        <v>60</v>
      </c>
      <c r="C7137" s="7" t="n">
        <v>7</v>
      </c>
      <c r="D7137" s="7" t="n">
        <v>0</v>
      </c>
      <c r="E7137" s="7" t="n">
        <v>0</v>
      </c>
      <c r="F7137" s="7" t="n">
        <v>0</v>
      </c>
      <c r="G7137" s="7" t="n">
        <v>1000</v>
      </c>
      <c r="H7137" s="7" t="n">
        <v>0</v>
      </c>
    </row>
    <row r="7138" spans="1:8">
      <c r="A7138" t="s">
        <v>4</v>
      </c>
      <c r="B7138" s="4" t="s">
        <v>5</v>
      </c>
      <c r="C7138" s="4" t="s">
        <v>11</v>
      </c>
      <c r="D7138" s="4" t="s">
        <v>13</v>
      </c>
      <c r="E7138" s="4" t="s">
        <v>13</v>
      </c>
      <c r="F7138" s="4" t="s">
        <v>13</v>
      </c>
      <c r="G7138" s="4" t="s">
        <v>11</v>
      </c>
      <c r="H7138" s="4" t="s">
        <v>11</v>
      </c>
    </row>
    <row r="7139" spans="1:8">
      <c r="A7139" t="n">
        <v>58974</v>
      </c>
      <c r="B7139" s="31" t="n">
        <v>60</v>
      </c>
      <c r="C7139" s="7" t="n">
        <v>5</v>
      </c>
      <c r="D7139" s="7" t="n">
        <v>0</v>
      </c>
      <c r="E7139" s="7" t="n">
        <v>0</v>
      </c>
      <c r="F7139" s="7" t="n">
        <v>0</v>
      </c>
      <c r="G7139" s="7" t="n">
        <v>1000</v>
      </c>
      <c r="H7139" s="7" t="n">
        <v>0</v>
      </c>
    </row>
    <row r="7140" spans="1:8">
      <c r="A7140" t="s">
        <v>4</v>
      </c>
      <c r="B7140" s="4" t="s">
        <v>5</v>
      </c>
      <c r="C7140" s="4" t="s">
        <v>11</v>
      </c>
      <c r="D7140" s="4" t="s">
        <v>13</v>
      </c>
      <c r="E7140" s="4" t="s">
        <v>13</v>
      </c>
      <c r="F7140" s="4" t="s">
        <v>13</v>
      </c>
      <c r="G7140" s="4" t="s">
        <v>11</v>
      </c>
      <c r="H7140" s="4" t="s">
        <v>11</v>
      </c>
    </row>
    <row r="7141" spans="1:8">
      <c r="A7141" t="n">
        <v>58993</v>
      </c>
      <c r="B7141" s="31" t="n">
        <v>60</v>
      </c>
      <c r="C7141" s="7" t="n">
        <v>3</v>
      </c>
      <c r="D7141" s="7" t="n">
        <v>0</v>
      </c>
      <c r="E7141" s="7" t="n">
        <v>0</v>
      </c>
      <c r="F7141" s="7" t="n">
        <v>0</v>
      </c>
      <c r="G7141" s="7" t="n">
        <v>1000</v>
      </c>
      <c r="H7141" s="7" t="n">
        <v>0</v>
      </c>
    </row>
    <row r="7142" spans="1:8">
      <c r="A7142" t="s">
        <v>4</v>
      </c>
      <c r="B7142" s="4" t="s">
        <v>5</v>
      </c>
      <c r="C7142" s="4" t="s">
        <v>11</v>
      </c>
      <c r="D7142" s="4" t="s">
        <v>13</v>
      </c>
      <c r="E7142" s="4" t="s">
        <v>13</v>
      </c>
      <c r="F7142" s="4" t="s">
        <v>13</v>
      </c>
      <c r="G7142" s="4" t="s">
        <v>11</v>
      </c>
      <c r="H7142" s="4" t="s">
        <v>11</v>
      </c>
    </row>
    <row r="7143" spans="1:8">
      <c r="A7143" t="n">
        <v>59012</v>
      </c>
      <c r="B7143" s="31" t="n">
        <v>60</v>
      </c>
      <c r="C7143" s="7" t="n">
        <v>8</v>
      </c>
      <c r="D7143" s="7" t="n">
        <v>0</v>
      </c>
      <c r="E7143" s="7" t="n">
        <v>0</v>
      </c>
      <c r="F7143" s="7" t="n">
        <v>0</v>
      </c>
      <c r="G7143" s="7" t="n">
        <v>1000</v>
      </c>
      <c r="H7143" s="7" t="n">
        <v>0</v>
      </c>
    </row>
    <row r="7144" spans="1:8">
      <c r="A7144" t="s">
        <v>4</v>
      </c>
      <c r="B7144" s="4" t="s">
        <v>5</v>
      </c>
      <c r="C7144" s="4" t="s">
        <v>11</v>
      </c>
      <c r="D7144" s="4" t="s">
        <v>13</v>
      </c>
      <c r="E7144" s="4" t="s">
        <v>13</v>
      </c>
      <c r="F7144" s="4" t="s">
        <v>13</v>
      </c>
      <c r="G7144" s="4" t="s">
        <v>11</v>
      </c>
      <c r="H7144" s="4" t="s">
        <v>11</v>
      </c>
    </row>
    <row r="7145" spans="1:8">
      <c r="A7145" t="n">
        <v>59031</v>
      </c>
      <c r="B7145" s="31" t="n">
        <v>60</v>
      </c>
      <c r="C7145" s="7" t="n">
        <v>1</v>
      </c>
      <c r="D7145" s="7" t="n">
        <v>0</v>
      </c>
      <c r="E7145" s="7" t="n">
        <v>0</v>
      </c>
      <c r="F7145" s="7" t="n">
        <v>0</v>
      </c>
      <c r="G7145" s="7" t="n">
        <v>1000</v>
      </c>
      <c r="H7145" s="7" t="n">
        <v>0</v>
      </c>
    </row>
    <row r="7146" spans="1:8">
      <c r="A7146" t="s">
        <v>4</v>
      </c>
      <c r="B7146" s="4" t="s">
        <v>5</v>
      </c>
      <c r="C7146" s="4" t="s">
        <v>11</v>
      </c>
      <c r="D7146" s="4" t="s">
        <v>13</v>
      </c>
      <c r="E7146" s="4" t="s">
        <v>13</v>
      </c>
      <c r="F7146" s="4" t="s">
        <v>13</v>
      </c>
      <c r="G7146" s="4" t="s">
        <v>11</v>
      </c>
      <c r="H7146" s="4" t="s">
        <v>11</v>
      </c>
    </row>
    <row r="7147" spans="1:8">
      <c r="A7147" t="n">
        <v>59050</v>
      </c>
      <c r="B7147" s="31" t="n">
        <v>60</v>
      </c>
      <c r="C7147" s="7" t="n">
        <v>9</v>
      </c>
      <c r="D7147" s="7" t="n">
        <v>0</v>
      </c>
      <c r="E7147" s="7" t="n">
        <v>0</v>
      </c>
      <c r="F7147" s="7" t="n">
        <v>0</v>
      </c>
      <c r="G7147" s="7" t="n">
        <v>1000</v>
      </c>
      <c r="H7147" s="7" t="n">
        <v>0</v>
      </c>
    </row>
    <row r="7148" spans="1:8">
      <c r="A7148" t="s">
        <v>4</v>
      </c>
      <c r="B7148" s="4" t="s">
        <v>5</v>
      </c>
      <c r="C7148" s="4" t="s">
        <v>11</v>
      </c>
      <c r="D7148" s="4" t="s">
        <v>7</v>
      </c>
      <c r="E7148" s="4" t="s">
        <v>13</v>
      </c>
      <c r="F7148" s="4" t="s">
        <v>11</v>
      </c>
    </row>
    <row r="7149" spans="1:8">
      <c r="A7149" t="n">
        <v>59069</v>
      </c>
      <c r="B7149" s="53" t="n">
        <v>59</v>
      </c>
      <c r="C7149" s="7" t="n">
        <v>0</v>
      </c>
      <c r="D7149" s="7" t="n">
        <v>8</v>
      </c>
      <c r="E7149" s="7" t="n">
        <v>0.150000005960464</v>
      </c>
      <c r="F7149" s="7" t="n">
        <v>0</v>
      </c>
    </row>
    <row r="7150" spans="1:8">
      <c r="A7150" t="s">
        <v>4</v>
      </c>
      <c r="B7150" s="4" t="s">
        <v>5</v>
      </c>
      <c r="C7150" s="4" t="s">
        <v>11</v>
      </c>
    </row>
    <row r="7151" spans="1:8">
      <c r="A7151" t="n">
        <v>59079</v>
      </c>
      <c r="B7151" s="29" t="n">
        <v>16</v>
      </c>
      <c r="C7151" s="7" t="n">
        <v>50</v>
      </c>
    </row>
    <row r="7152" spans="1:8">
      <c r="A7152" t="s">
        <v>4</v>
      </c>
      <c r="B7152" s="4" t="s">
        <v>5</v>
      </c>
      <c r="C7152" s="4" t="s">
        <v>11</v>
      </c>
      <c r="D7152" s="4" t="s">
        <v>7</v>
      </c>
      <c r="E7152" s="4" t="s">
        <v>13</v>
      </c>
      <c r="F7152" s="4" t="s">
        <v>11</v>
      </c>
    </row>
    <row r="7153" spans="1:8">
      <c r="A7153" t="n">
        <v>59082</v>
      </c>
      <c r="B7153" s="53" t="n">
        <v>59</v>
      </c>
      <c r="C7153" s="7" t="n">
        <v>1</v>
      </c>
      <c r="D7153" s="7" t="n">
        <v>8</v>
      </c>
      <c r="E7153" s="7" t="n">
        <v>0.150000005960464</v>
      </c>
      <c r="F7153" s="7" t="n">
        <v>0</v>
      </c>
    </row>
    <row r="7154" spans="1:8">
      <c r="A7154" t="s">
        <v>4</v>
      </c>
      <c r="B7154" s="4" t="s">
        <v>5</v>
      </c>
      <c r="C7154" s="4" t="s">
        <v>11</v>
      </c>
    </row>
    <row r="7155" spans="1:8">
      <c r="A7155" t="n">
        <v>59092</v>
      </c>
      <c r="B7155" s="29" t="n">
        <v>16</v>
      </c>
      <c r="C7155" s="7" t="n">
        <v>50</v>
      </c>
    </row>
    <row r="7156" spans="1:8">
      <c r="A7156" t="s">
        <v>4</v>
      </c>
      <c r="B7156" s="4" t="s">
        <v>5</v>
      </c>
      <c r="C7156" s="4" t="s">
        <v>11</v>
      </c>
      <c r="D7156" s="4" t="s">
        <v>7</v>
      </c>
      <c r="E7156" s="4" t="s">
        <v>13</v>
      </c>
      <c r="F7156" s="4" t="s">
        <v>11</v>
      </c>
    </row>
    <row r="7157" spans="1:8">
      <c r="A7157" t="n">
        <v>59095</v>
      </c>
      <c r="B7157" s="53" t="n">
        <v>59</v>
      </c>
      <c r="C7157" s="7" t="n">
        <v>2</v>
      </c>
      <c r="D7157" s="7" t="n">
        <v>8</v>
      </c>
      <c r="E7157" s="7" t="n">
        <v>0.150000005960464</v>
      </c>
      <c r="F7157" s="7" t="n">
        <v>0</v>
      </c>
    </row>
    <row r="7158" spans="1:8">
      <c r="A7158" t="s">
        <v>4</v>
      </c>
      <c r="B7158" s="4" t="s">
        <v>5</v>
      </c>
      <c r="C7158" s="4" t="s">
        <v>11</v>
      </c>
    </row>
    <row r="7159" spans="1:8">
      <c r="A7159" t="n">
        <v>59105</v>
      </c>
      <c r="B7159" s="29" t="n">
        <v>16</v>
      </c>
      <c r="C7159" s="7" t="n">
        <v>50</v>
      </c>
    </row>
    <row r="7160" spans="1:8">
      <c r="A7160" t="s">
        <v>4</v>
      </c>
      <c r="B7160" s="4" t="s">
        <v>5</v>
      </c>
      <c r="C7160" s="4" t="s">
        <v>11</v>
      </c>
      <c r="D7160" s="4" t="s">
        <v>7</v>
      </c>
      <c r="E7160" s="4" t="s">
        <v>13</v>
      </c>
      <c r="F7160" s="4" t="s">
        <v>11</v>
      </c>
    </row>
    <row r="7161" spans="1:8">
      <c r="A7161" t="n">
        <v>59108</v>
      </c>
      <c r="B7161" s="53" t="n">
        <v>59</v>
      </c>
      <c r="C7161" s="7" t="n">
        <v>7</v>
      </c>
      <c r="D7161" s="7" t="n">
        <v>8</v>
      </c>
      <c r="E7161" s="7" t="n">
        <v>0.150000005960464</v>
      </c>
      <c r="F7161" s="7" t="n">
        <v>0</v>
      </c>
    </row>
    <row r="7162" spans="1:8">
      <c r="A7162" t="s">
        <v>4</v>
      </c>
      <c r="B7162" s="4" t="s">
        <v>5</v>
      </c>
      <c r="C7162" s="4" t="s">
        <v>11</v>
      </c>
    </row>
    <row r="7163" spans="1:8">
      <c r="A7163" t="n">
        <v>59118</v>
      </c>
      <c r="B7163" s="29" t="n">
        <v>16</v>
      </c>
      <c r="C7163" s="7" t="n">
        <v>50</v>
      </c>
    </row>
    <row r="7164" spans="1:8">
      <c r="A7164" t="s">
        <v>4</v>
      </c>
      <c r="B7164" s="4" t="s">
        <v>5</v>
      </c>
      <c r="C7164" s="4" t="s">
        <v>11</v>
      </c>
      <c r="D7164" s="4" t="s">
        <v>7</v>
      </c>
      <c r="E7164" s="4" t="s">
        <v>13</v>
      </c>
      <c r="F7164" s="4" t="s">
        <v>11</v>
      </c>
    </row>
    <row r="7165" spans="1:8">
      <c r="A7165" t="n">
        <v>59121</v>
      </c>
      <c r="B7165" s="53" t="n">
        <v>59</v>
      </c>
      <c r="C7165" s="7" t="n">
        <v>4</v>
      </c>
      <c r="D7165" s="7" t="n">
        <v>8</v>
      </c>
      <c r="E7165" s="7" t="n">
        <v>0.150000005960464</v>
      </c>
      <c r="F7165" s="7" t="n">
        <v>0</v>
      </c>
    </row>
    <row r="7166" spans="1:8">
      <c r="A7166" t="s">
        <v>4</v>
      </c>
      <c r="B7166" s="4" t="s">
        <v>5</v>
      </c>
      <c r="C7166" s="4" t="s">
        <v>11</v>
      </c>
    </row>
    <row r="7167" spans="1:8">
      <c r="A7167" t="n">
        <v>59131</v>
      </c>
      <c r="B7167" s="29" t="n">
        <v>16</v>
      </c>
      <c r="C7167" s="7" t="n">
        <v>50</v>
      </c>
    </row>
    <row r="7168" spans="1:8">
      <c r="A7168" t="s">
        <v>4</v>
      </c>
      <c r="B7168" s="4" t="s">
        <v>5</v>
      </c>
      <c r="C7168" s="4" t="s">
        <v>11</v>
      </c>
      <c r="D7168" s="4" t="s">
        <v>7</v>
      </c>
      <c r="E7168" s="4" t="s">
        <v>13</v>
      </c>
      <c r="F7168" s="4" t="s">
        <v>11</v>
      </c>
    </row>
    <row r="7169" spans="1:6">
      <c r="A7169" t="n">
        <v>59134</v>
      </c>
      <c r="B7169" s="53" t="n">
        <v>59</v>
      </c>
      <c r="C7169" s="7" t="n">
        <v>5</v>
      </c>
      <c r="D7169" s="7" t="n">
        <v>8</v>
      </c>
      <c r="E7169" s="7" t="n">
        <v>0.150000005960464</v>
      </c>
      <c r="F7169" s="7" t="n">
        <v>0</v>
      </c>
    </row>
    <row r="7170" spans="1:6">
      <c r="A7170" t="s">
        <v>4</v>
      </c>
      <c r="B7170" s="4" t="s">
        <v>5</v>
      </c>
      <c r="C7170" s="4" t="s">
        <v>11</v>
      </c>
    </row>
    <row r="7171" spans="1:6">
      <c r="A7171" t="n">
        <v>59144</v>
      </c>
      <c r="B7171" s="29" t="n">
        <v>16</v>
      </c>
      <c r="C7171" s="7" t="n">
        <v>50</v>
      </c>
    </row>
    <row r="7172" spans="1:6">
      <c r="A7172" t="s">
        <v>4</v>
      </c>
      <c r="B7172" s="4" t="s">
        <v>5</v>
      </c>
      <c r="C7172" s="4" t="s">
        <v>11</v>
      </c>
      <c r="D7172" s="4" t="s">
        <v>7</v>
      </c>
      <c r="E7172" s="4" t="s">
        <v>13</v>
      </c>
      <c r="F7172" s="4" t="s">
        <v>11</v>
      </c>
    </row>
    <row r="7173" spans="1:6">
      <c r="A7173" t="n">
        <v>59147</v>
      </c>
      <c r="B7173" s="53" t="n">
        <v>59</v>
      </c>
      <c r="C7173" s="7" t="n">
        <v>6</v>
      </c>
      <c r="D7173" s="7" t="n">
        <v>8</v>
      </c>
      <c r="E7173" s="7" t="n">
        <v>0.150000005960464</v>
      </c>
      <c r="F7173" s="7" t="n">
        <v>0</v>
      </c>
    </row>
    <row r="7174" spans="1:6">
      <c r="A7174" t="s">
        <v>4</v>
      </c>
      <c r="B7174" s="4" t="s">
        <v>5</v>
      </c>
      <c r="C7174" s="4" t="s">
        <v>11</v>
      </c>
    </row>
    <row r="7175" spans="1:6">
      <c r="A7175" t="n">
        <v>59157</v>
      </c>
      <c r="B7175" s="29" t="n">
        <v>16</v>
      </c>
      <c r="C7175" s="7" t="n">
        <v>50</v>
      </c>
    </row>
    <row r="7176" spans="1:6">
      <c r="A7176" t="s">
        <v>4</v>
      </c>
      <c r="B7176" s="4" t="s">
        <v>5</v>
      </c>
      <c r="C7176" s="4" t="s">
        <v>11</v>
      </c>
      <c r="D7176" s="4" t="s">
        <v>7</v>
      </c>
      <c r="E7176" s="4" t="s">
        <v>13</v>
      </c>
      <c r="F7176" s="4" t="s">
        <v>11</v>
      </c>
    </row>
    <row r="7177" spans="1:6">
      <c r="A7177" t="n">
        <v>59160</v>
      </c>
      <c r="B7177" s="53" t="n">
        <v>59</v>
      </c>
      <c r="C7177" s="7" t="n">
        <v>3</v>
      </c>
      <c r="D7177" s="7" t="n">
        <v>8</v>
      </c>
      <c r="E7177" s="7" t="n">
        <v>0.150000005960464</v>
      </c>
      <c r="F7177" s="7" t="n">
        <v>0</v>
      </c>
    </row>
    <row r="7178" spans="1:6">
      <c r="A7178" t="s">
        <v>4</v>
      </c>
      <c r="B7178" s="4" t="s">
        <v>5</v>
      </c>
      <c r="C7178" s="4" t="s">
        <v>11</v>
      </c>
    </row>
    <row r="7179" spans="1:6">
      <c r="A7179" t="n">
        <v>59170</v>
      </c>
      <c r="B7179" s="29" t="n">
        <v>16</v>
      </c>
      <c r="C7179" s="7" t="n">
        <v>50</v>
      </c>
    </row>
    <row r="7180" spans="1:6">
      <c r="A7180" t="s">
        <v>4</v>
      </c>
      <c r="B7180" s="4" t="s">
        <v>5</v>
      </c>
      <c r="C7180" s="4" t="s">
        <v>11</v>
      </c>
      <c r="D7180" s="4" t="s">
        <v>7</v>
      </c>
      <c r="E7180" s="4" t="s">
        <v>13</v>
      </c>
      <c r="F7180" s="4" t="s">
        <v>11</v>
      </c>
    </row>
    <row r="7181" spans="1:6">
      <c r="A7181" t="n">
        <v>59173</v>
      </c>
      <c r="B7181" s="53" t="n">
        <v>59</v>
      </c>
      <c r="C7181" s="7" t="n">
        <v>8</v>
      </c>
      <c r="D7181" s="7" t="n">
        <v>8</v>
      </c>
      <c r="E7181" s="7" t="n">
        <v>0.150000005960464</v>
      </c>
      <c r="F7181" s="7" t="n">
        <v>0</v>
      </c>
    </row>
    <row r="7182" spans="1:6">
      <c r="A7182" t="s">
        <v>4</v>
      </c>
      <c r="B7182" s="4" t="s">
        <v>5</v>
      </c>
      <c r="C7182" s="4" t="s">
        <v>11</v>
      </c>
    </row>
    <row r="7183" spans="1:6">
      <c r="A7183" t="n">
        <v>59183</v>
      </c>
      <c r="B7183" s="29" t="n">
        <v>16</v>
      </c>
      <c r="C7183" s="7" t="n">
        <v>1300</v>
      </c>
    </row>
    <row r="7184" spans="1:6">
      <c r="A7184" t="s">
        <v>4</v>
      </c>
      <c r="B7184" s="4" t="s">
        <v>5</v>
      </c>
      <c r="C7184" s="4" t="s">
        <v>11</v>
      </c>
      <c r="D7184" s="4" t="s">
        <v>7</v>
      </c>
      <c r="E7184" s="4" t="s">
        <v>13</v>
      </c>
      <c r="F7184" s="4" t="s">
        <v>11</v>
      </c>
    </row>
    <row r="7185" spans="1:6">
      <c r="A7185" t="n">
        <v>59186</v>
      </c>
      <c r="B7185" s="53" t="n">
        <v>59</v>
      </c>
      <c r="C7185" s="7" t="n">
        <v>0</v>
      </c>
      <c r="D7185" s="7" t="n">
        <v>255</v>
      </c>
      <c r="E7185" s="7" t="n">
        <v>0</v>
      </c>
      <c r="F7185" s="7" t="n">
        <v>0</v>
      </c>
    </row>
    <row r="7186" spans="1:6">
      <c r="A7186" t="s">
        <v>4</v>
      </c>
      <c r="B7186" s="4" t="s">
        <v>5</v>
      </c>
      <c r="C7186" s="4" t="s">
        <v>11</v>
      </c>
      <c r="D7186" s="4" t="s">
        <v>7</v>
      </c>
      <c r="E7186" s="4" t="s">
        <v>13</v>
      </c>
      <c r="F7186" s="4" t="s">
        <v>11</v>
      </c>
    </row>
    <row r="7187" spans="1:6">
      <c r="A7187" t="n">
        <v>59196</v>
      </c>
      <c r="B7187" s="53" t="n">
        <v>59</v>
      </c>
      <c r="C7187" s="7" t="n">
        <v>1</v>
      </c>
      <c r="D7187" s="7" t="n">
        <v>255</v>
      </c>
      <c r="E7187" s="7" t="n">
        <v>0</v>
      </c>
      <c r="F7187" s="7" t="n">
        <v>0</v>
      </c>
    </row>
    <row r="7188" spans="1:6">
      <c r="A7188" t="s">
        <v>4</v>
      </c>
      <c r="B7188" s="4" t="s">
        <v>5</v>
      </c>
      <c r="C7188" s="4" t="s">
        <v>11</v>
      </c>
      <c r="D7188" s="4" t="s">
        <v>7</v>
      </c>
      <c r="E7188" s="4" t="s">
        <v>13</v>
      </c>
      <c r="F7188" s="4" t="s">
        <v>11</v>
      </c>
    </row>
    <row r="7189" spans="1:6">
      <c r="A7189" t="n">
        <v>59206</v>
      </c>
      <c r="B7189" s="53" t="n">
        <v>59</v>
      </c>
      <c r="C7189" s="7" t="n">
        <v>2</v>
      </c>
      <c r="D7189" s="7" t="n">
        <v>255</v>
      </c>
      <c r="E7189" s="7" t="n">
        <v>0</v>
      </c>
      <c r="F7189" s="7" t="n">
        <v>0</v>
      </c>
    </row>
    <row r="7190" spans="1:6">
      <c r="A7190" t="s">
        <v>4</v>
      </c>
      <c r="B7190" s="4" t="s">
        <v>5</v>
      </c>
      <c r="C7190" s="4" t="s">
        <v>11</v>
      </c>
      <c r="D7190" s="4" t="s">
        <v>7</v>
      </c>
      <c r="E7190" s="4" t="s">
        <v>13</v>
      </c>
      <c r="F7190" s="4" t="s">
        <v>11</v>
      </c>
    </row>
    <row r="7191" spans="1:6">
      <c r="A7191" t="n">
        <v>59216</v>
      </c>
      <c r="B7191" s="53" t="n">
        <v>59</v>
      </c>
      <c r="C7191" s="7" t="n">
        <v>7</v>
      </c>
      <c r="D7191" s="7" t="n">
        <v>255</v>
      </c>
      <c r="E7191" s="7" t="n">
        <v>0</v>
      </c>
      <c r="F7191" s="7" t="n">
        <v>0</v>
      </c>
    </row>
    <row r="7192" spans="1:6">
      <c r="A7192" t="s">
        <v>4</v>
      </c>
      <c r="B7192" s="4" t="s">
        <v>5</v>
      </c>
      <c r="C7192" s="4" t="s">
        <v>11</v>
      </c>
      <c r="D7192" s="4" t="s">
        <v>7</v>
      </c>
      <c r="E7192" s="4" t="s">
        <v>13</v>
      </c>
      <c r="F7192" s="4" t="s">
        <v>11</v>
      </c>
    </row>
    <row r="7193" spans="1:6">
      <c r="A7193" t="n">
        <v>59226</v>
      </c>
      <c r="B7193" s="53" t="n">
        <v>59</v>
      </c>
      <c r="C7193" s="7" t="n">
        <v>4</v>
      </c>
      <c r="D7193" s="7" t="n">
        <v>255</v>
      </c>
      <c r="E7193" s="7" t="n">
        <v>0</v>
      </c>
      <c r="F7193" s="7" t="n">
        <v>0</v>
      </c>
    </row>
    <row r="7194" spans="1:6">
      <c r="A7194" t="s">
        <v>4</v>
      </c>
      <c r="B7194" s="4" t="s">
        <v>5</v>
      </c>
      <c r="C7194" s="4" t="s">
        <v>11</v>
      </c>
      <c r="D7194" s="4" t="s">
        <v>7</v>
      </c>
      <c r="E7194" s="4" t="s">
        <v>13</v>
      </c>
      <c r="F7194" s="4" t="s">
        <v>11</v>
      </c>
    </row>
    <row r="7195" spans="1:6">
      <c r="A7195" t="n">
        <v>59236</v>
      </c>
      <c r="B7195" s="53" t="n">
        <v>59</v>
      </c>
      <c r="C7195" s="7" t="n">
        <v>5</v>
      </c>
      <c r="D7195" s="7" t="n">
        <v>255</v>
      </c>
      <c r="E7195" s="7" t="n">
        <v>0</v>
      </c>
      <c r="F7195" s="7" t="n">
        <v>0</v>
      </c>
    </row>
    <row r="7196" spans="1:6">
      <c r="A7196" t="s">
        <v>4</v>
      </c>
      <c r="B7196" s="4" t="s">
        <v>5</v>
      </c>
      <c r="C7196" s="4" t="s">
        <v>11</v>
      </c>
      <c r="D7196" s="4" t="s">
        <v>7</v>
      </c>
      <c r="E7196" s="4" t="s">
        <v>13</v>
      </c>
      <c r="F7196" s="4" t="s">
        <v>11</v>
      </c>
    </row>
    <row r="7197" spans="1:6">
      <c r="A7197" t="n">
        <v>59246</v>
      </c>
      <c r="B7197" s="53" t="n">
        <v>59</v>
      </c>
      <c r="C7197" s="7" t="n">
        <v>6</v>
      </c>
      <c r="D7197" s="7" t="n">
        <v>255</v>
      </c>
      <c r="E7197" s="7" t="n">
        <v>0</v>
      </c>
      <c r="F7197" s="7" t="n">
        <v>0</v>
      </c>
    </row>
    <row r="7198" spans="1:6">
      <c r="A7198" t="s">
        <v>4</v>
      </c>
      <c r="B7198" s="4" t="s">
        <v>5</v>
      </c>
      <c r="C7198" s="4" t="s">
        <v>11</v>
      </c>
      <c r="D7198" s="4" t="s">
        <v>7</v>
      </c>
      <c r="E7198" s="4" t="s">
        <v>13</v>
      </c>
      <c r="F7198" s="4" t="s">
        <v>11</v>
      </c>
    </row>
    <row r="7199" spans="1:6">
      <c r="A7199" t="n">
        <v>59256</v>
      </c>
      <c r="B7199" s="53" t="n">
        <v>59</v>
      </c>
      <c r="C7199" s="7" t="n">
        <v>3</v>
      </c>
      <c r="D7199" s="7" t="n">
        <v>255</v>
      </c>
      <c r="E7199" s="7" t="n">
        <v>0</v>
      </c>
      <c r="F7199" s="7" t="n">
        <v>0</v>
      </c>
    </row>
    <row r="7200" spans="1:6">
      <c r="A7200" t="s">
        <v>4</v>
      </c>
      <c r="B7200" s="4" t="s">
        <v>5</v>
      </c>
      <c r="C7200" s="4" t="s">
        <v>11</v>
      </c>
      <c r="D7200" s="4" t="s">
        <v>7</v>
      </c>
      <c r="E7200" s="4" t="s">
        <v>13</v>
      </c>
      <c r="F7200" s="4" t="s">
        <v>11</v>
      </c>
    </row>
    <row r="7201" spans="1:6">
      <c r="A7201" t="n">
        <v>59266</v>
      </c>
      <c r="B7201" s="53" t="n">
        <v>59</v>
      </c>
      <c r="C7201" s="7" t="n">
        <v>8</v>
      </c>
      <c r="D7201" s="7" t="n">
        <v>255</v>
      </c>
      <c r="E7201" s="7" t="n">
        <v>0</v>
      </c>
      <c r="F7201" s="7" t="n">
        <v>0</v>
      </c>
    </row>
    <row r="7202" spans="1:6">
      <c r="A7202" t="s">
        <v>4</v>
      </c>
      <c r="B7202" s="4" t="s">
        <v>5</v>
      </c>
      <c r="C7202" s="4" t="s">
        <v>11</v>
      </c>
      <c r="D7202" s="4" t="s">
        <v>7</v>
      </c>
      <c r="E7202" s="4" t="s">
        <v>13</v>
      </c>
      <c r="F7202" s="4" t="s">
        <v>11</v>
      </c>
    </row>
    <row r="7203" spans="1:6">
      <c r="A7203" t="n">
        <v>59276</v>
      </c>
      <c r="B7203" s="53" t="n">
        <v>59</v>
      </c>
      <c r="C7203" s="7" t="n">
        <v>9</v>
      </c>
      <c r="D7203" s="7" t="n">
        <v>255</v>
      </c>
      <c r="E7203" s="7" t="n">
        <v>0</v>
      </c>
      <c r="F7203" s="7" t="n">
        <v>0</v>
      </c>
    </row>
    <row r="7204" spans="1:6">
      <c r="A7204" t="s">
        <v>4</v>
      </c>
      <c r="B7204" s="4" t="s">
        <v>5</v>
      </c>
      <c r="C7204" s="4" t="s">
        <v>11</v>
      </c>
    </row>
    <row r="7205" spans="1:6">
      <c r="A7205" t="n">
        <v>59286</v>
      </c>
      <c r="B7205" s="29" t="n">
        <v>16</v>
      </c>
      <c r="C7205" s="7" t="n">
        <v>500</v>
      </c>
    </row>
    <row r="7206" spans="1:6">
      <c r="A7206" t="s">
        <v>4</v>
      </c>
      <c r="B7206" s="4" t="s">
        <v>5</v>
      </c>
      <c r="C7206" s="4" t="s">
        <v>11</v>
      </c>
      <c r="D7206" s="4" t="s">
        <v>11</v>
      </c>
      <c r="E7206" s="4" t="s">
        <v>11</v>
      </c>
    </row>
    <row r="7207" spans="1:6">
      <c r="A7207" t="n">
        <v>59289</v>
      </c>
      <c r="B7207" s="32" t="n">
        <v>61</v>
      </c>
      <c r="C7207" s="7" t="n">
        <v>9</v>
      </c>
      <c r="D7207" s="7" t="n">
        <v>0</v>
      </c>
      <c r="E7207" s="7" t="n">
        <v>1000</v>
      </c>
    </row>
    <row r="7208" spans="1:6">
      <c r="A7208" t="s">
        <v>4</v>
      </c>
      <c r="B7208" s="4" t="s">
        <v>5</v>
      </c>
      <c r="C7208" s="4" t="s">
        <v>7</v>
      </c>
      <c r="D7208" s="4" t="s">
        <v>7</v>
      </c>
      <c r="E7208" s="4" t="s">
        <v>7</v>
      </c>
      <c r="F7208" s="4" t="s">
        <v>7</v>
      </c>
    </row>
    <row r="7209" spans="1:6">
      <c r="A7209" t="n">
        <v>59296</v>
      </c>
      <c r="B7209" s="9" t="n">
        <v>14</v>
      </c>
      <c r="C7209" s="7" t="n">
        <v>0</v>
      </c>
      <c r="D7209" s="7" t="n">
        <v>1</v>
      </c>
      <c r="E7209" s="7" t="n">
        <v>0</v>
      </c>
      <c r="F7209" s="7" t="n">
        <v>0</v>
      </c>
    </row>
    <row r="7210" spans="1:6">
      <c r="A7210" t="s">
        <v>4</v>
      </c>
      <c r="B7210" s="4" t="s">
        <v>5</v>
      </c>
      <c r="C7210" s="4" t="s">
        <v>7</v>
      </c>
      <c r="D7210" s="4" t="s">
        <v>11</v>
      </c>
      <c r="E7210" s="4" t="s">
        <v>8</v>
      </c>
    </row>
    <row r="7211" spans="1:6">
      <c r="A7211" t="n">
        <v>59301</v>
      </c>
      <c r="B7211" s="49" t="n">
        <v>51</v>
      </c>
      <c r="C7211" s="7" t="n">
        <v>4</v>
      </c>
      <c r="D7211" s="7" t="n">
        <v>9</v>
      </c>
      <c r="E7211" s="7" t="s">
        <v>451</v>
      </c>
    </row>
    <row r="7212" spans="1:6">
      <c r="A7212" t="s">
        <v>4</v>
      </c>
      <c r="B7212" s="4" t="s">
        <v>5</v>
      </c>
      <c r="C7212" s="4" t="s">
        <v>11</v>
      </c>
    </row>
    <row r="7213" spans="1:6">
      <c r="A7213" t="n">
        <v>59314</v>
      </c>
      <c r="B7213" s="29" t="n">
        <v>16</v>
      </c>
      <c r="C7213" s="7" t="n">
        <v>0</v>
      </c>
    </row>
    <row r="7214" spans="1:6">
      <c r="A7214" t="s">
        <v>4</v>
      </c>
      <c r="B7214" s="4" t="s">
        <v>5</v>
      </c>
      <c r="C7214" s="4" t="s">
        <v>11</v>
      </c>
      <c r="D7214" s="4" t="s">
        <v>34</v>
      </c>
      <c r="E7214" s="4" t="s">
        <v>7</v>
      </c>
      <c r="F7214" s="4" t="s">
        <v>7</v>
      </c>
    </row>
    <row r="7215" spans="1:6">
      <c r="A7215" t="n">
        <v>59317</v>
      </c>
      <c r="B7215" s="51" t="n">
        <v>26</v>
      </c>
      <c r="C7215" s="7" t="n">
        <v>9</v>
      </c>
      <c r="D7215" s="7" t="s">
        <v>586</v>
      </c>
      <c r="E7215" s="7" t="n">
        <v>2</v>
      </c>
      <c r="F7215" s="7" t="n">
        <v>0</v>
      </c>
    </row>
    <row r="7216" spans="1:6">
      <c r="A7216" t="s">
        <v>4</v>
      </c>
      <c r="B7216" s="4" t="s">
        <v>5</v>
      </c>
    </row>
    <row r="7217" spans="1:6">
      <c r="A7217" t="n">
        <v>59386</v>
      </c>
      <c r="B7217" s="27" t="n">
        <v>28</v>
      </c>
    </row>
    <row r="7218" spans="1:6">
      <c r="A7218" t="s">
        <v>4</v>
      </c>
      <c r="B7218" s="4" t="s">
        <v>5</v>
      </c>
      <c r="C7218" s="4" t="s">
        <v>11</v>
      </c>
      <c r="D7218" s="4" t="s">
        <v>7</v>
      </c>
    </row>
    <row r="7219" spans="1:6">
      <c r="A7219" t="n">
        <v>59387</v>
      </c>
      <c r="B7219" s="69" t="n">
        <v>89</v>
      </c>
      <c r="C7219" s="7" t="n">
        <v>65533</v>
      </c>
      <c r="D7219" s="7" t="n">
        <v>1</v>
      </c>
    </row>
    <row r="7220" spans="1:6">
      <c r="A7220" t="s">
        <v>4</v>
      </c>
      <c r="B7220" s="4" t="s">
        <v>5</v>
      </c>
      <c r="C7220" s="4" t="s">
        <v>14</v>
      </c>
    </row>
    <row r="7221" spans="1:6">
      <c r="A7221" t="n">
        <v>59391</v>
      </c>
      <c r="B7221" s="60" t="n">
        <v>15</v>
      </c>
      <c r="C7221" s="7" t="n">
        <v>256</v>
      </c>
    </row>
    <row r="7222" spans="1:6">
      <c r="A7222" t="s">
        <v>4</v>
      </c>
      <c r="B7222" s="4" t="s">
        <v>5</v>
      </c>
      <c r="C7222" s="4" t="s">
        <v>7</v>
      </c>
      <c r="D7222" s="4" t="s">
        <v>11</v>
      </c>
      <c r="E7222" s="4" t="s">
        <v>13</v>
      </c>
    </row>
    <row r="7223" spans="1:6">
      <c r="A7223" t="n">
        <v>59396</v>
      </c>
      <c r="B7223" s="35" t="n">
        <v>58</v>
      </c>
      <c r="C7223" s="7" t="n">
        <v>101</v>
      </c>
      <c r="D7223" s="7" t="n">
        <v>500</v>
      </c>
      <c r="E7223" s="7" t="n">
        <v>1</v>
      </c>
    </row>
    <row r="7224" spans="1:6">
      <c r="A7224" t="s">
        <v>4</v>
      </c>
      <c r="B7224" s="4" t="s">
        <v>5</v>
      </c>
      <c r="C7224" s="4" t="s">
        <v>7</v>
      </c>
      <c r="D7224" s="4" t="s">
        <v>11</v>
      </c>
    </row>
    <row r="7225" spans="1:6">
      <c r="A7225" t="n">
        <v>59404</v>
      </c>
      <c r="B7225" s="35" t="n">
        <v>58</v>
      </c>
      <c r="C7225" s="7" t="n">
        <v>254</v>
      </c>
      <c r="D7225" s="7" t="n">
        <v>0</v>
      </c>
    </row>
    <row r="7226" spans="1:6">
      <c r="A7226" t="s">
        <v>4</v>
      </c>
      <c r="B7226" s="4" t="s">
        <v>5</v>
      </c>
      <c r="C7226" s="4" t="s">
        <v>7</v>
      </c>
      <c r="D7226" s="4" t="s">
        <v>11</v>
      </c>
      <c r="E7226" s="4" t="s">
        <v>13</v>
      </c>
      <c r="F7226" s="4" t="s">
        <v>13</v>
      </c>
      <c r="G7226" s="4" t="s">
        <v>13</v>
      </c>
    </row>
    <row r="7227" spans="1:6">
      <c r="A7227" t="n">
        <v>59408</v>
      </c>
      <c r="B7227" s="36" t="n">
        <v>45</v>
      </c>
      <c r="C7227" s="7" t="n">
        <v>15</v>
      </c>
      <c r="D7227" s="7" t="n">
        <v>0</v>
      </c>
      <c r="E7227" s="7" t="n">
        <v>0</v>
      </c>
      <c r="F7227" s="7" t="n">
        <v>1.35000002384186</v>
      </c>
      <c r="G7227" s="7" t="n">
        <v>0</v>
      </c>
    </row>
    <row r="7228" spans="1:6">
      <c r="A7228" t="s">
        <v>4</v>
      </c>
      <c r="B7228" s="4" t="s">
        <v>5</v>
      </c>
      <c r="C7228" s="4" t="s">
        <v>7</v>
      </c>
      <c r="D7228" s="4" t="s">
        <v>7</v>
      </c>
      <c r="E7228" s="4" t="s">
        <v>13</v>
      </c>
      <c r="F7228" s="4" t="s">
        <v>13</v>
      </c>
      <c r="G7228" s="4" t="s">
        <v>13</v>
      </c>
      <c r="H7228" s="4" t="s">
        <v>11</v>
      </c>
      <c r="I7228" s="4" t="s">
        <v>7</v>
      </c>
    </row>
    <row r="7229" spans="1:6">
      <c r="A7229" t="n">
        <v>59424</v>
      </c>
      <c r="B7229" s="36" t="n">
        <v>45</v>
      </c>
      <c r="C7229" s="7" t="n">
        <v>4</v>
      </c>
      <c r="D7229" s="7" t="n">
        <v>3</v>
      </c>
      <c r="E7229" s="7" t="n">
        <v>358.429992675781</v>
      </c>
      <c r="F7229" s="7" t="n">
        <v>15.1800003051758</v>
      </c>
      <c r="G7229" s="7" t="n">
        <v>0</v>
      </c>
      <c r="H7229" s="7" t="n">
        <v>0</v>
      </c>
      <c r="I7229" s="7" t="n">
        <v>1</v>
      </c>
    </row>
    <row r="7230" spans="1:6">
      <c r="A7230" t="s">
        <v>4</v>
      </c>
      <c r="B7230" s="4" t="s">
        <v>5</v>
      </c>
      <c r="C7230" s="4" t="s">
        <v>7</v>
      </c>
      <c r="D7230" s="4" t="s">
        <v>7</v>
      </c>
      <c r="E7230" s="4" t="s">
        <v>13</v>
      </c>
      <c r="F7230" s="4" t="s">
        <v>11</v>
      </c>
    </row>
    <row r="7231" spans="1:6">
      <c r="A7231" t="n">
        <v>59442</v>
      </c>
      <c r="B7231" s="36" t="n">
        <v>45</v>
      </c>
      <c r="C7231" s="7" t="n">
        <v>5</v>
      </c>
      <c r="D7231" s="7" t="n">
        <v>3</v>
      </c>
      <c r="E7231" s="7" t="n">
        <v>2</v>
      </c>
      <c r="F7231" s="7" t="n">
        <v>0</v>
      </c>
    </row>
    <row r="7232" spans="1:6">
      <c r="A7232" t="s">
        <v>4</v>
      </c>
      <c r="B7232" s="4" t="s">
        <v>5</v>
      </c>
      <c r="C7232" s="4" t="s">
        <v>7</v>
      </c>
      <c r="D7232" s="4" t="s">
        <v>7</v>
      </c>
      <c r="E7232" s="4" t="s">
        <v>13</v>
      </c>
      <c r="F7232" s="4" t="s">
        <v>13</v>
      </c>
      <c r="G7232" s="4" t="s">
        <v>13</v>
      </c>
      <c r="H7232" s="4" t="s">
        <v>11</v>
      </c>
      <c r="I7232" s="4" t="s">
        <v>7</v>
      </c>
    </row>
    <row r="7233" spans="1:9">
      <c r="A7233" t="n">
        <v>59451</v>
      </c>
      <c r="B7233" s="36" t="n">
        <v>45</v>
      </c>
      <c r="C7233" s="7" t="n">
        <v>4</v>
      </c>
      <c r="D7233" s="7" t="n">
        <v>3</v>
      </c>
      <c r="E7233" s="7" t="n">
        <v>358.429992675781</v>
      </c>
      <c r="F7233" s="7" t="n">
        <v>16.7999992370605</v>
      </c>
      <c r="G7233" s="7" t="n">
        <v>0</v>
      </c>
      <c r="H7233" s="7" t="n">
        <v>5000</v>
      </c>
      <c r="I7233" s="7" t="n">
        <v>1</v>
      </c>
    </row>
    <row r="7234" spans="1:9">
      <c r="A7234" t="s">
        <v>4</v>
      </c>
      <c r="B7234" s="4" t="s">
        <v>5</v>
      </c>
      <c r="C7234" s="4" t="s">
        <v>7</v>
      </c>
      <c r="D7234" s="4" t="s">
        <v>11</v>
      </c>
    </row>
    <row r="7235" spans="1:9">
      <c r="A7235" t="n">
        <v>59469</v>
      </c>
      <c r="B7235" s="35" t="n">
        <v>58</v>
      </c>
      <c r="C7235" s="7" t="n">
        <v>255</v>
      </c>
      <c r="D7235" s="7" t="n">
        <v>0</v>
      </c>
    </row>
    <row r="7236" spans="1:9">
      <c r="A7236" t="s">
        <v>4</v>
      </c>
      <c r="B7236" s="4" t="s">
        <v>5</v>
      </c>
      <c r="C7236" s="4" t="s">
        <v>11</v>
      </c>
      <c r="D7236" s="4" t="s">
        <v>11</v>
      </c>
      <c r="E7236" s="4" t="s">
        <v>11</v>
      </c>
    </row>
    <row r="7237" spans="1:9">
      <c r="A7237" t="n">
        <v>59473</v>
      </c>
      <c r="B7237" s="32" t="n">
        <v>61</v>
      </c>
      <c r="C7237" s="7" t="n">
        <v>0</v>
      </c>
      <c r="D7237" s="7" t="n">
        <v>9</v>
      </c>
      <c r="E7237" s="7" t="n">
        <v>1000</v>
      </c>
    </row>
    <row r="7238" spans="1:9">
      <c r="A7238" t="s">
        <v>4</v>
      </c>
      <c r="B7238" s="4" t="s">
        <v>5</v>
      </c>
      <c r="C7238" s="4" t="s">
        <v>7</v>
      </c>
      <c r="D7238" s="4" t="s">
        <v>11</v>
      </c>
      <c r="E7238" s="4" t="s">
        <v>8</v>
      </c>
    </row>
    <row r="7239" spans="1:9">
      <c r="A7239" t="n">
        <v>59480</v>
      </c>
      <c r="B7239" s="49" t="n">
        <v>51</v>
      </c>
      <c r="C7239" s="7" t="n">
        <v>4</v>
      </c>
      <c r="D7239" s="7" t="n">
        <v>0</v>
      </c>
      <c r="E7239" s="7" t="s">
        <v>587</v>
      </c>
    </row>
    <row r="7240" spans="1:9">
      <c r="A7240" t="s">
        <v>4</v>
      </c>
      <c r="B7240" s="4" t="s">
        <v>5</v>
      </c>
      <c r="C7240" s="4" t="s">
        <v>11</v>
      </c>
    </row>
    <row r="7241" spans="1:9">
      <c r="A7241" t="n">
        <v>59493</v>
      </c>
      <c r="B7241" s="29" t="n">
        <v>16</v>
      </c>
      <c r="C7241" s="7" t="n">
        <v>0</v>
      </c>
    </row>
    <row r="7242" spans="1:9">
      <c r="A7242" t="s">
        <v>4</v>
      </c>
      <c r="B7242" s="4" t="s">
        <v>5</v>
      </c>
      <c r="C7242" s="4" t="s">
        <v>11</v>
      </c>
      <c r="D7242" s="4" t="s">
        <v>34</v>
      </c>
      <c r="E7242" s="4" t="s">
        <v>7</v>
      </c>
      <c r="F7242" s="4" t="s">
        <v>7</v>
      </c>
      <c r="G7242" s="4" t="s">
        <v>34</v>
      </c>
      <c r="H7242" s="4" t="s">
        <v>7</v>
      </c>
      <c r="I7242" s="4" t="s">
        <v>7</v>
      </c>
    </row>
    <row r="7243" spans="1:9">
      <c r="A7243" t="n">
        <v>59496</v>
      </c>
      <c r="B7243" s="51" t="n">
        <v>26</v>
      </c>
      <c r="C7243" s="7" t="n">
        <v>0</v>
      </c>
      <c r="D7243" s="7" t="s">
        <v>588</v>
      </c>
      <c r="E7243" s="7" t="n">
        <v>2</v>
      </c>
      <c r="F7243" s="7" t="n">
        <v>3</v>
      </c>
      <c r="G7243" s="7" t="s">
        <v>589</v>
      </c>
      <c r="H7243" s="7" t="n">
        <v>2</v>
      </c>
      <c r="I7243" s="7" t="n">
        <v>0</v>
      </c>
    </row>
    <row r="7244" spans="1:9">
      <c r="A7244" t="s">
        <v>4</v>
      </c>
      <c r="B7244" s="4" t="s">
        <v>5</v>
      </c>
    </row>
    <row r="7245" spans="1:9">
      <c r="A7245" t="n">
        <v>59691</v>
      </c>
      <c r="B7245" s="27" t="n">
        <v>28</v>
      </c>
    </row>
    <row r="7246" spans="1:9">
      <c r="A7246" t="s">
        <v>4</v>
      </c>
      <c r="B7246" s="4" t="s">
        <v>5</v>
      </c>
      <c r="C7246" s="4" t="s">
        <v>11</v>
      </c>
      <c r="D7246" s="4" t="s">
        <v>11</v>
      </c>
      <c r="E7246" s="4" t="s">
        <v>11</v>
      </c>
    </row>
    <row r="7247" spans="1:9">
      <c r="A7247" t="n">
        <v>59692</v>
      </c>
      <c r="B7247" s="32" t="n">
        <v>61</v>
      </c>
      <c r="C7247" s="7" t="n">
        <v>2</v>
      </c>
      <c r="D7247" s="7" t="n">
        <v>0</v>
      </c>
      <c r="E7247" s="7" t="n">
        <v>1000</v>
      </c>
    </row>
    <row r="7248" spans="1:9">
      <c r="A7248" t="s">
        <v>4</v>
      </c>
      <c r="B7248" s="4" t="s">
        <v>5</v>
      </c>
      <c r="C7248" s="4" t="s">
        <v>7</v>
      </c>
      <c r="D7248" s="4" t="s">
        <v>11</v>
      </c>
      <c r="E7248" s="4" t="s">
        <v>8</v>
      </c>
    </row>
    <row r="7249" spans="1:9">
      <c r="A7249" t="n">
        <v>59699</v>
      </c>
      <c r="B7249" s="49" t="n">
        <v>51</v>
      </c>
      <c r="C7249" s="7" t="n">
        <v>4</v>
      </c>
      <c r="D7249" s="7" t="n">
        <v>2</v>
      </c>
      <c r="E7249" s="7" t="s">
        <v>346</v>
      </c>
    </row>
    <row r="7250" spans="1:9">
      <c r="A7250" t="s">
        <v>4</v>
      </c>
      <c r="B7250" s="4" t="s">
        <v>5</v>
      </c>
      <c r="C7250" s="4" t="s">
        <v>11</v>
      </c>
    </row>
    <row r="7251" spans="1:9">
      <c r="A7251" t="n">
        <v>59713</v>
      </c>
      <c r="B7251" s="29" t="n">
        <v>16</v>
      </c>
      <c r="C7251" s="7" t="n">
        <v>0</v>
      </c>
    </row>
    <row r="7252" spans="1:9">
      <c r="A7252" t="s">
        <v>4</v>
      </c>
      <c r="B7252" s="4" t="s">
        <v>5</v>
      </c>
      <c r="C7252" s="4" t="s">
        <v>11</v>
      </c>
      <c r="D7252" s="4" t="s">
        <v>34</v>
      </c>
      <c r="E7252" s="4" t="s">
        <v>7</v>
      </c>
      <c r="F7252" s="4" t="s">
        <v>7</v>
      </c>
      <c r="G7252" s="4" t="s">
        <v>34</v>
      </c>
      <c r="H7252" s="4" t="s">
        <v>7</v>
      </c>
      <c r="I7252" s="4" t="s">
        <v>7</v>
      </c>
    </row>
    <row r="7253" spans="1:9">
      <c r="A7253" t="n">
        <v>59716</v>
      </c>
      <c r="B7253" s="51" t="n">
        <v>26</v>
      </c>
      <c r="C7253" s="7" t="n">
        <v>2</v>
      </c>
      <c r="D7253" s="7" t="s">
        <v>590</v>
      </c>
      <c r="E7253" s="7" t="n">
        <v>2</v>
      </c>
      <c r="F7253" s="7" t="n">
        <v>3</v>
      </c>
      <c r="G7253" s="7" t="s">
        <v>591</v>
      </c>
      <c r="H7253" s="7" t="n">
        <v>2</v>
      </c>
      <c r="I7253" s="7" t="n">
        <v>0</v>
      </c>
    </row>
    <row r="7254" spans="1:9">
      <c r="A7254" t="s">
        <v>4</v>
      </c>
      <c r="B7254" s="4" t="s">
        <v>5</v>
      </c>
    </row>
    <row r="7255" spans="1:9">
      <c r="A7255" t="n">
        <v>59786</v>
      </c>
      <c r="B7255" s="27" t="n">
        <v>28</v>
      </c>
    </row>
    <row r="7256" spans="1:9">
      <c r="A7256" t="s">
        <v>4</v>
      </c>
      <c r="B7256" s="4" t="s">
        <v>5</v>
      </c>
      <c r="C7256" s="4" t="s">
        <v>7</v>
      </c>
      <c r="D7256" s="4" t="s">
        <v>7</v>
      </c>
      <c r="E7256" s="4" t="s">
        <v>7</v>
      </c>
      <c r="F7256" s="4" t="s">
        <v>7</v>
      </c>
    </row>
    <row r="7257" spans="1:9">
      <c r="A7257" t="n">
        <v>59787</v>
      </c>
      <c r="B7257" s="9" t="n">
        <v>14</v>
      </c>
      <c r="C7257" s="7" t="n">
        <v>0</v>
      </c>
      <c r="D7257" s="7" t="n">
        <v>4</v>
      </c>
      <c r="E7257" s="7" t="n">
        <v>0</v>
      </c>
      <c r="F7257" s="7" t="n">
        <v>0</v>
      </c>
    </row>
    <row r="7258" spans="1:9">
      <c r="A7258" t="s">
        <v>4</v>
      </c>
      <c r="B7258" s="4" t="s">
        <v>5</v>
      </c>
      <c r="C7258" s="4" t="s">
        <v>7</v>
      </c>
      <c r="D7258" s="4" t="s">
        <v>13</v>
      </c>
      <c r="E7258" s="4" t="s">
        <v>11</v>
      </c>
      <c r="F7258" s="4" t="s">
        <v>7</v>
      </c>
    </row>
    <row r="7259" spans="1:9">
      <c r="A7259" t="n">
        <v>59792</v>
      </c>
      <c r="B7259" s="16" t="n">
        <v>49</v>
      </c>
      <c r="C7259" s="7" t="n">
        <v>3</v>
      </c>
      <c r="D7259" s="7" t="n">
        <v>0.699999988079071</v>
      </c>
      <c r="E7259" s="7" t="n">
        <v>500</v>
      </c>
      <c r="F7259" s="7" t="n">
        <v>0</v>
      </c>
    </row>
    <row r="7260" spans="1:9">
      <c r="A7260" t="s">
        <v>4</v>
      </c>
      <c r="B7260" s="4" t="s">
        <v>5</v>
      </c>
      <c r="C7260" s="4" t="s">
        <v>7</v>
      </c>
      <c r="D7260" s="4" t="s">
        <v>7</v>
      </c>
      <c r="E7260" s="4" t="s">
        <v>7</v>
      </c>
      <c r="F7260" s="4" t="s">
        <v>13</v>
      </c>
      <c r="G7260" s="4" t="s">
        <v>13</v>
      </c>
      <c r="H7260" s="4" t="s">
        <v>13</v>
      </c>
      <c r="I7260" s="4" t="s">
        <v>13</v>
      </c>
      <c r="J7260" s="4" t="s">
        <v>13</v>
      </c>
    </row>
    <row r="7261" spans="1:9">
      <c r="A7261" t="n">
        <v>59801</v>
      </c>
      <c r="B7261" s="65" t="n">
        <v>76</v>
      </c>
      <c r="C7261" s="7" t="n">
        <v>0</v>
      </c>
      <c r="D7261" s="7" t="n">
        <v>3</v>
      </c>
      <c r="E7261" s="7" t="n">
        <v>0</v>
      </c>
      <c r="F7261" s="7" t="n">
        <v>1</v>
      </c>
      <c r="G7261" s="7" t="n">
        <v>1</v>
      </c>
      <c r="H7261" s="7" t="n">
        <v>1</v>
      </c>
      <c r="I7261" s="7" t="n">
        <v>1</v>
      </c>
      <c r="J7261" s="7" t="n">
        <v>1000</v>
      </c>
    </row>
    <row r="7262" spans="1:9">
      <c r="A7262" t="s">
        <v>4</v>
      </c>
      <c r="B7262" s="4" t="s">
        <v>5</v>
      </c>
      <c r="C7262" s="4" t="s">
        <v>7</v>
      </c>
      <c r="D7262" s="4" t="s">
        <v>7</v>
      </c>
    </row>
    <row r="7263" spans="1:9">
      <c r="A7263" t="n">
        <v>59825</v>
      </c>
      <c r="B7263" s="68" t="n">
        <v>77</v>
      </c>
      <c r="C7263" s="7" t="n">
        <v>0</v>
      </c>
      <c r="D7263" s="7" t="n">
        <v>3</v>
      </c>
    </row>
    <row r="7264" spans="1:9">
      <c r="A7264" t="s">
        <v>4</v>
      </c>
      <c r="B7264" s="4" t="s">
        <v>5</v>
      </c>
      <c r="C7264" s="4" t="s">
        <v>11</v>
      </c>
    </row>
    <row r="7265" spans="1:10">
      <c r="A7265" t="n">
        <v>59828</v>
      </c>
      <c r="B7265" s="29" t="n">
        <v>16</v>
      </c>
      <c r="C7265" s="7" t="n">
        <v>2000</v>
      </c>
    </row>
    <row r="7266" spans="1:10">
      <c r="A7266" t="s">
        <v>4</v>
      </c>
      <c r="B7266" s="4" t="s">
        <v>5</v>
      </c>
      <c r="C7266" s="4" t="s">
        <v>7</v>
      </c>
      <c r="D7266" s="4" t="s">
        <v>11</v>
      </c>
      <c r="E7266" s="4" t="s">
        <v>13</v>
      </c>
      <c r="F7266" s="4" t="s">
        <v>13</v>
      </c>
      <c r="G7266" s="4" t="s">
        <v>13</v>
      </c>
    </row>
    <row r="7267" spans="1:10">
      <c r="A7267" t="n">
        <v>59831</v>
      </c>
      <c r="B7267" s="36" t="n">
        <v>45</v>
      </c>
      <c r="C7267" s="7" t="n">
        <v>15</v>
      </c>
      <c r="D7267" s="7" t="n">
        <v>6</v>
      </c>
      <c r="E7267" s="7" t="n">
        <v>-0.5</v>
      </c>
      <c r="F7267" s="7" t="n">
        <v>1.45000004768372</v>
      </c>
      <c r="G7267" s="7" t="n">
        <v>0</v>
      </c>
    </row>
    <row r="7268" spans="1:10">
      <c r="A7268" t="s">
        <v>4</v>
      </c>
      <c r="B7268" s="4" t="s">
        <v>5</v>
      </c>
      <c r="C7268" s="4" t="s">
        <v>7</v>
      </c>
      <c r="D7268" s="4" t="s">
        <v>7</v>
      </c>
      <c r="E7268" s="4" t="s">
        <v>13</v>
      </c>
      <c r="F7268" s="4" t="s">
        <v>13</v>
      </c>
      <c r="G7268" s="4" t="s">
        <v>13</v>
      </c>
      <c r="H7268" s="4" t="s">
        <v>11</v>
      </c>
      <c r="I7268" s="4" t="s">
        <v>7</v>
      </c>
    </row>
    <row r="7269" spans="1:10">
      <c r="A7269" t="n">
        <v>59847</v>
      </c>
      <c r="B7269" s="36" t="n">
        <v>45</v>
      </c>
      <c r="C7269" s="7" t="n">
        <v>4</v>
      </c>
      <c r="D7269" s="7" t="n">
        <v>3</v>
      </c>
      <c r="E7269" s="7" t="n">
        <v>4.6399998664856</v>
      </c>
      <c r="F7269" s="7" t="n">
        <v>36.5400009155273</v>
      </c>
      <c r="G7269" s="7" t="n">
        <v>0</v>
      </c>
      <c r="H7269" s="7" t="n">
        <v>0</v>
      </c>
      <c r="I7269" s="7" t="n">
        <v>1</v>
      </c>
    </row>
    <row r="7270" spans="1:10">
      <c r="A7270" t="s">
        <v>4</v>
      </c>
      <c r="B7270" s="4" t="s">
        <v>5</v>
      </c>
      <c r="C7270" s="4" t="s">
        <v>7</v>
      </c>
      <c r="D7270" s="4" t="s">
        <v>7</v>
      </c>
      <c r="E7270" s="4" t="s">
        <v>13</v>
      </c>
      <c r="F7270" s="4" t="s">
        <v>11</v>
      </c>
    </row>
    <row r="7271" spans="1:10">
      <c r="A7271" t="n">
        <v>59865</v>
      </c>
      <c r="B7271" s="36" t="n">
        <v>45</v>
      </c>
      <c r="C7271" s="7" t="n">
        <v>5</v>
      </c>
      <c r="D7271" s="7" t="n">
        <v>3</v>
      </c>
      <c r="E7271" s="7" t="n">
        <v>2.20000004768372</v>
      </c>
      <c r="F7271" s="7" t="n">
        <v>0</v>
      </c>
    </row>
    <row r="7272" spans="1:10">
      <c r="A7272" t="s">
        <v>4</v>
      </c>
      <c r="B7272" s="4" t="s">
        <v>5</v>
      </c>
      <c r="C7272" s="4" t="s">
        <v>7</v>
      </c>
      <c r="D7272" s="4" t="s">
        <v>7</v>
      </c>
      <c r="E7272" s="4" t="s">
        <v>13</v>
      </c>
      <c r="F7272" s="4" t="s">
        <v>13</v>
      </c>
      <c r="G7272" s="4" t="s">
        <v>13</v>
      </c>
      <c r="H7272" s="4" t="s">
        <v>11</v>
      </c>
      <c r="I7272" s="4" t="s">
        <v>7</v>
      </c>
    </row>
    <row r="7273" spans="1:10">
      <c r="A7273" t="n">
        <v>59874</v>
      </c>
      <c r="B7273" s="36" t="n">
        <v>45</v>
      </c>
      <c r="C7273" s="7" t="n">
        <v>4</v>
      </c>
      <c r="D7273" s="7" t="n">
        <v>3</v>
      </c>
      <c r="E7273" s="7" t="n">
        <v>4.6399998664856</v>
      </c>
      <c r="F7273" s="7" t="n">
        <v>43.1599998474121</v>
      </c>
      <c r="G7273" s="7" t="n">
        <v>0</v>
      </c>
      <c r="H7273" s="7" t="n">
        <v>10000</v>
      </c>
      <c r="I7273" s="7" t="n">
        <v>1</v>
      </c>
    </row>
    <row r="7274" spans="1:10">
      <c r="A7274" t="s">
        <v>4</v>
      </c>
      <c r="B7274" s="4" t="s">
        <v>5</v>
      </c>
      <c r="C7274" s="4" t="s">
        <v>14</v>
      </c>
    </row>
    <row r="7275" spans="1:10">
      <c r="A7275" t="n">
        <v>59892</v>
      </c>
      <c r="B7275" s="60" t="n">
        <v>15</v>
      </c>
      <c r="C7275" s="7" t="n">
        <v>1024</v>
      </c>
    </row>
    <row r="7276" spans="1:10">
      <c r="A7276" t="s">
        <v>4</v>
      </c>
      <c r="B7276" s="4" t="s">
        <v>5</v>
      </c>
      <c r="C7276" s="4" t="s">
        <v>7</v>
      </c>
      <c r="D7276" s="4" t="s">
        <v>13</v>
      </c>
      <c r="E7276" s="4" t="s">
        <v>11</v>
      </c>
      <c r="F7276" s="4" t="s">
        <v>7</v>
      </c>
    </row>
    <row r="7277" spans="1:10">
      <c r="A7277" t="n">
        <v>59897</v>
      </c>
      <c r="B7277" s="16" t="n">
        <v>49</v>
      </c>
      <c r="C7277" s="7" t="n">
        <v>3</v>
      </c>
      <c r="D7277" s="7" t="n">
        <v>1</v>
      </c>
      <c r="E7277" s="7" t="n">
        <v>1000</v>
      </c>
      <c r="F7277" s="7" t="n">
        <v>0</v>
      </c>
    </row>
    <row r="7278" spans="1:10">
      <c r="A7278" t="s">
        <v>4</v>
      </c>
      <c r="B7278" s="4" t="s">
        <v>5</v>
      </c>
      <c r="C7278" s="4" t="s">
        <v>7</v>
      </c>
      <c r="D7278" s="4" t="s">
        <v>7</v>
      </c>
      <c r="E7278" s="4" t="s">
        <v>7</v>
      </c>
      <c r="F7278" s="4" t="s">
        <v>13</v>
      </c>
      <c r="G7278" s="4" t="s">
        <v>13</v>
      </c>
      <c r="H7278" s="4" t="s">
        <v>13</v>
      </c>
      <c r="I7278" s="4" t="s">
        <v>13</v>
      </c>
      <c r="J7278" s="4" t="s">
        <v>13</v>
      </c>
    </row>
    <row r="7279" spans="1:10">
      <c r="A7279" t="n">
        <v>59906</v>
      </c>
      <c r="B7279" s="65" t="n">
        <v>76</v>
      </c>
      <c r="C7279" s="7" t="n">
        <v>0</v>
      </c>
      <c r="D7279" s="7" t="n">
        <v>3</v>
      </c>
      <c r="E7279" s="7" t="n">
        <v>0</v>
      </c>
      <c r="F7279" s="7" t="n">
        <v>1</v>
      </c>
      <c r="G7279" s="7" t="n">
        <v>1</v>
      </c>
      <c r="H7279" s="7" t="n">
        <v>1</v>
      </c>
      <c r="I7279" s="7" t="n">
        <v>0</v>
      </c>
      <c r="J7279" s="7" t="n">
        <v>1000</v>
      </c>
    </row>
    <row r="7280" spans="1:10">
      <c r="A7280" t="s">
        <v>4</v>
      </c>
      <c r="B7280" s="4" t="s">
        <v>5</v>
      </c>
      <c r="C7280" s="4" t="s">
        <v>7</v>
      </c>
      <c r="D7280" s="4" t="s">
        <v>7</v>
      </c>
    </row>
    <row r="7281" spans="1:10">
      <c r="A7281" t="n">
        <v>59930</v>
      </c>
      <c r="B7281" s="68" t="n">
        <v>77</v>
      </c>
      <c r="C7281" s="7" t="n">
        <v>0</v>
      </c>
      <c r="D7281" s="7" t="n">
        <v>3</v>
      </c>
    </row>
    <row r="7282" spans="1:10">
      <c r="A7282" t="s">
        <v>4</v>
      </c>
      <c r="B7282" s="4" t="s">
        <v>5</v>
      </c>
      <c r="C7282" s="4" t="s">
        <v>11</v>
      </c>
      <c r="D7282" s="4" t="s">
        <v>11</v>
      </c>
      <c r="E7282" s="4" t="s">
        <v>11</v>
      </c>
    </row>
    <row r="7283" spans="1:10">
      <c r="A7283" t="n">
        <v>59933</v>
      </c>
      <c r="B7283" s="32" t="n">
        <v>61</v>
      </c>
      <c r="C7283" s="7" t="n">
        <v>4</v>
      </c>
      <c r="D7283" s="7" t="n">
        <v>6</v>
      </c>
      <c r="E7283" s="7" t="n">
        <v>1000</v>
      </c>
    </row>
    <row r="7284" spans="1:10">
      <c r="A7284" t="s">
        <v>4</v>
      </c>
      <c r="B7284" s="4" t="s">
        <v>5</v>
      </c>
      <c r="C7284" s="4" t="s">
        <v>7</v>
      </c>
      <c r="D7284" s="4" t="s">
        <v>11</v>
      </c>
      <c r="E7284" s="4" t="s">
        <v>8</v>
      </c>
    </row>
    <row r="7285" spans="1:10">
      <c r="A7285" t="n">
        <v>59940</v>
      </c>
      <c r="B7285" s="49" t="n">
        <v>51</v>
      </c>
      <c r="C7285" s="7" t="n">
        <v>4</v>
      </c>
      <c r="D7285" s="7" t="n">
        <v>4</v>
      </c>
      <c r="E7285" s="7" t="s">
        <v>592</v>
      </c>
    </row>
    <row r="7286" spans="1:10">
      <c r="A7286" t="s">
        <v>4</v>
      </c>
      <c r="B7286" s="4" t="s">
        <v>5</v>
      </c>
      <c r="C7286" s="4" t="s">
        <v>11</v>
      </c>
    </row>
    <row r="7287" spans="1:10">
      <c r="A7287" t="n">
        <v>59953</v>
      </c>
      <c r="B7287" s="29" t="n">
        <v>16</v>
      </c>
      <c r="C7287" s="7" t="n">
        <v>0</v>
      </c>
    </row>
    <row r="7288" spans="1:10">
      <c r="A7288" t="s">
        <v>4</v>
      </c>
      <c r="B7288" s="4" t="s">
        <v>5</v>
      </c>
      <c r="C7288" s="4" t="s">
        <v>11</v>
      </c>
      <c r="D7288" s="4" t="s">
        <v>34</v>
      </c>
      <c r="E7288" s="4" t="s">
        <v>7</v>
      </c>
      <c r="F7288" s="4" t="s">
        <v>7</v>
      </c>
    </row>
    <row r="7289" spans="1:10">
      <c r="A7289" t="n">
        <v>59956</v>
      </c>
      <c r="B7289" s="51" t="n">
        <v>26</v>
      </c>
      <c r="C7289" s="7" t="n">
        <v>4</v>
      </c>
      <c r="D7289" s="7" t="s">
        <v>593</v>
      </c>
      <c r="E7289" s="7" t="n">
        <v>2</v>
      </c>
      <c r="F7289" s="7" t="n">
        <v>0</v>
      </c>
    </row>
    <row r="7290" spans="1:10">
      <c r="A7290" t="s">
        <v>4</v>
      </c>
      <c r="B7290" s="4" t="s">
        <v>5</v>
      </c>
    </row>
    <row r="7291" spans="1:10">
      <c r="A7291" t="n">
        <v>60079</v>
      </c>
      <c r="B7291" s="27" t="n">
        <v>28</v>
      </c>
    </row>
    <row r="7292" spans="1:10">
      <c r="A7292" t="s">
        <v>4</v>
      </c>
      <c r="B7292" s="4" t="s">
        <v>5</v>
      </c>
      <c r="C7292" s="4" t="s">
        <v>11</v>
      </c>
      <c r="D7292" s="4" t="s">
        <v>11</v>
      </c>
      <c r="E7292" s="4" t="s">
        <v>11</v>
      </c>
    </row>
    <row r="7293" spans="1:10">
      <c r="A7293" t="n">
        <v>60080</v>
      </c>
      <c r="B7293" s="32" t="n">
        <v>61</v>
      </c>
      <c r="C7293" s="7" t="n">
        <v>6</v>
      </c>
      <c r="D7293" s="7" t="n">
        <v>4</v>
      </c>
      <c r="E7293" s="7" t="n">
        <v>1000</v>
      </c>
    </row>
    <row r="7294" spans="1:10">
      <c r="A7294" t="s">
        <v>4</v>
      </c>
      <c r="B7294" s="4" t="s">
        <v>5</v>
      </c>
      <c r="C7294" s="4" t="s">
        <v>7</v>
      </c>
      <c r="D7294" s="4" t="s">
        <v>11</v>
      </c>
      <c r="E7294" s="4" t="s">
        <v>8</v>
      </c>
    </row>
    <row r="7295" spans="1:10">
      <c r="A7295" t="n">
        <v>60087</v>
      </c>
      <c r="B7295" s="49" t="n">
        <v>51</v>
      </c>
      <c r="C7295" s="7" t="n">
        <v>4</v>
      </c>
      <c r="D7295" s="7" t="n">
        <v>6</v>
      </c>
      <c r="E7295" s="7" t="s">
        <v>419</v>
      </c>
    </row>
    <row r="7296" spans="1:10">
      <c r="A7296" t="s">
        <v>4</v>
      </c>
      <c r="B7296" s="4" t="s">
        <v>5</v>
      </c>
      <c r="C7296" s="4" t="s">
        <v>11</v>
      </c>
    </row>
    <row r="7297" spans="1:6">
      <c r="A7297" t="n">
        <v>60101</v>
      </c>
      <c r="B7297" s="29" t="n">
        <v>16</v>
      </c>
      <c r="C7297" s="7" t="n">
        <v>0</v>
      </c>
    </row>
    <row r="7298" spans="1:6">
      <c r="A7298" t="s">
        <v>4</v>
      </c>
      <c r="B7298" s="4" t="s">
        <v>5</v>
      </c>
      <c r="C7298" s="4" t="s">
        <v>11</v>
      </c>
      <c r="D7298" s="4" t="s">
        <v>34</v>
      </c>
      <c r="E7298" s="4" t="s">
        <v>7</v>
      </c>
      <c r="F7298" s="4" t="s">
        <v>7</v>
      </c>
      <c r="G7298" s="4" t="s">
        <v>34</v>
      </c>
      <c r="H7298" s="4" t="s">
        <v>7</v>
      </c>
      <c r="I7298" s="4" t="s">
        <v>7</v>
      </c>
    </row>
    <row r="7299" spans="1:6">
      <c r="A7299" t="n">
        <v>60104</v>
      </c>
      <c r="B7299" s="51" t="n">
        <v>26</v>
      </c>
      <c r="C7299" s="7" t="n">
        <v>6</v>
      </c>
      <c r="D7299" s="7" t="s">
        <v>594</v>
      </c>
      <c r="E7299" s="7" t="n">
        <v>2</v>
      </c>
      <c r="F7299" s="7" t="n">
        <v>3</v>
      </c>
      <c r="G7299" s="7" t="s">
        <v>595</v>
      </c>
      <c r="H7299" s="7" t="n">
        <v>2</v>
      </c>
      <c r="I7299" s="7" t="n">
        <v>0</v>
      </c>
    </row>
    <row r="7300" spans="1:6">
      <c r="A7300" t="s">
        <v>4</v>
      </c>
      <c r="B7300" s="4" t="s">
        <v>5</v>
      </c>
    </row>
    <row r="7301" spans="1:6">
      <c r="A7301" t="n">
        <v>60193</v>
      </c>
      <c r="B7301" s="27" t="n">
        <v>28</v>
      </c>
    </row>
    <row r="7302" spans="1:6">
      <c r="A7302" t="s">
        <v>4</v>
      </c>
      <c r="B7302" s="4" t="s">
        <v>5</v>
      </c>
      <c r="C7302" s="4" t="s">
        <v>7</v>
      </c>
      <c r="D7302" s="4" t="s">
        <v>11</v>
      </c>
      <c r="E7302" s="4" t="s">
        <v>8</v>
      </c>
    </row>
    <row r="7303" spans="1:6">
      <c r="A7303" t="n">
        <v>60194</v>
      </c>
      <c r="B7303" s="49" t="n">
        <v>51</v>
      </c>
      <c r="C7303" s="7" t="n">
        <v>4</v>
      </c>
      <c r="D7303" s="7" t="n">
        <v>4</v>
      </c>
      <c r="E7303" s="7" t="s">
        <v>479</v>
      </c>
    </row>
    <row r="7304" spans="1:6">
      <c r="A7304" t="s">
        <v>4</v>
      </c>
      <c r="B7304" s="4" t="s">
        <v>5</v>
      </c>
      <c r="C7304" s="4" t="s">
        <v>11</v>
      </c>
    </row>
    <row r="7305" spans="1:6">
      <c r="A7305" t="n">
        <v>60208</v>
      </c>
      <c r="B7305" s="29" t="n">
        <v>16</v>
      </c>
      <c r="C7305" s="7" t="n">
        <v>0</v>
      </c>
    </row>
    <row r="7306" spans="1:6">
      <c r="A7306" t="s">
        <v>4</v>
      </c>
      <c r="B7306" s="4" t="s">
        <v>5</v>
      </c>
      <c r="C7306" s="4" t="s">
        <v>11</v>
      </c>
      <c r="D7306" s="4" t="s">
        <v>34</v>
      </c>
      <c r="E7306" s="4" t="s">
        <v>7</v>
      </c>
      <c r="F7306" s="4" t="s">
        <v>7</v>
      </c>
      <c r="G7306" s="4" t="s">
        <v>34</v>
      </c>
      <c r="H7306" s="4" t="s">
        <v>7</v>
      </c>
      <c r="I7306" s="4" t="s">
        <v>7</v>
      </c>
    </row>
    <row r="7307" spans="1:6">
      <c r="A7307" t="n">
        <v>60211</v>
      </c>
      <c r="B7307" s="51" t="n">
        <v>26</v>
      </c>
      <c r="C7307" s="7" t="n">
        <v>4</v>
      </c>
      <c r="D7307" s="7" t="s">
        <v>596</v>
      </c>
      <c r="E7307" s="7" t="n">
        <v>2</v>
      </c>
      <c r="F7307" s="7" t="n">
        <v>3</v>
      </c>
      <c r="G7307" s="7" t="s">
        <v>597</v>
      </c>
      <c r="H7307" s="7" t="n">
        <v>2</v>
      </c>
      <c r="I7307" s="7" t="n">
        <v>0</v>
      </c>
    </row>
    <row r="7308" spans="1:6">
      <c r="A7308" t="s">
        <v>4</v>
      </c>
      <c r="B7308" s="4" t="s">
        <v>5</v>
      </c>
    </row>
    <row r="7309" spans="1:6">
      <c r="A7309" t="n">
        <v>60455</v>
      </c>
      <c r="B7309" s="27" t="n">
        <v>28</v>
      </c>
    </row>
    <row r="7310" spans="1:6">
      <c r="A7310" t="s">
        <v>4</v>
      </c>
      <c r="B7310" s="4" t="s">
        <v>5</v>
      </c>
      <c r="C7310" s="4" t="s">
        <v>7</v>
      </c>
      <c r="D7310" s="4" t="s">
        <v>11</v>
      </c>
      <c r="E7310" s="4" t="s">
        <v>8</v>
      </c>
    </row>
    <row r="7311" spans="1:6">
      <c r="A7311" t="n">
        <v>60456</v>
      </c>
      <c r="B7311" s="49" t="n">
        <v>51</v>
      </c>
      <c r="C7311" s="7" t="n">
        <v>4</v>
      </c>
      <c r="D7311" s="7" t="n">
        <v>6</v>
      </c>
      <c r="E7311" s="7" t="s">
        <v>598</v>
      </c>
    </row>
    <row r="7312" spans="1:6">
      <c r="A7312" t="s">
        <v>4</v>
      </c>
      <c r="B7312" s="4" t="s">
        <v>5</v>
      </c>
      <c r="C7312" s="4" t="s">
        <v>11</v>
      </c>
    </row>
    <row r="7313" spans="1:9">
      <c r="A7313" t="n">
        <v>60470</v>
      </c>
      <c r="B7313" s="29" t="n">
        <v>16</v>
      </c>
      <c r="C7313" s="7" t="n">
        <v>0</v>
      </c>
    </row>
    <row r="7314" spans="1:9">
      <c r="A7314" t="s">
        <v>4</v>
      </c>
      <c r="B7314" s="4" t="s">
        <v>5</v>
      </c>
      <c r="C7314" s="4" t="s">
        <v>11</v>
      </c>
      <c r="D7314" s="4" t="s">
        <v>34</v>
      </c>
      <c r="E7314" s="4" t="s">
        <v>7</v>
      </c>
      <c r="F7314" s="4" t="s">
        <v>7</v>
      </c>
    </row>
    <row r="7315" spans="1:9">
      <c r="A7315" t="n">
        <v>60473</v>
      </c>
      <c r="B7315" s="51" t="n">
        <v>26</v>
      </c>
      <c r="C7315" s="7" t="n">
        <v>6</v>
      </c>
      <c r="D7315" s="7" t="s">
        <v>599</v>
      </c>
      <c r="E7315" s="7" t="n">
        <v>2</v>
      </c>
      <c r="F7315" s="7" t="n">
        <v>0</v>
      </c>
    </row>
    <row r="7316" spans="1:9">
      <c r="A7316" t="s">
        <v>4</v>
      </c>
      <c r="B7316" s="4" t="s">
        <v>5</v>
      </c>
    </row>
    <row r="7317" spans="1:9">
      <c r="A7317" t="n">
        <v>60522</v>
      </c>
      <c r="B7317" s="27" t="n">
        <v>28</v>
      </c>
    </row>
    <row r="7318" spans="1:9">
      <c r="A7318" t="s">
        <v>4</v>
      </c>
      <c r="B7318" s="4" t="s">
        <v>5</v>
      </c>
      <c r="C7318" s="4" t="s">
        <v>11</v>
      </c>
      <c r="D7318" s="4" t="s">
        <v>11</v>
      </c>
      <c r="E7318" s="4" t="s">
        <v>11</v>
      </c>
    </row>
    <row r="7319" spans="1:9">
      <c r="A7319" t="n">
        <v>60523</v>
      </c>
      <c r="B7319" s="32" t="n">
        <v>61</v>
      </c>
      <c r="C7319" s="7" t="n">
        <v>5</v>
      </c>
      <c r="D7319" s="7" t="n">
        <v>6</v>
      </c>
      <c r="E7319" s="7" t="n">
        <v>1000</v>
      </c>
    </row>
    <row r="7320" spans="1:9">
      <c r="A7320" t="s">
        <v>4</v>
      </c>
      <c r="B7320" s="4" t="s">
        <v>5</v>
      </c>
      <c r="C7320" s="4" t="s">
        <v>7</v>
      </c>
      <c r="D7320" s="4" t="s">
        <v>11</v>
      </c>
      <c r="E7320" s="4" t="s">
        <v>8</v>
      </c>
    </row>
    <row r="7321" spans="1:9">
      <c r="A7321" t="n">
        <v>60530</v>
      </c>
      <c r="B7321" s="49" t="n">
        <v>51</v>
      </c>
      <c r="C7321" s="7" t="n">
        <v>4</v>
      </c>
      <c r="D7321" s="7" t="n">
        <v>5</v>
      </c>
      <c r="E7321" s="7" t="s">
        <v>448</v>
      </c>
    </row>
    <row r="7322" spans="1:9">
      <c r="A7322" t="s">
        <v>4</v>
      </c>
      <c r="B7322" s="4" t="s">
        <v>5</v>
      </c>
      <c r="C7322" s="4" t="s">
        <v>11</v>
      </c>
    </row>
    <row r="7323" spans="1:9">
      <c r="A7323" t="n">
        <v>60543</v>
      </c>
      <c r="B7323" s="29" t="n">
        <v>16</v>
      </c>
      <c r="C7323" s="7" t="n">
        <v>0</v>
      </c>
    </row>
    <row r="7324" spans="1:9">
      <c r="A7324" t="s">
        <v>4</v>
      </c>
      <c r="B7324" s="4" t="s">
        <v>5</v>
      </c>
      <c r="C7324" s="4" t="s">
        <v>11</v>
      </c>
      <c r="D7324" s="4" t="s">
        <v>34</v>
      </c>
      <c r="E7324" s="4" t="s">
        <v>7</v>
      </c>
      <c r="F7324" s="4" t="s">
        <v>7</v>
      </c>
    </row>
    <row r="7325" spans="1:9">
      <c r="A7325" t="n">
        <v>60546</v>
      </c>
      <c r="B7325" s="51" t="n">
        <v>26</v>
      </c>
      <c r="C7325" s="7" t="n">
        <v>5</v>
      </c>
      <c r="D7325" s="7" t="s">
        <v>600</v>
      </c>
      <c r="E7325" s="7" t="n">
        <v>2</v>
      </c>
      <c r="F7325" s="7" t="n">
        <v>0</v>
      </c>
    </row>
    <row r="7326" spans="1:9">
      <c r="A7326" t="s">
        <v>4</v>
      </c>
      <c r="B7326" s="4" t="s">
        <v>5</v>
      </c>
    </row>
    <row r="7327" spans="1:9">
      <c r="A7327" t="n">
        <v>60562</v>
      </c>
      <c r="B7327" s="27" t="n">
        <v>28</v>
      </c>
    </row>
    <row r="7328" spans="1:9">
      <c r="A7328" t="s">
        <v>4</v>
      </c>
      <c r="B7328" s="4" t="s">
        <v>5</v>
      </c>
      <c r="C7328" s="4" t="s">
        <v>11</v>
      </c>
      <c r="D7328" s="4" t="s">
        <v>7</v>
      </c>
    </row>
    <row r="7329" spans="1:6">
      <c r="A7329" t="n">
        <v>60563</v>
      </c>
      <c r="B7329" s="69" t="n">
        <v>89</v>
      </c>
      <c r="C7329" s="7" t="n">
        <v>65533</v>
      </c>
      <c r="D7329" s="7" t="n">
        <v>1</v>
      </c>
    </row>
    <row r="7330" spans="1:6">
      <c r="A7330" t="s">
        <v>4</v>
      </c>
      <c r="B7330" s="4" t="s">
        <v>5</v>
      </c>
      <c r="C7330" s="4" t="s">
        <v>11</v>
      </c>
      <c r="D7330" s="4" t="s">
        <v>11</v>
      </c>
      <c r="E7330" s="4" t="s">
        <v>11</v>
      </c>
    </row>
    <row r="7331" spans="1:6">
      <c r="A7331" t="n">
        <v>60567</v>
      </c>
      <c r="B7331" s="32" t="n">
        <v>61</v>
      </c>
      <c r="C7331" s="7" t="n">
        <v>1</v>
      </c>
      <c r="D7331" s="7" t="n">
        <v>6</v>
      </c>
      <c r="E7331" s="7" t="n">
        <v>1000</v>
      </c>
    </row>
    <row r="7332" spans="1:6">
      <c r="A7332" t="s">
        <v>4</v>
      </c>
      <c r="B7332" s="4" t="s">
        <v>5</v>
      </c>
      <c r="C7332" s="4" t="s">
        <v>7</v>
      </c>
      <c r="D7332" s="4" t="s">
        <v>11</v>
      </c>
      <c r="E7332" s="4" t="s">
        <v>11</v>
      </c>
      <c r="F7332" s="4" t="s">
        <v>7</v>
      </c>
    </row>
    <row r="7333" spans="1:6">
      <c r="A7333" t="n">
        <v>60574</v>
      </c>
      <c r="B7333" s="25" t="n">
        <v>25</v>
      </c>
      <c r="C7333" s="7" t="n">
        <v>1</v>
      </c>
      <c r="D7333" s="7" t="n">
        <v>60</v>
      </c>
      <c r="E7333" s="7" t="n">
        <v>640</v>
      </c>
      <c r="F7333" s="7" t="n">
        <v>1</v>
      </c>
    </row>
    <row r="7334" spans="1:6">
      <c r="A7334" t="s">
        <v>4</v>
      </c>
      <c r="B7334" s="4" t="s">
        <v>5</v>
      </c>
      <c r="C7334" s="4" t="s">
        <v>7</v>
      </c>
      <c r="D7334" s="4" t="s">
        <v>11</v>
      </c>
      <c r="E7334" s="4" t="s">
        <v>8</v>
      </c>
    </row>
    <row r="7335" spans="1:6">
      <c r="A7335" t="n">
        <v>60581</v>
      </c>
      <c r="B7335" s="49" t="n">
        <v>51</v>
      </c>
      <c r="C7335" s="7" t="n">
        <v>4</v>
      </c>
      <c r="D7335" s="7" t="n">
        <v>1</v>
      </c>
      <c r="E7335" s="7" t="s">
        <v>446</v>
      </c>
    </row>
    <row r="7336" spans="1:6">
      <c r="A7336" t="s">
        <v>4</v>
      </c>
      <c r="B7336" s="4" t="s">
        <v>5</v>
      </c>
      <c r="C7336" s="4" t="s">
        <v>11</v>
      </c>
    </row>
    <row r="7337" spans="1:6">
      <c r="A7337" t="n">
        <v>60594</v>
      </c>
      <c r="B7337" s="29" t="n">
        <v>16</v>
      </c>
      <c r="C7337" s="7" t="n">
        <v>0</v>
      </c>
    </row>
    <row r="7338" spans="1:6">
      <c r="A7338" t="s">
        <v>4</v>
      </c>
      <c r="B7338" s="4" t="s">
        <v>5</v>
      </c>
      <c r="C7338" s="4" t="s">
        <v>11</v>
      </c>
      <c r="D7338" s="4" t="s">
        <v>34</v>
      </c>
      <c r="E7338" s="4" t="s">
        <v>7</v>
      </c>
      <c r="F7338" s="4" t="s">
        <v>7</v>
      </c>
    </row>
    <row r="7339" spans="1:6">
      <c r="A7339" t="n">
        <v>60597</v>
      </c>
      <c r="B7339" s="51" t="n">
        <v>26</v>
      </c>
      <c r="C7339" s="7" t="n">
        <v>1</v>
      </c>
      <c r="D7339" s="7" t="s">
        <v>601</v>
      </c>
      <c r="E7339" s="7" t="n">
        <v>2</v>
      </c>
      <c r="F7339" s="7" t="n">
        <v>0</v>
      </c>
    </row>
    <row r="7340" spans="1:6">
      <c r="A7340" t="s">
        <v>4</v>
      </c>
      <c r="B7340" s="4" t="s">
        <v>5</v>
      </c>
    </row>
    <row r="7341" spans="1:6">
      <c r="A7341" t="n">
        <v>60691</v>
      </c>
      <c r="B7341" s="27" t="n">
        <v>28</v>
      </c>
    </row>
    <row r="7342" spans="1:6">
      <c r="A7342" t="s">
        <v>4</v>
      </c>
      <c r="B7342" s="4" t="s">
        <v>5</v>
      </c>
      <c r="C7342" s="4" t="s">
        <v>11</v>
      </c>
      <c r="D7342" s="4" t="s">
        <v>7</v>
      </c>
    </row>
    <row r="7343" spans="1:6">
      <c r="A7343" t="n">
        <v>60692</v>
      </c>
      <c r="B7343" s="69" t="n">
        <v>89</v>
      </c>
      <c r="C7343" s="7" t="n">
        <v>65533</v>
      </c>
      <c r="D7343" s="7" t="n">
        <v>1</v>
      </c>
    </row>
    <row r="7344" spans="1:6">
      <c r="A7344" t="s">
        <v>4</v>
      </c>
      <c r="B7344" s="4" t="s">
        <v>5</v>
      </c>
      <c r="C7344" s="4" t="s">
        <v>7</v>
      </c>
      <c r="D7344" s="4" t="s">
        <v>11</v>
      </c>
      <c r="E7344" s="4" t="s">
        <v>11</v>
      </c>
      <c r="F7344" s="4" t="s">
        <v>7</v>
      </c>
    </row>
    <row r="7345" spans="1:6">
      <c r="A7345" t="n">
        <v>60696</v>
      </c>
      <c r="B7345" s="25" t="n">
        <v>25</v>
      </c>
      <c r="C7345" s="7" t="n">
        <v>1</v>
      </c>
      <c r="D7345" s="7" t="n">
        <v>65535</v>
      </c>
      <c r="E7345" s="7" t="n">
        <v>65535</v>
      </c>
      <c r="F7345" s="7" t="n">
        <v>0</v>
      </c>
    </row>
    <row r="7346" spans="1:6">
      <c r="A7346" t="s">
        <v>4</v>
      </c>
      <c r="B7346" s="4" t="s">
        <v>5</v>
      </c>
      <c r="C7346" s="4" t="s">
        <v>7</v>
      </c>
      <c r="D7346" s="4" t="s">
        <v>11</v>
      </c>
      <c r="E7346" s="4" t="s">
        <v>13</v>
      </c>
    </row>
    <row r="7347" spans="1:6">
      <c r="A7347" t="n">
        <v>60703</v>
      </c>
      <c r="B7347" s="35" t="n">
        <v>58</v>
      </c>
      <c r="C7347" s="7" t="n">
        <v>101</v>
      </c>
      <c r="D7347" s="7" t="n">
        <v>500</v>
      </c>
      <c r="E7347" s="7" t="n">
        <v>1</v>
      </c>
    </row>
    <row r="7348" spans="1:6">
      <c r="A7348" t="s">
        <v>4</v>
      </c>
      <c r="B7348" s="4" t="s">
        <v>5</v>
      </c>
      <c r="C7348" s="4" t="s">
        <v>7</v>
      </c>
      <c r="D7348" s="4" t="s">
        <v>11</v>
      </c>
    </row>
    <row r="7349" spans="1:6">
      <c r="A7349" t="n">
        <v>60711</v>
      </c>
      <c r="B7349" s="35" t="n">
        <v>58</v>
      </c>
      <c r="C7349" s="7" t="n">
        <v>254</v>
      </c>
      <c r="D7349" s="7" t="n">
        <v>0</v>
      </c>
    </row>
    <row r="7350" spans="1:6">
      <c r="A7350" t="s">
        <v>4</v>
      </c>
      <c r="B7350" s="4" t="s">
        <v>5</v>
      </c>
      <c r="C7350" s="4" t="s">
        <v>7</v>
      </c>
      <c r="D7350" s="4" t="s">
        <v>11</v>
      </c>
      <c r="E7350" s="4" t="s">
        <v>13</v>
      </c>
      <c r="F7350" s="4" t="s">
        <v>13</v>
      </c>
      <c r="G7350" s="4" t="s">
        <v>13</v>
      </c>
    </row>
    <row r="7351" spans="1:6">
      <c r="A7351" t="n">
        <v>60715</v>
      </c>
      <c r="B7351" s="36" t="n">
        <v>45</v>
      </c>
      <c r="C7351" s="7" t="n">
        <v>15</v>
      </c>
      <c r="D7351" s="7" t="n">
        <v>3</v>
      </c>
      <c r="E7351" s="7" t="n">
        <v>0</v>
      </c>
      <c r="F7351" s="7" t="n">
        <v>1.45000004768372</v>
      </c>
      <c r="G7351" s="7" t="n">
        <v>0</v>
      </c>
    </row>
    <row r="7352" spans="1:6">
      <c r="A7352" t="s">
        <v>4</v>
      </c>
      <c r="B7352" s="4" t="s">
        <v>5</v>
      </c>
      <c r="C7352" s="4" t="s">
        <v>7</v>
      </c>
      <c r="D7352" s="4" t="s">
        <v>7</v>
      </c>
      <c r="E7352" s="4" t="s">
        <v>13</v>
      </c>
      <c r="F7352" s="4" t="s">
        <v>13</v>
      </c>
      <c r="G7352" s="4" t="s">
        <v>13</v>
      </c>
      <c r="H7352" s="4" t="s">
        <v>11</v>
      </c>
      <c r="I7352" s="4" t="s">
        <v>7</v>
      </c>
    </row>
    <row r="7353" spans="1:6">
      <c r="A7353" t="n">
        <v>60731</v>
      </c>
      <c r="B7353" s="36" t="n">
        <v>45</v>
      </c>
      <c r="C7353" s="7" t="n">
        <v>4</v>
      </c>
      <c r="D7353" s="7" t="n">
        <v>3</v>
      </c>
      <c r="E7353" s="7" t="n">
        <v>1.20000004768372</v>
      </c>
      <c r="F7353" s="7" t="n">
        <v>25.7900009155273</v>
      </c>
      <c r="G7353" s="7" t="n">
        <v>0</v>
      </c>
      <c r="H7353" s="7" t="n">
        <v>0</v>
      </c>
      <c r="I7353" s="7" t="n">
        <v>1</v>
      </c>
    </row>
    <row r="7354" spans="1:6">
      <c r="A7354" t="s">
        <v>4</v>
      </c>
      <c r="B7354" s="4" t="s">
        <v>5</v>
      </c>
      <c r="C7354" s="4" t="s">
        <v>7</v>
      </c>
      <c r="D7354" s="4" t="s">
        <v>7</v>
      </c>
      <c r="E7354" s="4" t="s">
        <v>13</v>
      </c>
      <c r="F7354" s="4" t="s">
        <v>11</v>
      </c>
    </row>
    <row r="7355" spans="1:6">
      <c r="A7355" t="n">
        <v>60749</v>
      </c>
      <c r="B7355" s="36" t="n">
        <v>45</v>
      </c>
      <c r="C7355" s="7" t="n">
        <v>5</v>
      </c>
      <c r="D7355" s="7" t="n">
        <v>3</v>
      </c>
      <c r="E7355" s="7" t="n">
        <v>1.70000004768372</v>
      </c>
      <c r="F7355" s="7" t="n">
        <v>0</v>
      </c>
    </row>
    <row r="7356" spans="1:6">
      <c r="A7356" t="s">
        <v>4</v>
      </c>
      <c r="B7356" s="4" t="s">
        <v>5</v>
      </c>
      <c r="C7356" s="4" t="s">
        <v>7</v>
      </c>
      <c r="D7356" s="4" t="s">
        <v>7</v>
      </c>
      <c r="E7356" s="4" t="s">
        <v>13</v>
      </c>
      <c r="F7356" s="4" t="s">
        <v>13</v>
      </c>
      <c r="G7356" s="4" t="s">
        <v>13</v>
      </c>
      <c r="H7356" s="4" t="s">
        <v>11</v>
      </c>
      <c r="I7356" s="4" t="s">
        <v>7</v>
      </c>
    </row>
    <row r="7357" spans="1:6">
      <c r="A7357" t="n">
        <v>60758</v>
      </c>
      <c r="B7357" s="36" t="n">
        <v>45</v>
      </c>
      <c r="C7357" s="7" t="n">
        <v>4</v>
      </c>
      <c r="D7357" s="7" t="n">
        <v>3</v>
      </c>
      <c r="E7357" s="7" t="n">
        <v>1.20000004768372</v>
      </c>
      <c r="F7357" s="7" t="n">
        <v>35.3199996948242</v>
      </c>
      <c r="G7357" s="7" t="n">
        <v>0</v>
      </c>
      <c r="H7357" s="7" t="n">
        <v>5000</v>
      </c>
      <c r="I7357" s="7" t="n">
        <v>1</v>
      </c>
    </row>
    <row r="7358" spans="1:6">
      <c r="A7358" t="s">
        <v>4</v>
      </c>
      <c r="B7358" s="4" t="s">
        <v>5</v>
      </c>
      <c r="C7358" s="4" t="s">
        <v>7</v>
      </c>
      <c r="D7358" s="4" t="s">
        <v>11</v>
      </c>
    </row>
    <row r="7359" spans="1:6">
      <c r="A7359" t="n">
        <v>60776</v>
      </c>
      <c r="B7359" s="35" t="n">
        <v>58</v>
      </c>
      <c r="C7359" s="7" t="n">
        <v>255</v>
      </c>
      <c r="D7359" s="7" t="n">
        <v>0</v>
      </c>
    </row>
    <row r="7360" spans="1:6">
      <c r="A7360" t="s">
        <v>4</v>
      </c>
      <c r="B7360" s="4" t="s">
        <v>5</v>
      </c>
      <c r="C7360" s="4" t="s">
        <v>11</v>
      </c>
      <c r="D7360" s="4" t="s">
        <v>11</v>
      </c>
      <c r="E7360" s="4" t="s">
        <v>11</v>
      </c>
    </row>
    <row r="7361" spans="1:9">
      <c r="A7361" t="n">
        <v>60780</v>
      </c>
      <c r="B7361" s="32" t="n">
        <v>61</v>
      </c>
      <c r="C7361" s="7" t="n">
        <v>3</v>
      </c>
      <c r="D7361" s="7" t="n">
        <v>1</v>
      </c>
      <c r="E7361" s="7" t="n">
        <v>1000</v>
      </c>
    </row>
    <row r="7362" spans="1:9">
      <c r="A7362" t="s">
        <v>4</v>
      </c>
      <c r="B7362" s="4" t="s">
        <v>5</v>
      </c>
      <c r="C7362" s="4" t="s">
        <v>7</v>
      </c>
      <c r="D7362" s="4" t="s">
        <v>11</v>
      </c>
      <c r="E7362" s="4" t="s">
        <v>8</v>
      </c>
    </row>
    <row r="7363" spans="1:9">
      <c r="A7363" t="n">
        <v>60787</v>
      </c>
      <c r="B7363" s="49" t="n">
        <v>51</v>
      </c>
      <c r="C7363" s="7" t="n">
        <v>4</v>
      </c>
      <c r="D7363" s="7" t="n">
        <v>3</v>
      </c>
      <c r="E7363" s="7" t="s">
        <v>602</v>
      </c>
    </row>
    <row r="7364" spans="1:9">
      <c r="A7364" t="s">
        <v>4</v>
      </c>
      <c r="B7364" s="4" t="s">
        <v>5</v>
      </c>
      <c r="C7364" s="4" t="s">
        <v>11</v>
      </c>
    </row>
    <row r="7365" spans="1:9">
      <c r="A7365" t="n">
        <v>60801</v>
      </c>
      <c r="B7365" s="29" t="n">
        <v>16</v>
      </c>
      <c r="C7365" s="7" t="n">
        <v>0</v>
      </c>
    </row>
    <row r="7366" spans="1:9">
      <c r="A7366" t="s">
        <v>4</v>
      </c>
      <c r="B7366" s="4" t="s">
        <v>5</v>
      </c>
      <c r="C7366" s="4" t="s">
        <v>11</v>
      </c>
      <c r="D7366" s="4" t="s">
        <v>34</v>
      </c>
      <c r="E7366" s="4" t="s">
        <v>7</v>
      </c>
      <c r="F7366" s="4" t="s">
        <v>7</v>
      </c>
    </row>
    <row r="7367" spans="1:9">
      <c r="A7367" t="n">
        <v>60804</v>
      </c>
      <c r="B7367" s="51" t="n">
        <v>26</v>
      </c>
      <c r="C7367" s="7" t="n">
        <v>3</v>
      </c>
      <c r="D7367" s="7" t="s">
        <v>603</v>
      </c>
      <c r="E7367" s="7" t="n">
        <v>2</v>
      </c>
      <c r="F7367" s="7" t="n">
        <v>0</v>
      </c>
    </row>
    <row r="7368" spans="1:9">
      <c r="A7368" t="s">
        <v>4</v>
      </c>
      <c r="B7368" s="4" t="s">
        <v>5</v>
      </c>
    </row>
    <row r="7369" spans="1:9">
      <c r="A7369" t="n">
        <v>60921</v>
      </c>
      <c r="B7369" s="27" t="n">
        <v>28</v>
      </c>
    </row>
    <row r="7370" spans="1:9">
      <c r="A7370" t="s">
        <v>4</v>
      </c>
      <c r="B7370" s="4" t="s">
        <v>5</v>
      </c>
      <c r="C7370" s="4" t="s">
        <v>11</v>
      </c>
      <c r="D7370" s="4" t="s">
        <v>7</v>
      </c>
    </row>
    <row r="7371" spans="1:9">
      <c r="A7371" t="n">
        <v>60922</v>
      </c>
      <c r="B7371" s="69" t="n">
        <v>89</v>
      </c>
      <c r="C7371" s="7" t="n">
        <v>65533</v>
      </c>
      <c r="D7371" s="7" t="n">
        <v>1</v>
      </c>
    </row>
    <row r="7372" spans="1:9">
      <c r="A7372" t="s">
        <v>4</v>
      </c>
      <c r="B7372" s="4" t="s">
        <v>5</v>
      </c>
      <c r="C7372" s="4" t="s">
        <v>11</v>
      </c>
      <c r="D7372" s="4" t="s">
        <v>11</v>
      </c>
      <c r="E7372" s="4" t="s">
        <v>11</v>
      </c>
    </row>
    <row r="7373" spans="1:9">
      <c r="A7373" t="n">
        <v>60926</v>
      </c>
      <c r="B7373" s="32" t="n">
        <v>61</v>
      </c>
      <c r="C7373" s="7" t="n">
        <v>0</v>
      </c>
      <c r="D7373" s="7" t="n">
        <v>65533</v>
      </c>
      <c r="E7373" s="7" t="n">
        <v>0</v>
      </c>
    </row>
    <row r="7374" spans="1:9">
      <c r="A7374" t="s">
        <v>4</v>
      </c>
      <c r="B7374" s="4" t="s">
        <v>5</v>
      </c>
      <c r="C7374" s="4" t="s">
        <v>11</v>
      </c>
      <c r="D7374" s="4" t="s">
        <v>11</v>
      </c>
      <c r="E7374" s="4" t="s">
        <v>11</v>
      </c>
    </row>
    <row r="7375" spans="1:9">
      <c r="A7375" t="n">
        <v>60933</v>
      </c>
      <c r="B7375" s="32" t="n">
        <v>61</v>
      </c>
      <c r="C7375" s="7" t="n">
        <v>2</v>
      </c>
      <c r="D7375" s="7" t="n">
        <v>65533</v>
      </c>
      <c r="E7375" s="7" t="n">
        <v>0</v>
      </c>
    </row>
    <row r="7376" spans="1:9">
      <c r="A7376" t="s">
        <v>4</v>
      </c>
      <c r="B7376" s="4" t="s">
        <v>5</v>
      </c>
      <c r="C7376" s="4" t="s">
        <v>11</v>
      </c>
      <c r="D7376" s="4" t="s">
        <v>11</v>
      </c>
      <c r="E7376" s="4" t="s">
        <v>11</v>
      </c>
    </row>
    <row r="7377" spans="1:6">
      <c r="A7377" t="n">
        <v>60940</v>
      </c>
      <c r="B7377" s="32" t="n">
        <v>61</v>
      </c>
      <c r="C7377" s="7" t="n">
        <v>4</v>
      </c>
      <c r="D7377" s="7" t="n">
        <v>65533</v>
      </c>
      <c r="E7377" s="7" t="n">
        <v>0</v>
      </c>
    </row>
    <row r="7378" spans="1:6">
      <c r="A7378" t="s">
        <v>4</v>
      </c>
      <c r="B7378" s="4" t="s">
        <v>5</v>
      </c>
      <c r="C7378" s="4" t="s">
        <v>11</v>
      </c>
      <c r="D7378" s="4" t="s">
        <v>11</v>
      </c>
      <c r="E7378" s="4" t="s">
        <v>11</v>
      </c>
    </row>
    <row r="7379" spans="1:6">
      <c r="A7379" t="n">
        <v>60947</v>
      </c>
      <c r="B7379" s="32" t="n">
        <v>61</v>
      </c>
      <c r="C7379" s="7" t="n">
        <v>5</v>
      </c>
      <c r="D7379" s="7" t="n">
        <v>65533</v>
      </c>
      <c r="E7379" s="7" t="n">
        <v>0</v>
      </c>
    </row>
    <row r="7380" spans="1:6">
      <c r="A7380" t="s">
        <v>4</v>
      </c>
      <c r="B7380" s="4" t="s">
        <v>5</v>
      </c>
      <c r="C7380" s="4" t="s">
        <v>7</v>
      </c>
      <c r="D7380" s="4" t="s">
        <v>11</v>
      </c>
      <c r="E7380" s="4" t="s">
        <v>13</v>
      </c>
      <c r="F7380" s="4" t="s">
        <v>13</v>
      </c>
      <c r="G7380" s="4" t="s">
        <v>13</v>
      </c>
    </row>
    <row r="7381" spans="1:6">
      <c r="A7381" t="n">
        <v>60954</v>
      </c>
      <c r="B7381" s="36" t="n">
        <v>45</v>
      </c>
      <c r="C7381" s="7" t="n">
        <v>15</v>
      </c>
      <c r="D7381" s="7" t="n">
        <v>0</v>
      </c>
      <c r="E7381" s="7" t="n">
        <v>0.5</v>
      </c>
      <c r="F7381" s="7" t="n">
        <v>1.45000004768372</v>
      </c>
      <c r="G7381" s="7" t="n">
        <v>0</v>
      </c>
    </row>
    <row r="7382" spans="1:6">
      <c r="A7382" t="s">
        <v>4</v>
      </c>
      <c r="B7382" s="4" t="s">
        <v>5</v>
      </c>
      <c r="C7382" s="4" t="s">
        <v>7</v>
      </c>
      <c r="D7382" s="4" t="s">
        <v>7</v>
      </c>
      <c r="E7382" s="4" t="s">
        <v>13</v>
      </c>
      <c r="F7382" s="4" t="s">
        <v>13</v>
      </c>
      <c r="G7382" s="4" t="s">
        <v>13</v>
      </c>
      <c r="H7382" s="4" t="s">
        <v>11</v>
      </c>
      <c r="I7382" s="4" t="s">
        <v>7</v>
      </c>
    </row>
    <row r="7383" spans="1:6">
      <c r="A7383" t="n">
        <v>60970</v>
      </c>
      <c r="B7383" s="36" t="n">
        <v>45</v>
      </c>
      <c r="C7383" s="7" t="n">
        <v>4</v>
      </c>
      <c r="D7383" s="7" t="n">
        <v>3</v>
      </c>
      <c r="E7383" s="7" t="n">
        <v>357.950012207031</v>
      </c>
      <c r="F7383" s="7" t="n">
        <v>10.1599998474121</v>
      </c>
      <c r="G7383" s="7" t="n">
        <v>0</v>
      </c>
      <c r="H7383" s="7" t="n">
        <v>0</v>
      </c>
      <c r="I7383" s="7" t="n">
        <v>1</v>
      </c>
    </row>
    <row r="7384" spans="1:6">
      <c r="A7384" t="s">
        <v>4</v>
      </c>
      <c r="B7384" s="4" t="s">
        <v>5</v>
      </c>
      <c r="C7384" s="4" t="s">
        <v>7</v>
      </c>
      <c r="D7384" s="4" t="s">
        <v>7</v>
      </c>
      <c r="E7384" s="4" t="s">
        <v>13</v>
      </c>
      <c r="F7384" s="4" t="s">
        <v>11</v>
      </c>
    </row>
    <row r="7385" spans="1:6">
      <c r="A7385" t="n">
        <v>60988</v>
      </c>
      <c r="B7385" s="36" t="n">
        <v>45</v>
      </c>
      <c r="C7385" s="7" t="n">
        <v>5</v>
      </c>
      <c r="D7385" s="7" t="n">
        <v>3</v>
      </c>
      <c r="E7385" s="7" t="n">
        <v>1.79999995231628</v>
      </c>
      <c r="F7385" s="7" t="n">
        <v>0</v>
      </c>
    </row>
    <row r="7386" spans="1:6">
      <c r="A7386" t="s">
        <v>4</v>
      </c>
      <c r="B7386" s="4" t="s">
        <v>5</v>
      </c>
      <c r="C7386" s="4" t="s">
        <v>7</v>
      </c>
      <c r="D7386" s="4" t="s">
        <v>7</v>
      </c>
      <c r="E7386" s="4" t="s">
        <v>13</v>
      </c>
      <c r="F7386" s="4" t="s">
        <v>13</v>
      </c>
      <c r="G7386" s="4" t="s">
        <v>13</v>
      </c>
      <c r="H7386" s="4" t="s">
        <v>11</v>
      </c>
      <c r="I7386" s="4" t="s">
        <v>7</v>
      </c>
    </row>
    <row r="7387" spans="1:6">
      <c r="A7387" t="n">
        <v>60997</v>
      </c>
      <c r="B7387" s="36" t="n">
        <v>45</v>
      </c>
      <c r="C7387" s="7" t="n">
        <v>4</v>
      </c>
      <c r="D7387" s="7" t="n">
        <v>3</v>
      </c>
      <c r="E7387" s="7" t="n">
        <v>357.950012207031</v>
      </c>
      <c r="F7387" s="7" t="n">
        <v>36</v>
      </c>
      <c r="G7387" s="7" t="n">
        <v>0</v>
      </c>
      <c r="H7387" s="7" t="n">
        <v>5000</v>
      </c>
      <c r="I7387" s="7" t="n">
        <v>1</v>
      </c>
    </row>
    <row r="7388" spans="1:6">
      <c r="A7388" t="s">
        <v>4</v>
      </c>
      <c r="B7388" s="4" t="s">
        <v>5</v>
      </c>
      <c r="C7388" s="4" t="s">
        <v>7</v>
      </c>
      <c r="D7388" s="4" t="s">
        <v>11</v>
      </c>
    </row>
    <row r="7389" spans="1:6">
      <c r="A7389" t="n">
        <v>61015</v>
      </c>
      <c r="B7389" s="35" t="n">
        <v>58</v>
      </c>
      <c r="C7389" s="7" t="n">
        <v>255</v>
      </c>
      <c r="D7389" s="7" t="n">
        <v>0</v>
      </c>
    </row>
    <row r="7390" spans="1:6">
      <c r="A7390" t="s">
        <v>4</v>
      </c>
      <c r="B7390" s="4" t="s">
        <v>5</v>
      </c>
      <c r="C7390" s="4" t="s">
        <v>7</v>
      </c>
      <c r="D7390" s="4" t="s">
        <v>11</v>
      </c>
      <c r="E7390" s="4" t="s">
        <v>8</v>
      </c>
      <c r="F7390" s="4" t="s">
        <v>8</v>
      </c>
      <c r="G7390" s="4" t="s">
        <v>8</v>
      </c>
      <c r="H7390" s="4" t="s">
        <v>8</v>
      </c>
    </row>
    <row r="7391" spans="1:6">
      <c r="A7391" t="n">
        <v>61019</v>
      </c>
      <c r="B7391" s="49" t="n">
        <v>51</v>
      </c>
      <c r="C7391" s="7" t="n">
        <v>3</v>
      </c>
      <c r="D7391" s="7" t="n">
        <v>0</v>
      </c>
      <c r="E7391" s="7" t="s">
        <v>422</v>
      </c>
      <c r="F7391" s="7" t="s">
        <v>418</v>
      </c>
      <c r="G7391" s="7" t="s">
        <v>66</v>
      </c>
      <c r="H7391" s="7" t="s">
        <v>67</v>
      </c>
    </row>
    <row r="7392" spans="1:6">
      <c r="A7392" t="s">
        <v>4</v>
      </c>
      <c r="B7392" s="4" t="s">
        <v>5</v>
      </c>
      <c r="C7392" s="4" t="s">
        <v>11</v>
      </c>
      <c r="D7392" s="4" t="s">
        <v>7</v>
      </c>
      <c r="E7392" s="4" t="s">
        <v>13</v>
      </c>
      <c r="F7392" s="4" t="s">
        <v>11</v>
      </c>
    </row>
    <row r="7393" spans="1:9">
      <c r="A7393" t="n">
        <v>61032</v>
      </c>
      <c r="B7393" s="53" t="n">
        <v>59</v>
      </c>
      <c r="C7393" s="7" t="n">
        <v>0</v>
      </c>
      <c r="D7393" s="7" t="n">
        <v>1</v>
      </c>
      <c r="E7393" s="7" t="n">
        <v>0.150000005960464</v>
      </c>
      <c r="F7393" s="7" t="n">
        <v>0</v>
      </c>
    </row>
    <row r="7394" spans="1:9">
      <c r="A7394" t="s">
        <v>4</v>
      </c>
      <c r="B7394" s="4" t="s">
        <v>5</v>
      </c>
      <c r="C7394" s="4" t="s">
        <v>11</v>
      </c>
    </row>
    <row r="7395" spans="1:9">
      <c r="A7395" t="n">
        <v>61042</v>
      </c>
      <c r="B7395" s="29" t="n">
        <v>16</v>
      </c>
      <c r="C7395" s="7" t="n">
        <v>50</v>
      </c>
    </row>
    <row r="7396" spans="1:9">
      <c r="A7396" t="s">
        <v>4</v>
      </c>
      <c r="B7396" s="4" t="s">
        <v>5</v>
      </c>
      <c r="C7396" s="4" t="s">
        <v>7</v>
      </c>
      <c r="D7396" s="4" t="s">
        <v>11</v>
      </c>
      <c r="E7396" s="4" t="s">
        <v>8</v>
      </c>
      <c r="F7396" s="4" t="s">
        <v>8</v>
      </c>
      <c r="G7396" s="4" t="s">
        <v>8</v>
      </c>
      <c r="H7396" s="4" t="s">
        <v>8</v>
      </c>
    </row>
    <row r="7397" spans="1:9">
      <c r="A7397" t="n">
        <v>61045</v>
      </c>
      <c r="B7397" s="49" t="n">
        <v>51</v>
      </c>
      <c r="C7397" s="7" t="n">
        <v>3</v>
      </c>
      <c r="D7397" s="7" t="n">
        <v>1</v>
      </c>
      <c r="E7397" s="7" t="s">
        <v>422</v>
      </c>
      <c r="F7397" s="7" t="s">
        <v>418</v>
      </c>
      <c r="G7397" s="7" t="s">
        <v>66</v>
      </c>
      <c r="H7397" s="7" t="s">
        <v>67</v>
      </c>
    </row>
    <row r="7398" spans="1:9">
      <c r="A7398" t="s">
        <v>4</v>
      </c>
      <c r="B7398" s="4" t="s">
        <v>5</v>
      </c>
      <c r="C7398" s="4" t="s">
        <v>11</v>
      </c>
      <c r="D7398" s="4" t="s">
        <v>7</v>
      </c>
      <c r="E7398" s="4" t="s">
        <v>13</v>
      </c>
      <c r="F7398" s="4" t="s">
        <v>11</v>
      </c>
    </row>
    <row r="7399" spans="1:9">
      <c r="A7399" t="n">
        <v>61058</v>
      </c>
      <c r="B7399" s="53" t="n">
        <v>59</v>
      </c>
      <c r="C7399" s="7" t="n">
        <v>1</v>
      </c>
      <c r="D7399" s="7" t="n">
        <v>1</v>
      </c>
      <c r="E7399" s="7" t="n">
        <v>0.150000005960464</v>
      </c>
      <c r="F7399" s="7" t="n">
        <v>0</v>
      </c>
    </row>
    <row r="7400" spans="1:9">
      <c r="A7400" t="s">
        <v>4</v>
      </c>
      <c r="B7400" s="4" t="s">
        <v>5</v>
      </c>
      <c r="C7400" s="4" t="s">
        <v>11</v>
      </c>
    </row>
    <row r="7401" spans="1:9">
      <c r="A7401" t="n">
        <v>61068</v>
      </c>
      <c r="B7401" s="29" t="n">
        <v>16</v>
      </c>
      <c r="C7401" s="7" t="n">
        <v>1000</v>
      </c>
    </row>
    <row r="7402" spans="1:9">
      <c r="A7402" t="s">
        <v>4</v>
      </c>
      <c r="B7402" s="4" t="s">
        <v>5</v>
      </c>
      <c r="C7402" s="4" t="s">
        <v>11</v>
      </c>
      <c r="D7402" s="4" t="s">
        <v>11</v>
      </c>
      <c r="E7402" s="4" t="s">
        <v>11</v>
      </c>
    </row>
    <row r="7403" spans="1:9">
      <c r="A7403" t="n">
        <v>61071</v>
      </c>
      <c r="B7403" s="32" t="n">
        <v>61</v>
      </c>
      <c r="C7403" s="7" t="n">
        <v>1</v>
      </c>
      <c r="D7403" s="7" t="n">
        <v>3</v>
      </c>
      <c r="E7403" s="7" t="n">
        <v>1000</v>
      </c>
    </row>
    <row r="7404" spans="1:9">
      <c r="A7404" t="s">
        <v>4</v>
      </c>
      <c r="B7404" s="4" t="s">
        <v>5</v>
      </c>
      <c r="C7404" s="4" t="s">
        <v>7</v>
      </c>
      <c r="D7404" s="4" t="s">
        <v>7</v>
      </c>
      <c r="E7404" s="4" t="s">
        <v>7</v>
      </c>
      <c r="F7404" s="4" t="s">
        <v>7</v>
      </c>
    </row>
    <row r="7405" spans="1:9">
      <c r="A7405" t="n">
        <v>61078</v>
      </c>
      <c r="B7405" s="9" t="n">
        <v>14</v>
      </c>
      <c r="C7405" s="7" t="n">
        <v>0</v>
      </c>
      <c r="D7405" s="7" t="n">
        <v>1</v>
      </c>
      <c r="E7405" s="7" t="n">
        <v>0</v>
      </c>
      <c r="F7405" s="7" t="n">
        <v>0</v>
      </c>
    </row>
    <row r="7406" spans="1:9">
      <c r="A7406" t="s">
        <v>4</v>
      </c>
      <c r="B7406" s="4" t="s">
        <v>5</v>
      </c>
      <c r="C7406" s="4" t="s">
        <v>7</v>
      </c>
      <c r="D7406" s="4" t="s">
        <v>11</v>
      </c>
      <c r="E7406" s="4" t="s">
        <v>8</v>
      </c>
    </row>
    <row r="7407" spans="1:9">
      <c r="A7407" t="n">
        <v>61083</v>
      </c>
      <c r="B7407" s="49" t="n">
        <v>51</v>
      </c>
      <c r="C7407" s="7" t="n">
        <v>4</v>
      </c>
      <c r="D7407" s="7" t="n">
        <v>1</v>
      </c>
      <c r="E7407" s="7" t="s">
        <v>604</v>
      </c>
    </row>
    <row r="7408" spans="1:9">
      <c r="A7408" t="s">
        <v>4</v>
      </c>
      <c r="B7408" s="4" t="s">
        <v>5</v>
      </c>
      <c r="C7408" s="4" t="s">
        <v>11</v>
      </c>
    </row>
    <row r="7409" spans="1:8">
      <c r="A7409" t="n">
        <v>61101</v>
      </c>
      <c r="B7409" s="29" t="n">
        <v>16</v>
      </c>
      <c r="C7409" s="7" t="n">
        <v>0</v>
      </c>
    </row>
    <row r="7410" spans="1:8">
      <c r="A7410" t="s">
        <v>4</v>
      </c>
      <c r="B7410" s="4" t="s">
        <v>5</v>
      </c>
      <c r="C7410" s="4" t="s">
        <v>11</v>
      </c>
      <c r="D7410" s="4" t="s">
        <v>34</v>
      </c>
      <c r="E7410" s="4" t="s">
        <v>7</v>
      </c>
      <c r="F7410" s="4" t="s">
        <v>7</v>
      </c>
    </row>
    <row r="7411" spans="1:8">
      <c r="A7411" t="n">
        <v>61104</v>
      </c>
      <c r="B7411" s="51" t="n">
        <v>26</v>
      </c>
      <c r="C7411" s="7" t="n">
        <v>1</v>
      </c>
      <c r="D7411" s="7" t="s">
        <v>605</v>
      </c>
      <c r="E7411" s="7" t="n">
        <v>2</v>
      </c>
      <c r="F7411" s="7" t="n">
        <v>0</v>
      </c>
    </row>
    <row r="7412" spans="1:8">
      <c r="A7412" t="s">
        <v>4</v>
      </c>
      <c r="B7412" s="4" t="s">
        <v>5</v>
      </c>
    </row>
    <row r="7413" spans="1:8">
      <c r="A7413" t="n">
        <v>61150</v>
      </c>
      <c r="B7413" s="27" t="n">
        <v>28</v>
      </c>
    </row>
    <row r="7414" spans="1:8">
      <c r="A7414" t="s">
        <v>4</v>
      </c>
      <c r="B7414" s="4" t="s">
        <v>5</v>
      </c>
      <c r="C7414" s="4" t="s">
        <v>14</v>
      </c>
    </row>
    <row r="7415" spans="1:8">
      <c r="A7415" t="n">
        <v>61151</v>
      </c>
      <c r="B7415" s="60" t="n">
        <v>15</v>
      </c>
      <c r="C7415" s="7" t="n">
        <v>256</v>
      </c>
    </row>
    <row r="7416" spans="1:8">
      <c r="A7416" t="s">
        <v>4</v>
      </c>
      <c r="B7416" s="4" t="s">
        <v>5</v>
      </c>
      <c r="C7416" s="4" t="s">
        <v>7</v>
      </c>
      <c r="D7416" s="4" t="s">
        <v>11</v>
      </c>
      <c r="E7416" s="4" t="s">
        <v>8</v>
      </c>
    </row>
    <row r="7417" spans="1:8">
      <c r="A7417" t="n">
        <v>61156</v>
      </c>
      <c r="B7417" s="49" t="n">
        <v>51</v>
      </c>
      <c r="C7417" s="7" t="n">
        <v>4</v>
      </c>
      <c r="D7417" s="7" t="n">
        <v>0</v>
      </c>
      <c r="E7417" s="7" t="s">
        <v>606</v>
      </c>
    </row>
    <row r="7418" spans="1:8">
      <c r="A7418" t="s">
        <v>4</v>
      </c>
      <c r="B7418" s="4" t="s">
        <v>5</v>
      </c>
      <c r="C7418" s="4" t="s">
        <v>11</v>
      </c>
    </row>
    <row r="7419" spans="1:8">
      <c r="A7419" t="n">
        <v>61171</v>
      </c>
      <c r="B7419" s="29" t="n">
        <v>16</v>
      </c>
      <c r="C7419" s="7" t="n">
        <v>0</v>
      </c>
    </row>
    <row r="7420" spans="1:8">
      <c r="A7420" t="s">
        <v>4</v>
      </c>
      <c r="B7420" s="4" t="s">
        <v>5</v>
      </c>
      <c r="C7420" s="4" t="s">
        <v>11</v>
      </c>
      <c r="D7420" s="4" t="s">
        <v>34</v>
      </c>
      <c r="E7420" s="4" t="s">
        <v>7</v>
      </c>
      <c r="F7420" s="4" t="s">
        <v>7</v>
      </c>
    </row>
    <row r="7421" spans="1:8">
      <c r="A7421" t="n">
        <v>61174</v>
      </c>
      <c r="B7421" s="51" t="n">
        <v>26</v>
      </c>
      <c r="C7421" s="7" t="n">
        <v>0</v>
      </c>
      <c r="D7421" s="7" t="s">
        <v>607</v>
      </c>
      <c r="E7421" s="7" t="n">
        <v>2</v>
      </c>
      <c r="F7421" s="7" t="n">
        <v>0</v>
      </c>
    </row>
    <row r="7422" spans="1:8">
      <c r="A7422" t="s">
        <v>4</v>
      </c>
      <c r="B7422" s="4" t="s">
        <v>5</v>
      </c>
    </row>
    <row r="7423" spans="1:8">
      <c r="A7423" t="n">
        <v>61215</v>
      </c>
      <c r="B7423" s="27" t="n">
        <v>28</v>
      </c>
    </row>
    <row r="7424" spans="1:8">
      <c r="A7424" t="s">
        <v>4</v>
      </c>
      <c r="B7424" s="4" t="s">
        <v>5</v>
      </c>
      <c r="C7424" s="4" t="s">
        <v>7</v>
      </c>
      <c r="D7424" s="4" t="s">
        <v>7</v>
      </c>
      <c r="E7424" s="4" t="s">
        <v>7</v>
      </c>
      <c r="F7424" s="4" t="s">
        <v>7</v>
      </c>
    </row>
    <row r="7425" spans="1:6">
      <c r="A7425" t="n">
        <v>61216</v>
      </c>
      <c r="B7425" s="9" t="n">
        <v>14</v>
      </c>
      <c r="C7425" s="7" t="n">
        <v>0</v>
      </c>
      <c r="D7425" s="7" t="n">
        <v>4</v>
      </c>
      <c r="E7425" s="7" t="n">
        <v>0</v>
      </c>
      <c r="F7425" s="7" t="n">
        <v>0</v>
      </c>
    </row>
    <row r="7426" spans="1:6">
      <c r="A7426" t="s">
        <v>4</v>
      </c>
      <c r="B7426" s="4" t="s">
        <v>5</v>
      </c>
      <c r="C7426" s="4" t="s">
        <v>7</v>
      </c>
      <c r="D7426" s="4" t="s">
        <v>13</v>
      </c>
      <c r="E7426" s="4" t="s">
        <v>11</v>
      </c>
      <c r="F7426" s="4" t="s">
        <v>7</v>
      </c>
    </row>
    <row r="7427" spans="1:6">
      <c r="A7427" t="n">
        <v>61221</v>
      </c>
      <c r="B7427" s="16" t="n">
        <v>49</v>
      </c>
      <c r="C7427" s="7" t="n">
        <v>3</v>
      </c>
      <c r="D7427" s="7" t="n">
        <v>0.699999988079071</v>
      </c>
      <c r="E7427" s="7" t="n">
        <v>500</v>
      </c>
      <c r="F7427" s="7" t="n">
        <v>0</v>
      </c>
    </row>
    <row r="7428" spans="1:6">
      <c r="A7428" t="s">
        <v>4</v>
      </c>
      <c r="B7428" s="4" t="s">
        <v>5</v>
      </c>
      <c r="C7428" s="4" t="s">
        <v>7</v>
      </c>
      <c r="D7428" s="4" t="s">
        <v>7</v>
      </c>
      <c r="E7428" s="4" t="s">
        <v>7</v>
      </c>
      <c r="F7428" s="4" t="s">
        <v>13</v>
      </c>
      <c r="G7428" s="4" t="s">
        <v>13</v>
      </c>
      <c r="H7428" s="4" t="s">
        <v>13</v>
      </c>
      <c r="I7428" s="4" t="s">
        <v>13</v>
      </c>
      <c r="J7428" s="4" t="s">
        <v>13</v>
      </c>
    </row>
    <row r="7429" spans="1:6">
      <c r="A7429" t="n">
        <v>61230</v>
      </c>
      <c r="B7429" s="65" t="n">
        <v>76</v>
      </c>
      <c r="C7429" s="7" t="n">
        <v>1</v>
      </c>
      <c r="D7429" s="7" t="n">
        <v>3</v>
      </c>
      <c r="E7429" s="7" t="n">
        <v>0</v>
      </c>
      <c r="F7429" s="7" t="n">
        <v>1</v>
      </c>
      <c r="G7429" s="7" t="n">
        <v>1</v>
      </c>
      <c r="H7429" s="7" t="n">
        <v>1</v>
      </c>
      <c r="I7429" s="7" t="n">
        <v>1</v>
      </c>
      <c r="J7429" s="7" t="n">
        <v>1000</v>
      </c>
    </row>
    <row r="7430" spans="1:6">
      <c r="A7430" t="s">
        <v>4</v>
      </c>
      <c r="B7430" s="4" t="s">
        <v>5</v>
      </c>
      <c r="C7430" s="4" t="s">
        <v>7</v>
      </c>
      <c r="D7430" s="4" t="s">
        <v>7</v>
      </c>
    </row>
    <row r="7431" spans="1:6">
      <c r="A7431" t="n">
        <v>61254</v>
      </c>
      <c r="B7431" s="68" t="n">
        <v>77</v>
      </c>
      <c r="C7431" s="7" t="n">
        <v>1</v>
      </c>
      <c r="D7431" s="7" t="n">
        <v>3</v>
      </c>
    </row>
    <row r="7432" spans="1:6">
      <c r="A7432" t="s">
        <v>4</v>
      </c>
      <c r="B7432" s="4" t="s">
        <v>5</v>
      </c>
      <c r="C7432" s="4" t="s">
        <v>11</v>
      </c>
    </row>
    <row r="7433" spans="1:6">
      <c r="A7433" t="n">
        <v>61257</v>
      </c>
      <c r="B7433" s="29" t="n">
        <v>16</v>
      </c>
      <c r="C7433" s="7" t="n">
        <v>2000</v>
      </c>
    </row>
    <row r="7434" spans="1:6">
      <c r="A7434" t="s">
        <v>4</v>
      </c>
      <c r="B7434" s="4" t="s">
        <v>5</v>
      </c>
      <c r="C7434" s="4" t="s">
        <v>14</v>
      </c>
    </row>
    <row r="7435" spans="1:6">
      <c r="A7435" t="n">
        <v>61260</v>
      </c>
      <c r="B7435" s="60" t="n">
        <v>15</v>
      </c>
      <c r="C7435" s="7" t="n">
        <v>1024</v>
      </c>
    </row>
    <row r="7436" spans="1:6">
      <c r="A7436" t="s">
        <v>4</v>
      </c>
      <c r="B7436" s="4" t="s">
        <v>5</v>
      </c>
      <c r="C7436" s="4" t="s">
        <v>7</v>
      </c>
      <c r="D7436" s="4" t="s">
        <v>13</v>
      </c>
      <c r="E7436" s="4" t="s">
        <v>11</v>
      </c>
      <c r="F7436" s="4" t="s">
        <v>7</v>
      </c>
    </row>
    <row r="7437" spans="1:6">
      <c r="A7437" t="n">
        <v>61265</v>
      </c>
      <c r="B7437" s="16" t="n">
        <v>49</v>
      </c>
      <c r="C7437" s="7" t="n">
        <v>3</v>
      </c>
      <c r="D7437" s="7" t="n">
        <v>1</v>
      </c>
      <c r="E7437" s="7" t="n">
        <v>1000</v>
      </c>
      <c r="F7437" s="7" t="n">
        <v>0</v>
      </c>
    </row>
    <row r="7438" spans="1:6">
      <c r="A7438" t="s">
        <v>4</v>
      </c>
      <c r="B7438" s="4" t="s">
        <v>5</v>
      </c>
      <c r="C7438" s="4" t="s">
        <v>7</v>
      </c>
      <c r="D7438" s="4" t="s">
        <v>7</v>
      </c>
      <c r="E7438" s="4" t="s">
        <v>7</v>
      </c>
      <c r="F7438" s="4" t="s">
        <v>13</v>
      </c>
      <c r="G7438" s="4" t="s">
        <v>13</v>
      </c>
      <c r="H7438" s="4" t="s">
        <v>13</v>
      </c>
      <c r="I7438" s="4" t="s">
        <v>13</v>
      </c>
      <c r="J7438" s="4" t="s">
        <v>13</v>
      </c>
    </row>
    <row r="7439" spans="1:6">
      <c r="A7439" t="n">
        <v>61274</v>
      </c>
      <c r="B7439" s="65" t="n">
        <v>76</v>
      </c>
      <c r="C7439" s="7" t="n">
        <v>1</v>
      </c>
      <c r="D7439" s="7" t="n">
        <v>3</v>
      </c>
      <c r="E7439" s="7" t="n">
        <v>0</v>
      </c>
      <c r="F7439" s="7" t="n">
        <v>1</v>
      </c>
      <c r="G7439" s="7" t="n">
        <v>1</v>
      </c>
      <c r="H7439" s="7" t="n">
        <v>1</v>
      </c>
      <c r="I7439" s="7" t="n">
        <v>0</v>
      </c>
      <c r="J7439" s="7" t="n">
        <v>1000</v>
      </c>
    </row>
    <row r="7440" spans="1:6">
      <c r="A7440" t="s">
        <v>4</v>
      </c>
      <c r="B7440" s="4" t="s">
        <v>5</v>
      </c>
      <c r="C7440" s="4" t="s">
        <v>7</v>
      </c>
      <c r="D7440" s="4" t="s">
        <v>7</v>
      </c>
    </row>
    <row r="7441" spans="1:10">
      <c r="A7441" t="n">
        <v>61298</v>
      </c>
      <c r="B7441" s="68" t="n">
        <v>77</v>
      </c>
      <c r="C7441" s="7" t="n">
        <v>1</v>
      </c>
      <c r="D7441" s="7" t="n">
        <v>3</v>
      </c>
    </row>
    <row r="7442" spans="1:10">
      <c r="A7442" t="s">
        <v>4</v>
      </c>
      <c r="B7442" s="4" t="s">
        <v>5</v>
      </c>
      <c r="C7442" s="4" t="s">
        <v>11</v>
      </c>
      <c r="D7442" s="4" t="s">
        <v>11</v>
      </c>
      <c r="E7442" s="4" t="s">
        <v>11</v>
      </c>
    </row>
    <row r="7443" spans="1:10">
      <c r="A7443" t="n">
        <v>61301</v>
      </c>
      <c r="B7443" s="32" t="n">
        <v>61</v>
      </c>
      <c r="C7443" s="7" t="n">
        <v>9</v>
      </c>
      <c r="D7443" s="7" t="n">
        <v>3</v>
      </c>
      <c r="E7443" s="7" t="n">
        <v>1000</v>
      </c>
    </row>
    <row r="7444" spans="1:10">
      <c r="A7444" t="s">
        <v>4</v>
      </c>
      <c r="B7444" s="4" t="s">
        <v>5</v>
      </c>
      <c r="C7444" s="4" t="s">
        <v>7</v>
      </c>
      <c r="D7444" s="4" t="s">
        <v>11</v>
      </c>
      <c r="E7444" s="4" t="s">
        <v>8</v>
      </c>
    </row>
    <row r="7445" spans="1:10">
      <c r="A7445" t="n">
        <v>61308</v>
      </c>
      <c r="B7445" s="49" t="n">
        <v>51</v>
      </c>
      <c r="C7445" s="7" t="n">
        <v>4</v>
      </c>
      <c r="D7445" s="7" t="n">
        <v>9</v>
      </c>
      <c r="E7445" s="7" t="s">
        <v>494</v>
      </c>
    </row>
    <row r="7446" spans="1:10">
      <c r="A7446" t="s">
        <v>4</v>
      </c>
      <c r="B7446" s="4" t="s">
        <v>5</v>
      </c>
      <c r="C7446" s="4" t="s">
        <v>11</v>
      </c>
    </row>
    <row r="7447" spans="1:10">
      <c r="A7447" t="n">
        <v>61322</v>
      </c>
      <c r="B7447" s="29" t="n">
        <v>16</v>
      </c>
      <c r="C7447" s="7" t="n">
        <v>0</v>
      </c>
    </row>
    <row r="7448" spans="1:10">
      <c r="A7448" t="s">
        <v>4</v>
      </c>
      <c r="B7448" s="4" t="s">
        <v>5</v>
      </c>
      <c r="C7448" s="4" t="s">
        <v>11</v>
      </c>
      <c r="D7448" s="4" t="s">
        <v>34</v>
      </c>
      <c r="E7448" s="4" t="s">
        <v>7</v>
      </c>
      <c r="F7448" s="4" t="s">
        <v>7</v>
      </c>
    </row>
    <row r="7449" spans="1:10">
      <c r="A7449" t="n">
        <v>61325</v>
      </c>
      <c r="B7449" s="51" t="n">
        <v>26</v>
      </c>
      <c r="C7449" s="7" t="n">
        <v>9</v>
      </c>
      <c r="D7449" s="7" t="s">
        <v>608</v>
      </c>
      <c r="E7449" s="7" t="n">
        <v>2</v>
      </c>
      <c r="F7449" s="7" t="n">
        <v>0</v>
      </c>
    </row>
    <row r="7450" spans="1:10">
      <c r="A7450" t="s">
        <v>4</v>
      </c>
      <c r="B7450" s="4" t="s">
        <v>5</v>
      </c>
    </row>
    <row r="7451" spans="1:10">
      <c r="A7451" t="n">
        <v>61405</v>
      </c>
      <c r="B7451" s="27" t="n">
        <v>28</v>
      </c>
    </row>
    <row r="7452" spans="1:10">
      <c r="A7452" t="s">
        <v>4</v>
      </c>
      <c r="B7452" s="4" t="s">
        <v>5</v>
      </c>
      <c r="C7452" s="4" t="s">
        <v>11</v>
      </c>
      <c r="D7452" s="4" t="s">
        <v>11</v>
      </c>
      <c r="E7452" s="4" t="s">
        <v>11</v>
      </c>
    </row>
    <row r="7453" spans="1:10">
      <c r="A7453" t="n">
        <v>61406</v>
      </c>
      <c r="B7453" s="32" t="n">
        <v>61</v>
      </c>
      <c r="C7453" s="7" t="n">
        <v>7</v>
      </c>
      <c r="D7453" s="7" t="n">
        <v>9</v>
      </c>
      <c r="E7453" s="7" t="n">
        <v>1000</v>
      </c>
    </row>
    <row r="7454" spans="1:10">
      <c r="A7454" t="s">
        <v>4</v>
      </c>
      <c r="B7454" s="4" t="s">
        <v>5</v>
      </c>
      <c r="C7454" s="4" t="s">
        <v>7</v>
      </c>
      <c r="D7454" s="4" t="s">
        <v>11</v>
      </c>
      <c r="E7454" s="4" t="s">
        <v>8</v>
      </c>
    </row>
    <row r="7455" spans="1:10">
      <c r="A7455" t="n">
        <v>61413</v>
      </c>
      <c r="B7455" s="49" t="n">
        <v>51</v>
      </c>
      <c r="C7455" s="7" t="n">
        <v>4</v>
      </c>
      <c r="D7455" s="7" t="n">
        <v>7</v>
      </c>
      <c r="E7455" s="7" t="s">
        <v>609</v>
      </c>
    </row>
    <row r="7456" spans="1:10">
      <c r="A7456" t="s">
        <v>4</v>
      </c>
      <c r="B7456" s="4" t="s">
        <v>5</v>
      </c>
      <c r="C7456" s="4" t="s">
        <v>11</v>
      </c>
    </row>
    <row r="7457" spans="1:6">
      <c r="A7457" t="n">
        <v>61426</v>
      </c>
      <c r="B7457" s="29" t="n">
        <v>16</v>
      </c>
      <c r="C7457" s="7" t="n">
        <v>0</v>
      </c>
    </row>
    <row r="7458" spans="1:6">
      <c r="A7458" t="s">
        <v>4</v>
      </c>
      <c r="B7458" s="4" t="s">
        <v>5</v>
      </c>
      <c r="C7458" s="4" t="s">
        <v>11</v>
      </c>
      <c r="D7458" s="4" t="s">
        <v>34</v>
      </c>
      <c r="E7458" s="4" t="s">
        <v>7</v>
      </c>
      <c r="F7458" s="4" t="s">
        <v>7</v>
      </c>
    </row>
    <row r="7459" spans="1:6">
      <c r="A7459" t="n">
        <v>61429</v>
      </c>
      <c r="B7459" s="51" t="n">
        <v>26</v>
      </c>
      <c r="C7459" s="7" t="n">
        <v>7</v>
      </c>
      <c r="D7459" s="7" t="s">
        <v>610</v>
      </c>
      <c r="E7459" s="7" t="n">
        <v>2</v>
      </c>
      <c r="F7459" s="7" t="n">
        <v>0</v>
      </c>
    </row>
    <row r="7460" spans="1:6">
      <c r="A7460" t="s">
        <v>4</v>
      </c>
      <c r="B7460" s="4" t="s">
        <v>5</v>
      </c>
    </row>
    <row r="7461" spans="1:6">
      <c r="A7461" t="n">
        <v>61449</v>
      </c>
      <c r="B7461" s="27" t="n">
        <v>28</v>
      </c>
    </row>
    <row r="7462" spans="1:6">
      <c r="A7462" t="s">
        <v>4</v>
      </c>
      <c r="B7462" s="4" t="s">
        <v>5</v>
      </c>
      <c r="C7462" s="4" t="s">
        <v>11</v>
      </c>
      <c r="D7462" s="4" t="s">
        <v>11</v>
      </c>
      <c r="E7462" s="4" t="s">
        <v>11</v>
      </c>
    </row>
    <row r="7463" spans="1:6">
      <c r="A7463" t="n">
        <v>61450</v>
      </c>
      <c r="B7463" s="32" t="n">
        <v>61</v>
      </c>
      <c r="C7463" s="7" t="n">
        <v>1</v>
      </c>
      <c r="D7463" s="7" t="n">
        <v>7</v>
      </c>
      <c r="E7463" s="7" t="n">
        <v>1000</v>
      </c>
    </row>
    <row r="7464" spans="1:6">
      <c r="A7464" t="s">
        <v>4</v>
      </c>
      <c r="B7464" s="4" t="s">
        <v>5</v>
      </c>
      <c r="C7464" s="4" t="s">
        <v>11</v>
      </c>
    </row>
    <row r="7465" spans="1:6">
      <c r="A7465" t="n">
        <v>61457</v>
      </c>
      <c r="B7465" s="29" t="n">
        <v>16</v>
      </c>
      <c r="C7465" s="7" t="n">
        <v>500</v>
      </c>
    </row>
    <row r="7466" spans="1:6">
      <c r="A7466" t="s">
        <v>4</v>
      </c>
      <c r="B7466" s="4" t="s">
        <v>5</v>
      </c>
      <c r="C7466" s="4" t="s">
        <v>7</v>
      </c>
      <c r="D7466" s="4" t="s">
        <v>13</v>
      </c>
      <c r="E7466" s="4" t="s">
        <v>13</v>
      </c>
      <c r="F7466" s="4" t="s">
        <v>13</v>
      </c>
    </row>
    <row r="7467" spans="1:6">
      <c r="A7467" t="n">
        <v>61460</v>
      </c>
      <c r="B7467" s="36" t="n">
        <v>45</v>
      </c>
      <c r="C7467" s="7" t="n">
        <v>9</v>
      </c>
      <c r="D7467" s="7" t="n">
        <v>0.0500000007450581</v>
      </c>
      <c r="E7467" s="7" t="n">
        <v>0.0500000007450581</v>
      </c>
      <c r="F7467" s="7" t="n">
        <v>0.200000002980232</v>
      </c>
    </row>
    <row r="7468" spans="1:6">
      <c r="A7468" t="s">
        <v>4</v>
      </c>
      <c r="B7468" s="4" t="s">
        <v>5</v>
      </c>
      <c r="C7468" s="4" t="s">
        <v>7</v>
      </c>
      <c r="D7468" s="4" t="s">
        <v>11</v>
      </c>
      <c r="E7468" s="4" t="s">
        <v>8</v>
      </c>
    </row>
    <row r="7469" spans="1:6">
      <c r="A7469" t="n">
        <v>61474</v>
      </c>
      <c r="B7469" s="49" t="n">
        <v>51</v>
      </c>
      <c r="C7469" s="7" t="n">
        <v>4</v>
      </c>
      <c r="D7469" s="7" t="n">
        <v>1</v>
      </c>
      <c r="E7469" s="7" t="s">
        <v>611</v>
      </c>
    </row>
    <row r="7470" spans="1:6">
      <c r="A7470" t="s">
        <v>4</v>
      </c>
      <c r="B7470" s="4" t="s">
        <v>5</v>
      </c>
      <c r="C7470" s="4" t="s">
        <v>11</v>
      </c>
    </row>
    <row r="7471" spans="1:6">
      <c r="A7471" t="n">
        <v>61493</v>
      </c>
      <c r="B7471" s="29" t="n">
        <v>16</v>
      </c>
      <c r="C7471" s="7" t="n">
        <v>0</v>
      </c>
    </row>
    <row r="7472" spans="1:6">
      <c r="A7472" t="s">
        <v>4</v>
      </c>
      <c r="B7472" s="4" t="s">
        <v>5</v>
      </c>
      <c r="C7472" s="4" t="s">
        <v>11</v>
      </c>
      <c r="D7472" s="4" t="s">
        <v>34</v>
      </c>
      <c r="E7472" s="4" t="s">
        <v>7</v>
      </c>
      <c r="F7472" s="4" t="s">
        <v>7</v>
      </c>
    </row>
    <row r="7473" spans="1:6">
      <c r="A7473" t="n">
        <v>61496</v>
      </c>
      <c r="B7473" s="51" t="n">
        <v>26</v>
      </c>
      <c r="C7473" s="7" t="n">
        <v>1</v>
      </c>
      <c r="D7473" s="7" t="s">
        <v>612</v>
      </c>
      <c r="E7473" s="7" t="n">
        <v>2</v>
      </c>
      <c r="F7473" s="7" t="n">
        <v>0</v>
      </c>
    </row>
    <row r="7474" spans="1:6">
      <c r="A7474" t="s">
        <v>4</v>
      </c>
      <c r="B7474" s="4" t="s">
        <v>5</v>
      </c>
    </row>
    <row r="7475" spans="1:6">
      <c r="A7475" t="n">
        <v>61562</v>
      </c>
      <c r="B7475" s="27" t="n">
        <v>28</v>
      </c>
    </row>
    <row r="7476" spans="1:6">
      <c r="A7476" t="s">
        <v>4</v>
      </c>
      <c r="B7476" s="4" t="s">
        <v>5</v>
      </c>
      <c r="C7476" s="4" t="s">
        <v>7</v>
      </c>
      <c r="D7476" s="4" t="s">
        <v>11</v>
      </c>
      <c r="E7476" s="4" t="s">
        <v>13</v>
      </c>
    </row>
    <row r="7477" spans="1:6">
      <c r="A7477" t="n">
        <v>61563</v>
      </c>
      <c r="B7477" s="35" t="n">
        <v>58</v>
      </c>
      <c r="C7477" s="7" t="n">
        <v>0</v>
      </c>
      <c r="D7477" s="7" t="n">
        <v>1000</v>
      </c>
      <c r="E7477" s="7" t="n">
        <v>1</v>
      </c>
    </row>
    <row r="7478" spans="1:6">
      <c r="A7478" t="s">
        <v>4</v>
      </c>
      <c r="B7478" s="4" t="s">
        <v>5</v>
      </c>
      <c r="C7478" s="4" t="s">
        <v>7</v>
      </c>
      <c r="D7478" s="4" t="s">
        <v>11</v>
      </c>
    </row>
    <row r="7479" spans="1:6">
      <c r="A7479" t="n">
        <v>61571</v>
      </c>
      <c r="B7479" s="35" t="n">
        <v>58</v>
      </c>
      <c r="C7479" s="7" t="n">
        <v>255</v>
      </c>
      <c r="D7479" s="7" t="n">
        <v>0</v>
      </c>
    </row>
    <row r="7480" spans="1:6">
      <c r="A7480" t="s">
        <v>4</v>
      </c>
      <c r="B7480" s="4" t="s">
        <v>5</v>
      </c>
      <c r="C7480" s="4" t="s">
        <v>11</v>
      </c>
      <c r="D7480" s="4" t="s">
        <v>7</v>
      </c>
    </row>
    <row r="7481" spans="1:6">
      <c r="A7481" t="n">
        <v>61575</v>
      </c>
      <c r="B7481" s="55" t="n">
        <v>56</v>
      </c>
      <c r="C7481" s="7" t="n">
        <v>0</v>
      </c>
      <c r="D7481" s="7" t="n">
        <v>1</v>
      </c>
    </row>
    <row r="7482" spans="1:6">
      <c r="A7482" t="s">
        <v>4</v>
      </c>
      <c r="B7482" s="4" t="s">
        <v>5</v>
      </c>
      <c r="C7482" s="4" t="s">
        <v>11</v>
      </c>
      <c r="D7482" s="4" t="s">
        <v>7</v>
      </c>
    </row>
    <row r="7483" spans="1:6">
      <c r="A7483" t="n">
        <v>61579</v>
      </c>
      <c r="B7483" s="55" t="n">
        <v>56</v>
      </c>
      <c r="C7483" s="7" t="n">
        <v>1</v>
      </c>
      <c r="D7483" s="7" t="n">
        <v>1</v>
      </c>
    </row>
    <row r="7484" spans="1:6">
      <c r="A7484" t="s">
        <v>4</v>
      </c>
      <c r="B7484" s="4" t="s">
        <v>5</v>
      </c>
      <c r="C7484" s="4" t="s">
        <v>11</v>
      </c>
      <c r="D7484" s="4" t="s">
        <v>7</v>
      </c>
    </row>
    <row r="7485" spans="1:6">
      <c r="A7485" t="n">
        <v>61583</v>
      </c>
      <c r="B7485" s="55" t="n">
        <v>56</v>
      </c>
      <c r="C7485" s="7" t="n">
        <v>2</v>
      </c>
      <c r="D7485" s="7" t="n">
        <v>1</v>
      </c>
    </row>
    <row r="7486" spans="1:6">
      <c r="A7486" t="s">
        <v>4</v>
      </c>
      <c r="B7486" s="4" t="s">
        <v>5</v>
      </c>
      <c r="C7486" s="4" t="s">
        <v>11</v>
      </c>
      <c r="D7486" s="4" t="s">
        <v>7</v>
      </c>
    </row>
    <row r="7487" spans="1:6">
      <c r="A7487" t="n">
        <v>61587</v>
      </c>
      <c r="B7487" s="55" t="n">
        <v>56</v>
      </c>
      <c r="C7487" s="7" t="n">
        <v>7</v>
      </c>
      <c r="D7487" s="7" t="n">
        <v>1</v>
      </c>
    </row>
    <row r="7488" spans="1:6">
      <c r="A7488" t="s">
        <v>4</v>
      </c>
      <c r="B7488" s="4" t="s">
        <v>5</v>
      </c>
      <c r="C7488" s="4" t="s">
        <v>11</v>
      </c>
      <c r="D7488" s="4" t="s">
        <v>7</v>
      </c>
    </row>
    <row r="7489" spans="1:6">
      <c r="A7489" t="n">
        <v>61591</v>
      </c>
      <c r="B7489" s="55" t="n">
        <v>56</v>
      </c>
      <c r="C7489" s="7" t="n">
        <v>4</v>
      </c>
      <c r="D7489" s="7" t="n">
        <v>1</v>
      </c>
    </row>
    <row r="7490" spans="1:6">
      <c r="A7490" t="s">
        <v>4</v>
      </c>
      <c r="B7490" s="4" t="s">
        <v>5</v>
      </c>
      <c r="C7490" s="4" t="s">
        <v>11</v>
      </c>
      <c r="D7490" s="4" t="s">
        <v>7</v>
      </c>
    </row>
    <row r="7491" spans="1:6">
      <c r="A7491" t="n">
        <v>61595</v>
      </c>
      <c r="B7491" s="55" t="n">
        <v>56</v>
      </c>
      <c r="C7491" s="7" t="n">
        <v>5</v>
      </c>
      <c r="D7491" s="7" t="n">
        <v>1</v>
      </c>
    </row>
    <row r="7492" spans="1:6">
      <c r="A7492" t="s">
        <v>4</v>
      </c>
      <c r="B7492" s="4" t="s">
        <v>5</v>
      </c>
      <c r="C7492" s="4" t="s">
        <v>11</v>
      </c>
      <c r="D7492" s="4" t="s">
        <v>7</v>
      </c>
    </row>
    <row r="7493" spans="1:6">
      <c r="A7493" t="n">
        <v>61599</v>
      </c>
      <c r="B7493" s="55" t="n">
        <v>56</v>
      </c>
      <c r="C7493" s="7" t="n">
        <v>6</v>
      </c>
      <c r="D7493" s="7" t="n">
        <v>1</v>
      </c>
    </row>
    <row r="7494" spans="1:6">
      <c r="A7494" t="s">
        <v>4</v>
      </c>
      <c r="B7494" s="4" t="s">
        <v>5</v>
      </c>
      <c r="C7494" s="4" t="s">
        <v>11</v>
      </c>
      <c r="D7494" s="4" t="s">
        <v>7</v>
      </c>
    </row>
    <row r="7495" spans="1:6">
      <c r="A7495" t="n">
        <v>61603</v>
      </c>
      <c r="B7495" s="55" t="n">
        <v>56</v>
      </c>
      <c r="C7495" s="7" t="n">
        <v>3</v>
      </c>
      <c r="D7495" s="7" t="n">
        <v>1</v>
      </c>
    </row>
    <row r="7496" spans="1:6">
      <c r="A7496" t="s">
        <v>4</v>
      </c>
      <c r="B7496" s="4" t="s">
        <v>5</v>
      </c>
      <c r="C7496" s="4" t="s">
        <v>11</v>
      </c>
      <c r="D7496" s="4" t="s">
        <v>7</v>
      </c>
    </row>
    <row r="7497" spans="1:6">
      <c r="A7497" t="n">
        <v>61607</v>
      </c>
      <c r="B7497" s="55" t="n">
        <v>56</v>
      </c>
      <c r="C7497" s="7" t="n">
        <v>8</v>
      </c>
      <c r="D7497" s="7" t="n">
        <v>1</v>
      </c>
    </row>
    <row r="7498" spans="1:6">
      <c r="A7498" t="s">
        <v>4</v>
      </c>
      <c r="B7498" s="4" t="s">
        <v>5</v>
      </c>
      <c r="C7498" s="4" t="s">
        <v>11</v>
      </c>
      <c r="D7498" s="4" t="s">
        <v>7</v>
      </c>
    </row>
    <row r="7499" spans="1:6">
      <c r="A7499" t="n">
        <v>61611</v>
      </c>
      <c r="B7499" s="55" t="n">
        <v>56</v>
      </c>
      <c r="C7499" s="7" t="n">
        <v>9</v>
      </c>
      <c r="D7499" s="7" t="n">
        <v>1</v>
      </c>
    </row>
    <row r="7500" spans="1:6">
      <c r="A7500" t="s">
        <v>4</v>
      </c>
      <c r="B7500" s="4" t="s">
        <v>5</v>
      </c>
      <c r="C7500" s="4" t="s">
        <v>11</v>
      </c>
      <c r="D7500" s="4" t="s">
        <v>7</v>
      </c>
    </row>
    <row r="7501" spans="1:6">
      <c r="A7501" t="n">
        <v>61615</v>
      </c>
      <c r="B7501" s="55" t="n">
        <v>56</v>
      </c>
      <c r="C7501" s="7" t="n">
        <v>7032</v>
      </c>
      <c r="D7501" s="7" t="n">
        <v>1</v>
      </c>
    </row>
    <row r="7502" spans="1:6">
      <c r="A7502" t="s">
        <v>4</v>
      </c>
      <c r="B7502" s="4" t="s">
        <v>5</v>
      </c>
      <c r="C7502" s="4" t="s">
        <v>11</v>
      </c>
      <c r="D7502" s="4" t="s">
        <v>7</v>
      </c>
    </row>
    <row r="7503" spans="1:6">
      <c r="A7503" t="n">
        <v>61619</v>
      </c>
      <c r="B7503" s="55" t="n">
        <v>56</v>
      </c>
      <c r="C7503" s="7" t="n">
        <v>0</v>
      </c>
      <c r="D7503" s="7" t="n">
        <v>1</v>
      </c>
    </row>
    <row r="7504" spans="1:6">
      <c r="A7504" t="s">
        <v>4</v>
      </c>
      <c r="B7504" s="4" t="s">
        <v>5</v>
      </c>
      <c r="C7504" s="4" t="s">
        <v>11</v>
      </c>
      <c r="D7504" s="4" t="s">
        <v>7</v>
      </c>
    </row>
    <row r="7505" spans="1:4">
      <c r="A7505" t="n">
        <v>61623</v>
      </c>
      <c r="B7505" s="55" t="n">
        <v>56</v>
      </c>
      <c r="C7505" s="7" t="n">
        <v>1</v>
      </c>
      <c r="D7505" s="7" t="n">
        <v>1</v>
      </c>
    </row>
    <row r="7506" spans="1:4">
      <c r="A7506" t="s">
        <v>4</v>
      </c>
      <c r="B7506" s="4" t="s">
        <v>5</v>
      </c>
      <c r="C7506" s="4" t="s">
        <v>11</v>
      </c>
      <c r="D7506" s="4" t="s">
        <v>7</v>
      </c>
    </row>
    <row r="7507" spans="1:4">
      <c r="A7507" t="n">
        <v>61627</v>
      </c>
      <c r="B7507" s="55" t="n">
        <v>56</v>
      </c>
      <c r="C7507" s="7" t="n">
        <v>2</v>
      </c>
      <c r="D7507" s="7" t="n">
        <v>1</v>
      </c>
    </row>
    <row r="7508" spans="1:4">
      <c r="A7508" t="s">
        <v>4</v>
      </c>
      <c r="B7508" s="4" t="s">
        <v>5</v>
      </c>
      <c r="C7508" s="4" t="s">
        <v>11</v>
      </c>
      <c r="D7508" s="4" t="s">
        <v>7</v>
      </c>
    </row>
    <row r="7509" spans="1:4">
      <c r="A7509" t="n">
        <v>61631</v>
      </c>
      <c r="B7509" s="55" t="n">
        <v>56</v>
      </c>
      <c r="C7509" s="7" t="n">
        <v>7</v>
      </c>
      <c r="D7509" s="7" t="n">
        <v>1</v>
      </c>
    </row>
    <row r="7510" spans="1:4">
      <c r="A7510" t="s">
        <v>4</v>
      </c>
      <c r="B7510" s="4" t="s">
        <v>5</v>
      </c>
      <c r="C7510" s="4" t="s">
        <v>11</v>
      </c>
      <c r="D7510" s="4" t="s">
        <v>7</v>
      </c>
    </row>
    <row r="7511" spans="1:4">
      <c r="A7511" t="n">
        <v>61635</v>
      </c>
      <c r="B7511" s="55" t="n">
        <v>56</v>
      </c>
      <c r="C7511" s="7" t="n">
        <v>4</v>
      </c>
      <c r="D7511" s="7" t="n">
        <v>1</v>
      </c>
    </row>
    <row r="7512" spans="1:4">
      <c r="A7512" t="s">
        <v>4</v>
      </c>
      <c r="B7512" s="4" t="s">
        <v>5</v>
      </c>
      <c r="C7512" s="4" t="s">
        <v>11</v>
      </c>
      <c r="D7512" s="4" t="s">
        <v>7</v>
      </c>
    </row>
    <row r="7513" spans="1:4">
      <c r="A7513" t="n">
        <v>61639</v>
      </c>
      <c r="B7513" s="55" t="n">
        <v>56</v>
      </c>
      <c r="C7513" s="7" t="n">
        <v>5</v>
      </c>
      <c r="D7513" s="7" t="n">
        <v>1</v>
      </c>
    </row>
    <row r="7514" spans="1:4">
      <c r="A7514" t="s">
        <v>4</v>
      </c>
      <c r="B7514" s="4" t="s">
        <v>5</v>
      </c>
      <c r="C7514" s="4" t="s">
        <v>11</v>
      </c>
      <c r="D7514" s="4" t="s">
        <v>7</v>
      </c>
    </row>
    <row r="7515" spans="1:4">
      <c r="A7515" t="n">
        <v>61643</v>
      </c>
      <c r="B7515" s="55" t="n">
        <v>56</v>
      </c>
      <c r="C7515" s="7" t="n">
        <v>6</v>
      </c>
      <c r="D7515" s="7" t="n">
        <v>1</v>
      </c>
    </row>
    <row r="7516" spans="1:4">
      <c r="A7516" t="s">
        <v>4</v>
      </c>
      <c r="B7516" s="4" t="s">
        <v>5</v>
      </c>
      <c r="C7516" s="4" t="s">
        <v>11</v>
      </c>
      <c r="D7516" s="4" t="s">
        <v>7</v>
      </c>
    </row>
    <row r="7517" spans="1:4">
      <c r="A7517" t="n">
        <v>61647</v>
      </c>
      <c r="B7517" s="55" t="n">
        <v>56</v>
      </c>
      <c r="C7517" s="7" t="n">
        <v>3</v>
      </c>
      <c r="D7517" s="7" t="n">
        <v>1</v>
      </c>
    </row>
    <row r="7518" spans="1:4">
      <c r="A7518" t="s">
        <v>4</v>
      </c>
      <c r="B7518" s="4" t="s">
        <v>5</v>
      </c>
      <c r="C7518" s="4" t="s">
        <v>11</v>
      </c>
      <c r="D7518" s="4" t="s">
        <v>7</v>
      </c>
    </row>
    <row r="7519" spans="1:4">
      <c r="A7519" t="n">
        <v>61651</v>
      </c>
      <c r="B7519" s="55" t="n">
        <v>56</v>
      </c>
      <c r="C7519" s="7" t="n">
        <v>8</v>
      </c>
      <c r="D7519" s="7" t="n">
        <v>1</v>
      </c>
    </row>
    <row r="7520" spans="1:4">
      <c r="A7520" t="s">
        <v>4</v>
      </c>
      <c r="B7520" s="4" t="s">
        <v>5</v>
      </c>
      <c r="C7520" s="4" t="s">
        <v>11</v>
      </c>
      <c r="D7520" s="4" t="s">
        <v>7</v>
      </c>
    </row>
    <row r="7521" spans="1:4">
      <c r="A7521" t="n">
        <v>61655</v>
      </c>
      <c r="B7521" s="55" t="n">
        <v>56</v>
      </c>
      <c r="C7521" s="7" t="n">
        <v>9</v>
      </c>
      <c r="D7521" s="7" t="n">
        <v>1</v>
      </c>
    </row>
    <row r="7522" spans="1:4">
      <c r="A7522" t="s">
        <v>4</v>
      </c>
      <c r="B7522" s="4" t="s">
        <v>5</v>
      </c>
      <c r="C7522" s="4" t="s">
        <v>11</v>
      </c>
      <c r="D7522" s="4" t="s">
        <v>7</v>
      </c>
    </row>
    <row r="7523" spans="1:4">
      <c r="A7523" t="n">
        <v>61659</v>
      </c>
      <c r="B7523" s="55" t="n">
        <v>56</v>
      </c>
      <c r="C7523" s="7" t="n">
        <v>7032</v>
      </c>
      <c r="D7523" s="7" t="n">
        <v>1</v>
      </c>
    </row>
    <row r="7524" spans="1:4">
      <c r="A7524" t="s">
        <v>4</v>
      </c>
      <c r="B7524" s="4" t="s">
        <v>5</v>
      </c>
      <c r="C7524" s="4" t="s">
        <v>11</v>
      </c>
      <c r="D7524" s="4" t="s">
        <v>11</v>
      </c>
      <c r="E7524" s="4" t="s">
        <v>11</v>
      </c>
    </row>
    <row r="7525" spans="1:4">
      <c r="A7525" t="n">
        <v>61663</v>
      </c>
      <c r="B7525" s="32" t="n">
        <v>61</v>
      </c>
      <c r="C7525" s="7" t="n">
        <v>0</v>
      </c>
      <c r="D7525" s="7" t="n">
        <v>65533</v>
      </c>
      <c r="E7525" s="7" t="n">
        <v>0</v>
      </c>
    </row>
    <row r="7526" spans="1:4">
      <c r="A7526" t="s">
        <v>4</v>
      </c>
      <c r="B7526" s="4" t="s">
        <v>5</v>
      </c>
      <c r="C7526" s="4" t="s">
        <v>11</v>
      </c>
      <c r="D7526" s="4" t="s">
        <v>11</v>
      </c>
      <c r="E7526" s="4" t="s">
        <v>11</v>
      </c>
    </row>
    <row r="7527" spans="1:4">
      <c r="A7527" t="n">
        <v>61670</v>
      </c>
      <c r="B7527" s="32" t="n">
        <v>61</v>
      </c>
      <c r="C7527" s="7" t="n">
        <v>1</v>
      </c>
      <c r="D7527" s="7" t="n">
        <v>65533</v>
      </c>
      <c r="E7527" s="7" t="n">
        <v>0</v>
      </c>
    </row>
    <row r="7528" spans="1:4">
      <c r="A7528" t="s">
        <v>4</v>
      </c>
      <c r="B7528" s="4" t="s">
        <v>5</v>
      </c>
      <c r="C7528" s="4" t="s">
        <v>11</v>
      </c>
      <c r="D7528" s="4" t="s">
        <v>11</v>
      </c>
      <c r="E7528" s="4" t="s">
        <v>11</v>
      </c>
    </row>
    <row r="7529" spans="1:4">
      <c r="A7529" t="n">
        <v>61677</v>
      </c>
      <c r="B7529" s="32" t="n">
        <v>61</v>
      </c>
      <c r="C7529" s="7" t="n">
        <v>2</v>
      </c>
      <c r="D7529" s="7" t="n">
        <v>65533</v>
      </c>
      <c r="E7529" s="7" t="n">
        <v>0</v>
      </c>
    </row>
    <row r="7530" spans="1:4">
      <c r="A7530" t="s">
        <v>4</v>
      </c>
      <c r="B7530" s="4" t="s">
        <v>5</v>
      </c>
      <c r="C7530" s="4" t="s">
        <v>11</v>
      </c>
      <c r="D7530" s="4" t="s">
        <v>11</v>
      </c>
      <c r="E7530" s="4" t="s">
        <v>11</v>
      </c>
    </row>
    <row r="7531" spans="1:4">
      <c r="A7531" t="n">
        <v>61684</v>
      </c>
      <c r="B7531" s="32" t="n">
        <v>61</v>
      </c>
      <c r="C7531" s="7" t="n">
        <v>7</v>
      </c>
      <c r="D7531" s="7" t="n">
        <v>65533</v>
      </c>
      <c r="E7531" s="7" t="n">
        <v>0</v>
      </c>
    </row>
    <row r="7532" spans="1:4">
      <c r="A7532" t="s">
        <v>4</v>
      </c>
      <c r="B7532" s="4" t="s">
        <v>5</v>
      </c>
      <c r="C7532" s="4" t="s">
        <v>11</v>
      </c>
      <c r="D7532" s="4" t="s">
        <v>11</v>
      </c>
      <c r="E7532" s="4" t="s">
        <v>11</v>
      </c>
    </row>
    <row r="7533" spans="1:4">
      <c r="A7533" t="n">
        <v>61691</v>
      </c>
      <c r="B7533" s="32" t="n">
        <v>61</v>
      </c>
      <c r="C7533" s="7" t="n">
        <v>4</v>
      </c>
      <c r="D7533" s="7" t="n">
        <v>65533</v>
      </c>
      <c r="E7533" s="7" t="n">
        <v>0</v>
      </c>
    </row>
    <row r="7534" spans="1:4">
      <c r="A7534" t="s">
        <v>4</v>
      </c>
      <c r="B7534" s="4" t="s">
        <v>5</v>
      </c>
      <c r="C7534" s="4" t="s">
        <v>11</v>
      </c>
      <c r="D7534" s="4" t="s">
        <v>11</v>
      </c>
      <c r="E7534" s="4" t="s">
        <v>11</v>
      </c>
    </row>
    <row r="7535" spans="1:4">
      <c r="A7535" t="n">
        <v>61698</v>
      </c>
      <c r="B7535" s="32" t="n">
        <v>61</v>
      </c>
      <c r="C7535" s="7" t="n">
        <v>5</v>
      </c>
      <c r="D7535" s="7" t="n">
        <v>65533</v>
      </c>
      <c r="E7535" s="7" t="n">
        <v>0</v>
      </c>
    </row>
    <row r="7536" spans="1:4">
      <c r="A7536" t="s">
        <v>4</v>
      </c>
      <c r="B7536" s="4" t="s">
        <v>5</v>
      </c>
      <c r="C7536" s="4" t="s">
        <v>11</v>
      </c>
      <c r="D7536" s="4" t="s">
        <v>11</v>
      </c>
      <c r="E7536" s="4" t="s">
        <v>11</v>
      </c>
    </row>
    <row r="7537" spans="1:5">
      <c r="A7537" t="n">
        <v>61705</v>
      </c>
      <c r="B7537" s="32" t="n">
        <v>61</v>
      </c>
      <c r="C7537" s="7" t="n">
        <v>7032</v>
      </c>
      <c r="D7537" s="7" t="n">
        <v>65533</v>
      </c>
      <c r="E7537" s="7" t="n">
        <v>0</v>
      </c>
    </row>
    <row r="7538" spans="1:5">
      <c r="A7538" t="s">
        <v>4</v>
      </c>
      <c r="B7538" s="4" t="s">
        <v>5</v>
      </c>
      <c r="C7538" s="4" t="s">
        <v>11</v>
      </c>
      <c r="D7538" s="4" t="s">
        <v>11</v>
      </c>
      <c r="E7538" s="4" t="s">
        <v>11</v>
      </c>
    </row>
    <row r="7539" spans="1:5">
      <c r="A7539" t="n">
        <v>61712</v>
      </c>
      <c r="B7539" s="32" t="n">
        <v>61</v>
      </c>
      <c r="C7539" s="7" t="n">
        <v>6</v>
      </c>
      <c r="D7539" s="7" t="n">
        <v>65533</v>
      </c>
      <c r="E7539" s="7" t="n">
        <v>0</v>
      </c>
    </row>
    <row r="7540" spans="1:5">
      <c r="A7540" t="s">
        <v>4</v>
      </c>
      <c r="B7540" s="4" t="s">
        <v>5</v>
      </c>
      <c r="C7540" s="4" t="s">
        <v>11</v>
      </c>
      <c r="D7540" s="4" t="s">
        <v>11</v>
      </c>
      <c r="E7540" s="4" t="s">
        <v>11</v>
      </c>
    </row>
    <row r="7541" spans="1:5">
      <c r="A7541" t="n">
        <v>61719</v>
      </c>
      <c r="B7541" s="32" t="n">
        <v>61</v>
      </c>
      <c r="C7541" s="7" t="n">
        <v>3</v>
      </c>
      <c r="D7541" s="7" t="n">
        <v>65533</v>
      </c>
      <c r="E7541" s="7" t="n">
        <v>0</v>
      </c>
    </row>
    <row r="7542" spans="1:5">
      <c r="A7542" t="s">
        <v>4</v>
      </c>
      <c r="B7542" s="4" t="s">
        <v>5</v>
      </c>
      <c r="C7542" s="4" t="s">
        <v>11</v>
      </c>
      <c r="D7542" s="4" t="s">
        <v>11</v>
      </c>
      <c r="E7542" s="4" t="s">
        <v>11</v>
      </c>
    </row>
    <row r="7543" spans="1:5">
      <c r="A7543" t="n">
        <v>61726</v>
      </c>
      <c r="B7543" s="32" t="n">
        <v>61</v>
      </c>
      <c r="C7543" s="7" t="n">
        <v>8</v>
      </c>
      <c r="D7543" s="7" t="n">
        <v>65533</v>
      </c>
      <c r="E7543" s="7" t="n">
        <v>0</v>
      </c>
    </row>
    <row r="7544" spans="1:5">
      <c r="A7544" t="s">
        <v>4</v>
      </c>
      <c r="B7544" s="4" t="s">
        <v>5</v>
      </c>
      <c r="C7544" s="4" t="s">
        <v>11</v>
      </c>
      <c r="D7544" s="4" t="s">
        <v>11</v>
      </c>
      <c r="E7544" s="4" t="s">
        <v>11</v>
      </c>
    </row>
    <row r="7545" spans="1:5">
      <c r="A7545" t="n">
        <v>61733</v>
      </c>
      <c r="B7545" s="32" t="n">
        <v>61</v>
      </c>
      <c r="C7545" s="7" t="n">
        <v>9</v>
      </c>
      <c r="D7545" s="7" t="n">
        <v>65533</v>
      </c>
      <c r="E7545" s="7" t="n">
        <v>0</v>
      </c>
    </row>
    <row r="7546" spans="1:5">
      <c r="A7546" t="s">
        <v>4</v>
      </c>
      <c r="B7546" s="4" t="s">
        <v>5</v>
      </c>
      <c r="C7546" s="4" t="s">
        <v>7</v>
      </c>
      <c r="D7546" s="4" t="s">
        <v>11</v>
      </c>
      <c r="E7546" s="4" t="s">
        <v>8</v>
      </c>
      <c r="F7546" s="4" t="s">
        <v>8</v>
      </c>
      <c r="G7546" s="4" t="s">
        <v>8</v>
      </c>
      <c r="H7546" s="4" t="s">
        <v>8</v>
      </c>
    </row>
    <row r="7547" spans="1:5">
      <c r="A7547" t="n">
        <v>61740</v>
      </c>
      <c r="B7547" s="49" t="n">
        <v>51</v>
      </c>
      <c r="C7547" s="7" t="n">
        <v>3</v>
      </c>
      <c r="D7547" s="7" t="n">
        <v>0</v>
      </c>
      <c r="E7547" s="7" t="s">
        <v>67</v>
      </c>
      <c r="F7547" s="7" t="s">
        <v>67</v>
      </c>
      <c r="G7547" s="7" t="s">
        <v>66</v>
      </c>
      <c r="H7547" s="7" t="s">
        <v>67</v>
      </c>
    </row>
    <row r="7548" spans="1:5">
      <c r="A7548" t="s">
        <v>4</v>
      </c>
      <c r="B7548" s="4" t="s">
        <v>5</v>
      </c>
      <c r="C7548" s="4" t="s">
        <v>7</v>
      </c>
      <c r="D7548" s="4" t="s">
        <v>11</v>
      </c>
      <c r="E7548" s="4" t="s">
        <v>8</v>
      </c>
      <c r="F7548" s="4" t="s">
        <v>8</v>
      </c>
      <c r="G7548" s="4" t="s">
        <v>8</v>
      </c>
      <c r="H7548" s="4" t="s">
        <v>8</v>
      </c>
    </row>
    <row r="7549" spans="1:5">
      <c r="A7549" t="n">
        <v>61753</v>
      </c>
      <c r="B7549" s="49" t="n">
        <v>51</v>
      </c>
      <c r="C7549" s="7" t="n">
        <v>3</v>
      </c>
      <c r="D7549" s="7" t="n">
        <v>1</v>
      </c>
      <c r="E7549" s="7" t="s">
        <v>67</v>
      </c>
      <c r="F7549" s="7" t="s">
        <v>67</v>
      </c>
      <c r="G7549" s="7" t="s">
        <v>66</v>
      </c>
      <c r="H7549" s="7" t="s">
        <v>67</v>
      </c>
    </row>
    <row r="7550" spans="1:5">
      <c r="A7550" t="s">
        <v>4</v>
      </c>
      <c r="B7550" s="4" t="s">
        <v>5</v>
      </c>
      <c r="C7550" s="4" t="s">
        <v>7</v>
      </c>
      <c r="D7550" s="4" t="s">
        <v>11</v>
      </c>
      <c r="E7550" s="4" t="s">
        <v>8</v>
      </c>
      <c r="F7550" s="4" t="s">
        <v>8</v>
      </c>
      <c r="G7550" s="4" t="s">
        <v>8</v>
      </c>
      <c r="H7550" s="4" t="s">
        <v>8</v>
      </c>
    </row>
    <row r="7551" spans="1:5">
      <c r="A7551" t="n">
        <v>61766</v>
      </c>
      <c r="B7551" s="49" t="n">
        <v>51</v>
      </c>
      <c r="C7551" s="7" t="n">
        <v>3</v>
      </c>
      <c r="D7551" s="7" t="n">
        <v>2</v>
      </c>
      <c r="E7551" s="7" t="s">
        <v>67</v>
      </c>
      <c r="F7551" s="7" t="s">
        <v>67</v>
      </c>
      <c r="G7551" s="7" t="s">
        <v>66</v>
      </c>
      <c r="H7551" s="7" t="s">
        <v>67</v>
      </c>
    </row>
    <row r="7552" spans="1:5">
      <c r="A7552" t="s">
        <v>4</v>
      </c>
      <c r="B7552" s="4" t="s">
        <v>5</v>
      </c>
      <c r="C7552" s="4" t="s">
        <v>7</v>
      </c>
      <c r="D7552" s="4" t="s">
        <v>11</v>
      </c>
      <c r="E7552" s="4" t="s">
        <v>8</v>
      </c>
      <c r="F7552" s="4" t="s">
        <v>8</v>
      </c>
      <c r="G7552" s="4" t="s">
        <v>8</v>
      </c>
      <c r="H7552" s="4" t="s">
        <v>8</v>
      </c>
    </row>
    <row r="7553" spans="1:8">
      <c r="A7553" t="n">
        <v>61779</v>
      </c>
      <c r="B7553" s="49" t="n">
        <v>51</v>
      </c>
      <c r="C7553" s="7" t="n">
        <v>3</v>
      </c>
      <c r="D7553" s="7" t="n">
        <v>3</v>
      </c>
      <c r="E7553" s="7" t="s">
        <v>67</v>
      </c>
      <c r="F7553" s="7" t="s">
        <v>67</v>
      </c>
      <c r="G7553" s="7" t="s">
        <v>66</v>
      </c>
      <c r="H7553" s="7" t="s">
        <v>67</v>
      </c>
    </row>
    <row r="7554" spans="1:8">
      <c r="A7554" t="s">
        <v>4</v>
      </c>
      <c r="B7554" s="4" t="s">
        <v>5</v>
      </c>
      <c r="C7554" s="4" t="s">
        <v>7</v>
      </c>
      <c r="D7554" s="4" t="s">
        <v>11</v>
      </c>
      <c r="E7554" s="4" t="s">
        <v>8</v>
      </c>
      <c r="F7554" s="4" t="s">
        <v>8</v>
      </c>
      <c r="G7554" s="4" t="s">
        <v>8</v>
      </c>
      <c r="H7554" s="4" t="s">
        <v>8</v>
      </c>
    </row>
    <row r="7555" spans="1:8">
      <c r="A7555" t="n">
        <v>61792</v>
      </c>
      <c r="B7555" s="49" t="n">
        <v>51</v>
      </c>
      <c r="C7555" s="7" t="n">
        <v>3</v>
      </c>
      <c r="D7555" s="7" t="n">
        <v>4</v>
      </c>
      <c r="E7555" s="7" t="s">
        <v>67</v>
      </c>
      <c r="F7555" s="7" t="s">
        <v>67</v>
      </c>
      <c r="G7555" s="7" t="s">
        <v>66</v>
      </c>
      <c r="H7555" s="7" t="s">
        <v>67</v>
      </c>
    </row>
    <row r="7556" spans="1:8">
      <c r="A7556" t="s">
        <v>4</v>
      </c>
      <c r="B7556" s="4" t="s">
        <v>5</v>
      </c>
      <c r="C7556" s="4" t="s">
        <v>7</v>
      </c>
      <c r="D7556" s="4" t="s">
        <v>11</v>
      </c>
      <c r="E7556" s="4" t="s">
        <v>8</v>
      </c>
      <c r="F7556" s="4" t="s">
        <v>8</v>
      </c>
      <c r="G7556" s="4" t="s">
        <v>8</v>
      </c>
      <c r="H7556" s="4" t="s">
        <v>8</v>
      </c>
    </row>
    <row r="7557" spans="1:8">
      <c r="A7557" t="n">
        <v>61805</v>
      </c>
      <c r="B7557" s="49" t="n">
        <v>51</v>
      </c>
      <c r="C7557" s="7" t="n">
        <v>3</v>
      </c>
      <c r="D7557" s="7" t="n">
        <v>5</v>
      </c>
      <c r="E7557" s="7" t="s">
        <v>67</v>
      </c>
      <c r="F7557" s="7" t="s">
        <v>67</v>
      </c>
      <c r="G7557" s="7" t="s">
        <v>66</v>
      </c>
      <c r="H7557" s="7" t="s">
        <v>67</v>
      </c>
    </row>
    <row r="7558" spans="1:8">
      <c r="A7558" t="s">
        <v>4</v>
      </c>
      <c r="B7558" s="4" t="s">
        <v>5</v>
      </c>
      <c r="C7558" s="4" t="s">
        <v>7</v>
      </c>
      <c r="D7558" s="4" t="s">
        <v>11</v>
      </c>
      <c r="E7558" s="4" t="s">
        <v>8</v>
      </c>
      <c r="F7558" s="4" t="s">
        <v>8</v>
      </c>
      <c r="G7558" s="4" t="s">
        <v>8</v>
      </c>
      <c r="H7558" s="4" t="s">
        <v>8</v>
      </c>
    </row>
    <row r="7559" spans="1:8">
      <c r="A7559" t="n">
        <v>61818</v>
      </c>
      <c r="B7559" s="49" t="n">
        <v>51</v>
      </c>
      <c r="C7559" s="7" t="n">
        <v>3</v>
      </c>
      <c r="D7559" s="7" t="n">
        <v>6</v>
      </c>
      <c r="E7559" s="7" t="s">
        <v>67</v>
      </c>
      <c r="F7559" s="7" t="s">
        <v>67</v>
      </c>
      <c r="G7559" s="7" t="s">
        <v>66</v>
      </c>
      <c r="H7559" s="7" t="s">
        <v>67</v>
      </c>
    </row>
    <row r="7560" spans="1:8">
      <c r="A7560" t="s">
        <v>4</v>
      </c>
      <c r="B7560" s="4" t="s">
        <v>5</v>
      </c>
      <c r="C7560" s="4" t="s">
        <v>7</v>
      </c>
      <c r="D7560" s="4" t="s">
        <v>11</v>
      </c>
      <c r="E7560" s="4" t="s">
        <v>8</v>
      </c>
      <c r="F7560" s="4" t="s">
        <v>8</v>
      </c>
      <c r="G7560" s="4" t="s">
        <v>8</v>
      </c>
      <c r="H7560" s="4" t="s">
        <v>8</v>
      </c>
    </row>
    <row r="7561" spans="1:8">
      <c r="A7561" t="n">
        <v>61831</v>
      </c>
      <c r="B7561" s="49" t="n">
        <v>51</v>
      </c>
      <c r="C7561" s="7" t="n">
        <v>3</v>
      </c>
      <c r="D7561" s="7" t="n">
        <v>7</v>
      </c>
      <c r="E7561" s="7" t="s">
        <v>67</v>
      </c>
      <c r="F7561" s="7" t="s">
        <v>67</v>
      </c>
      <c r="G7561" s="7" t="s">
        <v>66</v>
      </c>
      <c r="H7561" s="7" t="s">
        <v>67</v>
      </c>
    </row>
    <row r="7562" spans="1:8">
      <c r="A7562" t="s">
        <v>4</v>
      </c>
      <c r="B7562" s="4" t="s">
        <v>5</v>
      </c>
      <c r="C7562" s="4" t="s">
        <v>7</v>
      </c>
      <c r="D7562" s="4" t="s">
        <v>11</v>
      </c>
      <c r="E7562" s="4" t="s">
        <v>8</v>
      </c>
      <c r="F7562" s="4" t="s">
        <v>8</v>
      </c>
      <c r="G7562" s="4" t="s">
        <v>8</v>
      </c>
      <c r="H7562" s="4" t="s">
        <v>8</v>
      </c>
    </row>
    <row r="7563" spans="1:8">
      <c r="A7563" t="n">
        <v>61844</v>
      </c>
      <c r="B7563" s="49" t="n">
        <v>51</v>
      </c>
      <c r="C7563" s="7" t="n">
        <v>3</v>
      </c>
      <c r="D7563" s="7" t="n">
        <v>8</v>
      </c>
      <c r="E7563" s="7" t="s">
        <v>67</v>
      </c>
      <c r="F7563" s="7" t="s">
        <v>67</v>
      </c>
      <c r="G7563" s="7" t="s">
        <v>66</v>
      </c>
      <c r="H7563" s="7" t="s">
        <v>67</v>
      </c>
    </row>
    <row r="7564" spans="1:8">
      <c r="A7564" t="s">
        <v>4</v>
      </c>
      <c r="B7564" s="4" t="s">
        <v>5</v>
      </c>
      <c r="C7564" s="4" t="s">
        <v>7</v>
      </c>
      <c r="D7564" s="4" t="s">
        <v>11</v>
      </c>
      <c r="E7564" s="4" t="s">
        <v>8</v>
      </c>
      <c r="F7564" s="4" t="s">
        <v>8</v>
      </c>
      <c r="G7564" s="4" t="s">
        <v>8</v>
      </c>
      <c r="H7564" s="4" t="s">
        <v>8</v>
      </c>
    </row>
    <row r="7565" spans="1:8">
      <c r="A7565" t="n">
        <v>61857</v>
      </c>
      <c r="B7565" s="49" t="n">
        <v>51</v>
      </c>
      <c r="C7565" s="7" t="n">
        <v>3</v>
      </c>
      <c r="D7565" s="7" t="n">
        <v>9</v>
      </c>
      <c r="E7565" s="7" t="s">
        <v>67</v>
      </c>
      <c r="F7565" s="7" t="s">
        <v>67</v>
      </c>
      <c r="G7565" s="7" t="s">
        <v>66</v>
      </c>
      <c r="H7565" s="7" t="s">
        <v>67</v>
      </c>
    </row>
    <row r="7566" spans="1:8">
      <c r="A7566" t="s">
        <v>4</v>
      </c>
      <c r="B7566" s="4" t="s">
        <v>5</v>
      </c>
      <c r="C7566" s="4" t="s">
        <v>7</v>
      </c>
      <c r="D7566" s="4" t="s">
        <v>11</v>
      </c>
      <c r="E7566" s="4" t="s">
        <v>8</v>
      </c>
      <c r="F7566" s="4" t="s">
        <v>8</v>
      </c>
      <c r="G7566" s="4" t="s">
        <v>8</v>
      </c>
      <c r="H7566" s="4" t="s">
        <v>8</v>
      </c>
    </row>
    <row r="7567" spans="1:8">
      <c r="A7567" t="n">
        <v>61870</v>
      </c>
      <c r="B7567" s="49" t="n">
        <v>51</v>
      </c>
      <c r="C7567" s="7" t="n">
        <v>3</v>
      </c>
      <c r="D7567" s="7" t="n">
        <v>7032</v>
      </c>
      <c r="E7567" s="7" t="s">
        <v>67</v>
      </c>
      <c r="F7567" s="7" t="s">
        <v>67</v>
      </c>
      <c r="G7567" s="7" t="s">
        <v>66</v>
      </c>
      <c r="H7567" s="7" t="s">
        <v>67</v>
      </c>
    </row>
    <row r="7568" spans="1:8">
      <c r="A7568" t="s">
        <v>4</v>
      </c>
      <c r="B7568" s="4" t="s">
        <v>5</v>
      </c>
      <c r="C7568" s="4" t="s">
        <v>11</v>
      </c>
      <c r="D7568" s="4" t="s">
        <v>13</v>
      </c>
      <c r="E7568" s="4" t="s">
        <v>13</v>
      </c>
      <c r="F7568" s="4" t="s">
        <v>13</v>
      </c>
      <c r="G7568" s="4" t="s">
        <v>13</v>
      </c>
    </row>
    <row r="7569" spans="1:8">
      <c r="A7569" t="n">
        <v>61883</v>
      </c>
      <c r="B7569" s="40" t="n">
        <v>46</v>
      </c>
      <c r="C7569" s="7" t="n">
        <v>0</v>
      </c>
      <c r="D7569" s="7" t="n">
        <v>-1.97000002861023</v>
      </c>
      <c r="E7569" s="7" t="n">
        <v>-0.5</v>
      </c>
      <c r="F7569" s="7" t="n">
        <v>-14.0500001907349</v>
      </c>
      <c r="G7569" s="7" t="n">
        <v>163</v>
      </c>
    </row>
    <row r="7570" spans="1:8">
      <c r="A7570" t="s">
        <v>4</v>
      </c>
      <c r="B7570" s="4" t="s">
        <v>5</v>
      </c>
      <c r="C7570" s="4" t="s">
        <v>11</v>
      </c>
      <c r="D7570" s="4" t="s">
        <v>13</v>
      </c>
      <c r="E7570" s="4" t="s">
        <v>13</v>
      </c>
      <c r="F7570" s="4" t="s">
        <v>13</v>
      </c>
      <c r="G7570" s="4" t="s">
        <v>13</v>
      </c>
    </row>
    <row r="7571" spans="1:8">
      <c r="A7571" t="n">
        <v>61902</v>
      </c>
      <c r="B7571" s="40" t="n">
        <v>46</v>
      </c>
      <c r="C7571" s="7" t="n">
        <v>2</v>
      </c>
      <c r="D7571" s="7" t="n">
        <v>-1.25</v>
      </c>
      <c r="E7571" s="7" t="n">
        <v>-0.5</v>
      </c>
      <c r="F7571" s="7" t="n">
        <v>-13.9799995422363</v>
      </c>
      <c r="G7571" s="7" t="n">
        <v>195.899993896484</v>
      </c>
    </row>
    <row r="7572" spans="1:8">
      <c r="A7572" t="s">
        <v>4</v>
      </c>
      <c r="B7572" s="4" t="s">
        <v>5</v>
      </c>
      <c r="C7572" s="4" t="s">
        <v>11</v>
      </c>
      <c r="D7572" s="4" t="s">
        <v>13</v>
      </c>
      <c r="E7572" s="4" t="s">
        <v>13</v>
      </c>
      <c r="F7572" s="4" t="s">
        <v>13</v>
      </c>
      <c r="G7572" s="4" t="s">
        <v>13</v>
      </c>
    </row>
    <row r="7573" spans="1:8">
      <c r="A7573" t="n">
        <v>61921</v>
      </c>
      <c r="B7573" s="40" t="n">
        <v>46</v>
      </c>
      <c r="C7573" s="7" t="n">
        <v>7</v>
      </c>
      <c r="D7573" s="7" t="n">
        <v>-0.600000023841858</v>
      </c>
      <c r="E7573" s="7" t="n">
        <v>-0.5</v>
      </c>
      <c r="F7573" s="7" t="n">
        <v>-14.289999961853</v>
      </c>
      <c r="G7573" s="7" t="n">
        <v>199.100006103516</v>
      </c>
    </row>
    <row r="7574" spans="1:8">
      <c r="A7574" t="s">
        <v>4</v>
      </c>
      <c r="B7574" s="4" t="s">
        <v>5</v>
      </c>
      <c r="C7574" s="4" t="s">
        <v>11</v>
      </c>
      <c r="D7574" s="4" t="s">
        <v>13</v>
      </c>
      <c r="E7574" s="4" t="s">
        <v>13</v>
      </c>
      <c r="F7574" s="4" t="s">
        <v>13</v>
      </c>
      <c r="G7574" s="4" t="s">
        <v>13</v>
      </c>
    </row>
    <row r="7575" spans="1:8">
      <c r="A7575" t="n">
        <v>61940</v>
      </c>
      <c r="B7575" s="40" t="n">
        <v>46</v>
      </c>
      <c r="C7575" s="7" t="n">
        <v>4</v>
      </c>
      <c r="D7575" s="7" t="n">
        <v>-0.140000000596046</v>
      </c>
      <c r="E7575" s="7" t="n">
        <v>-0.5</v>
      </c>
      <c r="F7575" s="7" t="n">
        <v>-15.5</v>
      </c>
      <c r="G7575" s="7" t="n">
        <v>242.100006103516</v>
      </c>
    </row>
    <row r="7576" spans="1:8">
      <c r="A7576" t="s">
        <v>4</v>
      </c>
      <c r="B7576" s="4" t="s">
        <v>5</v>
      </c>
      <c r="C7576" s="4" t="s">
        <v>11</v>
      </c>
      <c r="D7576" s="4" t="s">
        <v>13</v>
      </c>
      <c r="E7576" s="4" t="s">
        <v>13</v>
      </c>
      <c r="F7576" s="4" t="s">
        <v>13</v>
      </c>
      <c r="G7576" s="4" t="s">
        <v>13</v>
      </c>
    </row>
    <row r="7577" spans="1:8">
      <c r="A7577" t="n">
        <v>61959</v>
      </c>
      <c r="B7577" s="40" t="n">
        <v>46</v>
      </c>
      <c r="C7577" s="7" t="n">
        <v>6</v>
      </c>
      <c r="D7577" s="7" t="n">
        <v>-0.28999999165535</v>
      </c>
      <c r="E7577" s="7" t="n">
        <v>-0.5</v>
      </c>
      <c r="F7577" s="7" t="n">
        <v>-16.6399993896484</v>
      </c>
      <c r="G7577" s="7" t="n">
        <v>308.899993896484</v>
      </c>
    </row>
    <row r="7578" spans="1:8">
      <c r="A7578" t="s">
        <v>4</v>
      </c>
      <c r="B7578" s="4" t="s">
        <v>5</v>
      </c>
      <c r="C7578" s="4" t="s">
        <v>11</v>
      </c>
      <c r="D7578" s="4" t="s">
        <v>13</v>
      </c>
      <c r="E7578" s="4" t="s">
        <v>13</v>
      </c>
      <c r="F7578" s="4" t="s">
        <v>13</v>
      </c>
      <c r="G7578" s="4" t="s">
        <v>13</v>
      </c>
    </row>
    <row r="7579" spans="1:8">
      <c r="A7579" t="n">
        <v>61978</v>
      </c>
      <c r="B7579" s="40" t="n">
        <v>46</v>
      </c>
      <c r="C7579" s="7" t="n">
        <v>3</v>
      </c>
      <c r="D7579" s="7" t="n">
        <v>-0.879999995231628</v>
      </c>
      <c r="E7579" s="7" t="n">
        <v>-0.5</v>
      </c>
      <c r="F7579" s="7" t="n">
        <v>-17.0300006866455</v>
      </c>
      <c r="G7579" s="7" t="n">
        <v>331.799987792969</v>
      </c>
    </row>
    <row r="7580" spans="1:8">
      <c r="A7580" t="s">
        <v>4</v>
      </c>
      <c r="B7580" s="4" t="s">
        <v>5</v>
      </c>
      <c r="C7580" s="4" t="s">
        <v>11</v>
      </c>
      <c r="D7580" s="4" t="s">
        <v>13</v>
      </c>
      <c r="E7580" s="4" t="s">
        <v>13</v>
      </c>
      <c r="F7580" s="4" t="s">
        <v>13</v>
      </c>
      <c r="G7580" s="4" t="s">
        <v>13</v>
      </c>
    </row>
    <row r="7581" spans="1:8">
      <c r="A7581" t="n">
        <v>61997</v>
      </c>
      <c r="B7581" s="40" t="n">
        <v>46</v>
      </c>
      <c r="C7581" s="7" t="n">
        <v>8</v>
      </c>
      <c r="D7581" s="7" t="n">
        <v>-2.27999997138977</v>
      </c>
      <c r="E7581" s="7" t="n">
        <v>-0.5</v>
      </c>
      <c r="F7581" s="7" t="n">
        <v>-16.6399993896484</v>
      </c>
      <c r="G7581" s="7" t="n">
        <v>17.7000007629395</v>
      </c>
    </row>
    <row r="7582" spans="1:8">
      <c r="A7582" t="s">
        <v>4</v>
      </c>
      <c r="B7582" s="4" t="s">
        <v>5</v>
      </c>
      <c r="C7582" s="4" t="s">
        <v>11</v>
      </c>
      <c r="D7582" s="4" t="s">
        <v>13</v>
      </c>
      <c r="E7582" s="4" t="s">
        <v>13</v>
      </c>
      <c r="F7582" s="4" t="s">
        <v>13</v>
      </c>
      <c r="G7582" s="4" t="s">
        <v>13</v>
      </c>
    </row>
    <row r="7583" spans="1:8">
      <c r="A7583" t="n">
        <v>62016</v>
      </c>
      <c r="B7583" s="40" t="n">
        <v>46</v>
      </c>
      <c r="C7583" s="7" t="n">
        <v>9</v>
      </c>
      <c r="D7583" s="7" t="n">
        <v>-1.67999994754791</v>
      </c>
      <c r="E7583" s="7" t="n">
        <v>-0.5</v>
      </c>
      <c r="F7583" s="7" t="n">
        <v>-16.9400005340576</v>
      </c>
      <c r="G7583" s="7" t="n">
        <v>356.600006103516</v>
      </c>
    </row>
    <row r="7584" spans="1:8">
      <c r="A7584" t="s">
        <v>4</v>
      </c>
      <c r="B7584" s="4" t="s">
        <v>5</v>
      </c>
      <c r="C7584" s="4" t="s">
        <v>11</v>
      </c>
      <c r="D7584" s="4" t="s">
        <v>13</v>
      </c>
      <c r="E7584" s="4" t="s">
        <v>13</v>
      </c>
      <c r="F7584" s="4" t="s">
        <v>13</v>
      </c>
      <c r="G7584" s="4" t="s">
        <v>13</v>
      </c>
    </row>
    <row r="7585" spans="1:7">
      <c r="A7585" t="n">
        <v>62035</v>
      </c>
      <c r="B7585" s="40" t="n">
        <v>46</v>
      </c>
      <c r="C7585" s="7" t="n">
        <v>1</v>
      </c>
      <c r="D7585" s="7" t="n">
        <v>-2.79999995231628</v>
      </c>
      <c r="E7585" s="7" t="n">
        <v>-0.5</v>
      </c>
      <c r="F7585" s="7" t="n">
        <v>-15.5500001907349</v>
      </c>
      <c r="G7585" s="7" t="n">
        <v>90</v>
      </c>
    </row>
    <row r="7586" spans="1:7">
      <c r="A7586" t="s">
        <v>4</v>
      </c>
      <c r="B7586" s="4" t="s">
        <v>5</v>
      </c>
      <c r="C7586" s="4" t="s">
        <v>11</v>
      </c>
      <c r="D7586" s="4" t="s">
        <v>7</v>
      </c>
      <c r="E7586" s="4" t="s">
        <v>8</v>
      </c>
      <c r="F7586" s="4" t="s">
        <v>13</v>
      </c>
      <c r="G7586" s="4" t="s">
        <v>13</v>
      </c>
      <c r="H7586" s="4" t="s">
        <v>13</v>
      </c>
    </row>
    <row r="7587" spans="1:7">
      <c r="A7587" t="n">
        <v>62054</v>
      </c>
      <c r="B7587" s="47" t="n">
        <v>48</v>
      </c>
      <c r="C7587" s="7" t="n">
        <v>1</v>
      </c>
      <c r="D7587" s="7" t="n">
        <v>0</v>
      </c>
      <c r="E7587" s="7" t="s">
        <v>57</v>
      </c>
      <c r="F7587" s="7" t="n">
        <v>-1</v>
      </c>
      <c r="G7587" s="7" t="n">
        <v>1</v>
      </c>
      <c r="H7587" s="7" t="n">
        <v>0</v>
      </c>
    </row>
    <row r="7588" spans="1:7">
      <c r="A7588" t="s">
        <v>4</v>
      </c>
      <c r="B7588" s="4" t="s">
        <v>5</v>
      </c>
      <c r="C7588" s="4" t="s">
        <v>11</v>
      </c>
      <c r="D7588" s="4" t="s">
        <v>13</v>
      </c>
      <c r="E7588" s="4" t="s">
        <v>13</v>
      </c>
      <c r="F7588" s="4" t="s">
        <v>13</v>
      </c>
      <c r="G7588" s="4" t="s">
        <v>13</v>
      </c>
    </row>
    <row r="7589" spans="1:7">
      <c r="A7589" t="n">
        <v>62081</v>
      </c>
      <c r="B7589" s="40" t="n">
        <v>46</v>
      </c>
      <c r="C7589" s="7" t="n">
        <v>5</v>
      </c>
      <c r="D7589" s="7" t="n">
        <v>-2.78999996185303</v>
      </c>
      <c r="E7589" s="7" t="n">
        <v>-0.5</v>
      </c>
      <c r="F7589" s="7" t="n">
        <v>-14.75</v>
      </c>
      <c r="G7589" s="7" t="n">
        <v>90</v>
      </c>
    </row>
    <row r="7590" spans="1:7">
      <c r="A7590" t="s">
        <v>4</v>
      </c>
      <c r="B7590" s="4" t="s">
        <v>5</v>
      </c>
      <c r="C7590" s="4" t="s">
        <v>11</v>
      </c>
      <c r="D7590" s="4" t="s">
        <v>7</v>
      </c>
      <c r="E7590" s="4" t="s">
        <v>8</v>
      </c>
      <c r="F7590" s="4" t="s">
        <v>13</v>
      </c>
      <c r="G7590" s="4" t="s">
        <v>13</v>
      </c>
      <c r="H7590" s="4" t="s">
        <v>13</v>
      </c>
    </row>
    <row r="7591" spans="1:7">
      <c r="A7591" t="n">
        <v>62100</v>
      </c>
      <c r="B7591" s="47" t="n">
        <v>48</v>
      </c>
      <c r="C7591" s="7" t="n">
        <v>5</v>
      </c>
      <c r="D7591" s="7" t="n">
        <v>0</v>
      </c>
      <c r="E7591" s="7" t="s">
        <v>57</v>
      </c>
      <c r="F7591" s="7" t="n">
        <v>-1</v>
      </c>
      <c r="G7591" s="7" t="n">
        <v>1</v>
      </c>
      <c r="H7591" s="7" t="n">
        <v>0</v>
      </c>
    </row>
    <row r="7592" spans="1:7">
      <c r="A7592" t="s">
        <v>4</v>
      </c>
      <c r="B7592" s="4" t="s">
        <v>5</v>
      </c>
      <c r="C7592" s="4" t="s">
        <v>11</v>
      </c>
      <c r="D7592" s="4" t="s">
        <v>13</v>
      </c>
      <c r="E7592" s="4" t="s">
        <v>13</v>
      </c>
      <c r="F7592" s="4" t="s">
        <v>13</v>
      </c>
      <c r="G7592" s="4" t="s">
        <v>13</v>
      </c>
    </row>
    <row r="7593" spans="1:7">
      <c r="A7593" t="n">
        <v>62127</v>
      </c>
      <c r="B7593" s="40" t="n">
        <v>46</v>
      </c>
      <c r="C7593" s="7" t="n">
        <v>7032</v>
      </c>
      <c r="D7593" s="7" t="n">
        <v>-2.34999990463257</v>
      </c>
      <c r="E7593" s="7" t="n">
        <v>-0.5</v>
      </c>
      <c r="F7593" s="7" t="n">
        <v>-14.1499996185303</v>
      </c>
      <c r="G7593" s="7" t="n">
        <v>150.899993896484</v>
      </c>
    </row>
    <row r="7594" spans="1:7">
      <c r="A7594" t="s">
        <v>4</v>
      </c>
      <c r="B7594" s="4" t="s">
        <v>5</v>
      </c>
      <c r="C7594" s="4" t="s">
        <v>7</v>
      </c>
      <c r="D7594" s="4" t="s">
        <v>8</v>
      </c>
      <c r="E7594" s="4" t="s">
        <v>11</v>
      </c>
    </row>
    <row r="7595" spans="1:7">
      <c r="A7595" t="n">
        <v>62146</v>
      </c>
      <c r="B7595" s="18" t="n">
        <v>94</v>
      </c>
      <c r="C7595" s="7" t="n">
        <v>1</v>
      </c>
      <c r="D7595" s="7" t="s">
        <v>613</v>
      </c>
      <c r="E7595" s="7" t="n">
        <v>1</v>
      </c>
    </row>
    <row r="7596" spans="1:7">
      <c r="A7596" t="s">
        <v>4</v>
      </c>
      <c r="B7596" s="4" t="s">
        <v>5</v>
      </c>
      <c r="C7596" s="4" t="s">
        <v>7</v>
      </c>
      <c r="D7596" s="4" t="s">
        <v>8</v>
      </c>
      <c r="E7596" s="4" t="s">
        <v>11</v>
      </c>
    </row>
    <row r="7597" spans="1:7">
      <c r="A7597" t="n">
        <v>62163</v>
      </c>
      <c r="B7597" s="18" t="n">
        <v>94</v>
      </c>
      <c r="C7597" s="7" t="n">
        <v>1</v>
      </c>
      <c r="D7597" s="7" t="s">
        <v>613</v>
      </c>
      <c r="E7597" s="7" t="n">
        <v>2</v>
      </c>
    </row>
    <row r="7598" spans="1:7">
      <c r="A7598" t="s">
        <v>4</v>
      </c>
      <c r="B7598" s="4" t="s">
        <v>5</v>
      </c>
      <c r="C7598" s="4" t="s">
        <v>7</v>
      </c>
      <c r="D7598" s="4" t="s">
        <v>8</v>
      </c>
      <c r="E7598" s="4" t="s">
        <v>11</v>
      </c>
    </row>
    <row r="7599" spans="1:7">
      <c r="A7599" t="n">
        <v>62180</v>
      </c>
      <c r="B7599" s="18" t="n">
        <v>94</v>
      </c>
      <c r="C7599" s="7" t="n">
        <v>0</v>
      </c>
      <c r="D7599" s="7" t="s">
        <v>613</v>
      </c>
      <c r="E7599" s="7" t="n">
        <v>4</v>
      </c>
    </row>
    <row r="7600" spans="1:7">
      <c r="A7600" t="s">
        <v>4</v>
      </c>
      <c r="B7600" s="4" t="s">
        <v>5</v>
      </c>
      <c r="C7600" s="4" t="s">
        <v>11</v>
      </c>
    </row>
    <row r="7601" spans="1:8">
      <c r="A7601" t="n">
        <v>62197</v>
      </c>
      <c r="B7601" s="29" t="n">
        <v>16</v>
      </c>
      <c r="C7601" s="7" t="n">
        <v>2000</v>
      </c>
    </row>
    <row r="7602" spans="1:8">
      <c r="A7602" t="s">
        <v>4</v>
      </c>
      <c r="B7602" s="4" t="s">
        <v>5</v>
      </c>
      <c r="C7602" s="4" t="s">
        <v>7</v>
      </c>
    </row>
    <row r="7603" spans="1:8">
      <c r="A7603" t="n">
        <v>62200</v>
      </c>
      <c r="B7603" s="36" t="n">
        <v>45</v>
      </c>
      <c r="C7603" s="7" t="n">
        <v>16</v>
      </c>
    </row>
    <row r="7604" spans="1:8">
      <c r="A7604" t="s">
        <v>4</v>
      </c>
      <c r="B7604" s="4" t="s">
        <v>5</v>
      </c>
      <c r="C7604" s="4" t="s">
        <v>7</v>
      </c>
      <c r="D7604" s="4" t="s">
        <v>7</v>
      </c>
      <c r="E7604" s="4" t="s">
        <v>13</v>
      </c>
      <c r="F7604" s="4" t="s">
        <v>13</v>
      </c>
      <c r="G7604" s="4" t="s">
        <v>13</v>
      </c>
      <c r="H7604" s="4" t="s">
        <v>11</v>
      </c>
    </row>
    <row r="7605" spans="1:8">
      <c r="A7605" t="n">
        <v>62202</v>
      </c>
      <c r="B7605" s="36" t="n">
        <v>45</v>
      </c>
      <c r="C7605" s="7" t="n">
        <v>2</v>
      </c>
      <c r="D7605" s="7" t="n">
        <v>3</v>
      </c>
      <c r="E7605" s="7" t="n">
        <v>-1.35000002384186</v>
      </c>
      <c r="F7605" s="7" t="n">
        <v>0.899999976158142</v>
      </c>
      <c r="G7605" s="7" t="n">
        <v>-15.8299999237061</v>
      </c>
      <c r="H7605" s="7" t="n">
        <v>0</v>
      </c>
    </row>
    <row r="7606" spans="1:8">
      <c r="A7606" t="s">
        <v>4</v>
      </c>
      <c r="B7606" s="4" t="s">
        <v>5</v>
      </c>
      <c r="C7606" s="4" t="s">
        <v>7</v>
      </c>
      <c r="D7606" s="4" t="s">
        <v>7</v>
      </c>
      <c r="E7606" s="4" t="s">
        <v>13</v>
      </c>
      <c r="F7606" s="4" t="s">
        <v>13</v>
      </c>
      <c r="G7606" s="4" t="s">
        <v>13</v>
      </c>
      <c r="H7606" s="4" t="s">
        <v>11</v>
      </c>
      <c r="I7606" s="4" t="s">
        <v>7</v>
      </c>
    </row>
    <row r="7607" spans="1:8">
      <c r="A7607" t="n">
        <v>62219</v>
      </c>
      <c r="B7607" s="36" t="n">
        <v>45</v>
      </c>
      <c r="C7607" s="7" t="n">
        <v>4</v>
      </c>
      <c r="D7607" s="7" t="n">
        <v>3</v>
      </c>
      <c r="E7607" s="7" t="n">
        <v>15.4899997711182</v>
      </c>
      <c r="F7607" s="7" t="n">
        <v>155.270004272461</v>
      </c>
      <c r="G7607" s="7" t="n">
        <v>0</v>
      </c>
      <c r="H7607" s="7" t="n">
        <v>0</v>
      </c>
      <c r="I7607" s="7" t="n">
        <v>1</v>
      </c>
    </row>
    <row r="7608" spans="1:8">
      <c r="A7608" t="s">
        <v>4</v>
      </c>
      <c r="B7608" s="4" t="s">
        <v>5</v>
      </c>
      <c r="C7608" s="4" t="s">
        <v>7</v>
      </c>
      <c r="D7608" s="4" t="s">
        <v>7</v>
      </c>
      <c r="E7608" s="4" t="s">
        <v>13</v>
      </c>
      <c r="F7608" s="4" t="s">
        <v>11</v>
      </c>
    </row>
    <row r="7609" spans="1:8">
      <c r="A7609" t="n">
        <v>62237</v>
      </c>
      <c r="B7609" s="36" t="n">
        <v>45</v>
      </c>
      <c r="C7609" s="7" t="n">
        <v>5</v>
      </c>
      <c r="D7609" s="7" t="n">
        <v>3</v>
      </c>
      <c r="E7609" s="7" t="n">
        <v>4.59999990463257</v>
      </c>
      <c r="F7609" s="7" t="n">
        <v>0</v>
      </c>
    </row>
    <row r="7610" spans="1:8">
      <c r="A7610" t="s">
        <v>4</v>
      </c>
      <c r="B7610" s="4" t="s">
        <v>5</v>
      </c>
      <c r="C7610" s="4" t="s">
        <v>7</v>
      </c>
      <c r="D7610" s="4" t="s">
        <v>7</v>
      </c>
      <c r="E7610" s="4" t="s">
        <v>13</v>
      </c>
      <c r="F7610" s="4" t="s">
        <v>11</v>
      </c>
    </row>
    <row r="7611" spans="1:8">
      <c r="A7611" t="n">
        <v>62246</v>
      </c>
      <c r="B7611" s="36" t="n">
        <v>45</v>
      </c>
      <c r="C7611" s="7" t="n">
        <v>11</v>
      </c>
      <c r="D7611" s="7" t="n">
        <v>3</v>
      </c>
      <c r="E7611" s="7" t="n">
        <v>30</v>
      </c>
      <c r="F7611" s="7" t="n">
        <v>0</v>
      </c>
    </row>
    <row r="7612" spans="1:8">
      <c r="A7612" t="s">
        <v>4</v>
      </c>
      <c r="B7612" s="4" t="s">
        <v>5</v>
      </c>
      <c r="C7612" s="4" t="s">
        <v>7</v>
      </c>
      <c r="D7612" s="4" t="s">
        <v>7</v>
      </c>
      <c r="E7612" s="4" t="s">
        <v>13</v>
      </c>
      <c r="F7612" s="4" t="s">
        <v>13</v>
      </c>
      <c r="G7612" s="4" t="s">
        <v>13</v>
      </c>
      <c r="H7612" s="4" t="s">
        <v>11</v>
      </c>
    </row>
    <row r="7613" spans="1:8">
      <c r="A7613" t="n">
        <v>62255</v>
      </c>
      <c r="B7613" s="36" t="n">
        <v>45</v>
      </c>
      <c r="C7613" s="7" t="n">
        <v>2</v>
      </c>
      <c r="D7613" s="7" t="n">
        <v>3</v>
      </c>
      <c r="E7613" s="7" t="n">
        <v>-1.35000002384186</v>
      </c>
      <c r="F7613" s="7" t="n">
        <v>0.899999976158142</v>
      </c>
      <c r="G7613" s="7" t="n">
        <v>-15.8299999237061</v>
      </c>
      <c r="H7613" s="7" t="n">
        <v>15000</v>
      </c>
    </row>
    <row r="7614" spans="1:8">
      <c r="A7614" t="s">
        <v>4</v>
      </c>
      <c r="B7614" s="4" t="s">
        <v>5</v>
      </c>
      <c r="C7614" s="4" t="s">
        <v>7</v>
      </c>
      <c r="D7614" s="4" t="s">
        <v>7</v>
      </c>
      <c r="E7614" s="4" t="s">
        <v>13</v>
      </c>
      <c r="F7614" s="4" t="s">
        <v>13</v>
      </c>
      <c r="G7614" s="4" t="s">
        <v>13</v>
      </c>
      <c r="H7614" s="4" t="s">
        <v>11</v>
      </c>
      <c r="I7614" s="4" t="s">
        <v>7</v>
      </c>
    </row>
    <row r="7615" spans="1:8">
      <c r="A7615" t="n">
        <v>62272</v>
      </c>
      <c r="B7615" s="36" t="n">
        <v>45</v>
      </c>
      <c r="C7615" s="7" t="n">
        <v>4</v>
      </c>
      <c r="D7615" s="7" t="n">
        <v>3</v>
      </c>
      <c r="E7615" s="7" t="n">
        <v>15.4899997711182</v>
      </c>
      <c r="F7615" s="7" t="n">
        <v>146.300003051758</v>
      </c>
      <c r="G7615" s="7" t="n">
        <v>0</v>
      </c>
      <c r="H7615" s="7" t="n">
        <v>15000</v>
      </c>
      <c r="I7615" s="7" t="n">
        <v>1</v>
      </c>
    </row>
    <row r="7616" spans="1:8">
      <c r="A7616" t="s">
        <v>4</v>
      </c>
      <c r="B7616" s="4" t="s">
        <v>5</v>
      </c>
      <c r="C7616" s="4" t="s">
        <v>7</v>
      </c>
      <c r="D7616" s="4" t="s">
        <v>7</v>
      </c>
      <c r="E7616" s="4" t="s">
        <v>13</v>
      </c>
      <c r="F7616" s="4" t="s">
        <v>11</v>
      </c>
    </row>
    <row r="7617" spans="1:9">
      <c r="A7617" t="n">
        <v>62290</v>
      </c>
      <c r="B7617" s="36" t="n">
        <v>45</v>
      </c>
      <c r="C7617" s="7" t="n">
        <v>5</v>
      </c>
      <c r="D7617" s="7" t="n">
        <v>3</v>
      </c>
      <c r="E7617" s="7" t="n">
        <v>4.59999990463257</v>
      </c>
      <c r="F7617" s="7" t="n">
        <v>15000</v>
      </c>
    </row>
    <row r="7618" spans="1:9">
      <c r="A7618" t="s">
        <v>4</v>
      </c>
      <c r="B7618" s="4" t="s">
        <v>5</v>
      </c>
      <c r="C7618" s="4" t="s">
        <v>7</v>
      </c>
      <c r="D7618" s="4" t="s">
        <v>7</v>
      </c>
      <c r="E7618" s="4" t="s">
        <v>13</v>
      </c>
      <c r="F7618" s="4" t="s">
        <v>11</v>
      </c>
    </row>
    <row r="7619" spans="1:9">
      <c r="A7619" t="n">
        <v>62299</v>
      </c>
      <c r="B7619" s="36" t="n">
        <v>45</v>
      </c>
      <c r="C7619" s="7" t="n">
        <v>11</v>
      </c>
      <c r="D7619" s="7" t="n">
        <v>3</v>
      </c>
      <c r="E7619" s="7" t="n">
        <v>30</v>
      </c>
      <c r="F7619" s="7" t="n">
        <v>15000</v>
      </c>
    </row>
    <row r="7620" spans="1:9">
      <c r="A7620" t="s">
        <v>4</v>
      </c>
      <c r="B7620" s="4" t="s">
        <v>5</v>
      </c>
      <c r="C7620" s="4" t="s">
        <v>7</v>
      </c>
      <c r="D7620" s="4" t="s">
        <v>11</v>
      </c>
      <c r="E7620" s="4" t="s">
        <v>13</v>
      </c>
    </row>
    <row r="7621" spans="1:9">
      <c r="A7621" t="n">
        <v>62308</v>
      </c>
      <c r="B7621" s="35" t="n">
        <v>58</v>
      </c>
      <c r="C7621" s="7" t="n">
        <v>100</v>
      </c>
      <c r="D7621" s="7" t="n">
        <v>2000</v>
      </c>
      <c r="E7621" s="7" t="n">
        <v>1</v>
      </c>
    </row>
    <row r="7622" spans="1:9">
      <c r="A7622" t="s">
        <v>4</v>
      </c>
      <c r="B7622" s="4" t="s">
        <v>5</v>
      </c>
      <c r="C7622" s="4" t="s">
        <v>7</v>
      </c>
      <c r="D7622" s="4" t="s">
        <v>11</v>
      </c>
    </row>
    <row r="7623" spans="1:9">
      <c r="A7623" t="n">
        <v>62316</v>
      </c>
      <c r="B7623" s="35" t="n">
        <v>58</v>
      </c>
      <c r="C7623" s="7" t="n">
        <v>255</v>
      </c>
      <c r="D7623" s="7" t="n">
        <v>0</v>
      </c>
    </row>
    <row r="7624" spans="1:9">
      <c r="A7624" t="s">
        <v>4</v>
      </c>
      <c r="B7624" s="4" t="s">
        <v>5</v>
      </c>
      <c r="C7624" s="4" t="s">
        <v>11</v>
      </c>
      <c r="D7624" s="4" t="s">
        <v>11</v>
      </c>
      <c r="E7624" s="4" t="s">
        <v>11</v>
      </c>
    </row>
    <row r="7625" spans="1:9">
      <c r="A7625" t="n">
        <v>62320</v>
      </c>
      <c r="B7625" s="32" t="n">
        <v>61</v>
      </c>
      <c r="C7625" s="7" t="n">
        <v>8</v>
      </c>
      <c r="D7625" s="7" t="n">
        <v>2</v>
      </c>
      <c r="E7625" s="7" t="n">
        <v>1000</v>
      </c>
    </row>
    <row r="7626" spans="1:9">
      <c r="A7626" t="s">
        <v>4</v>
      </c>
      <c r="B7626" s="4" t="s">
        <v>5</v>
      </c>
      <c r="C7626" s="4" t="s">
        <v>14</v>
      </c>
    </row>
    <row r="7627" spans="1:9">
      <c r="A7627" t="n">
        <v>62327</v>
      </c>
      <c r="B7627" s="60" t="n">
        <v>15</v>
      </c>
      <c r="C7627" s="7" t="n">
        <v>256</v>
      </c>
    </row>
    <row r="7628" spans="1:9">
      <c r="A7628" t="s">
        <v>4</v>
      </c>
      <c r="B7628" s="4" t="s">
        <v>5</v>
      </c>
      <c r="C7628" s="4" t="s">
        <v>7</v>
      </c>
      <c r="D7628" s="4" t="s">
        <v>11</v>
      </c>
      <c r="E7628" s="4" t="s">
        <v>8</v>
      </c>
    </row>
    <row r="7629" spans="1:9">
      <c r="A7629" t="n">
        <v>62332</v>
      </c>
      <c r="B7629" s="49" t="n">
        <v>51</v>
      </c>
      <c r="C7629" s="7" t="n">
        <v>4</v>
      </c>
      <c r="D7629" s="7" t="n">
        <v>8</v>
      </c>
      <c r="E7629" s="7" t="s">
        <v>498</v>
      </c>
    </row>
    <row r="7630" spans="1:9">
      <c r="A7630" t="s">
        <v>4</v>
      </c>
      <c r="B7630" s="4" t="s">
        <v>5</v>
      </c>
      <c r="C7630" s="4" t="s">
        <v>11</v>
      </c>
    </row>
    <row r="7631" spans="1:9">
      <c r="A7631" t="n">
        <v>62346</v>
      </c>
      <c r="B7631" s="29" t="n">
        <v>16</v>
      </c>
      <c r="C7631" s="7" t="n">
        <v>0</v>
      </c>
    </row>
    <row r="7632" spans="1:9">
      <c r="A7632" t="s">
        <v>4</v>
      </c>
      <c r="B7632" s="4" t="s">
        <v>5</v>
      </c>
      <c r="C7632" s="4" t="s">
        <v>11</v>
      </c>
      <c r="D7632" s="4" t="s">
        <v>34</v>
      </c>
      <c r="E7632" s="4" t="s">
        <v>7</v>
      </c>
      <c r="F7632" s="4" t="s">
        <v>7</v>
      </c>
    </row>
    <row r="7633" spans="1:6">
      <c r="A7633" t="n">
        <v>62349</v>
      </c>
      <c r="B7633" s="51" t="n">
        <v>26</v>
      </c>
      <c r="C7633" s="7" t="n">
        <v>8</v>
      </c>
      <c r="D7633" s="7" t="s">
        <v>614</v>
      </c>
      <c r="E7633" s="7" t="n">
        <v>2</v>
      </c>
      <c r="F7633" s="7" t="n">
        <v>0</v>
      </c>
    </row>
    <row r="7634" spans="1:6">
      <c r="A7634" t="s">
        <v>4</v>
      </c>
      <c r="B7634" s="4" t="s">
        <v>5</v>
      </c>
    </row>
    <row r="7635" spans="1:6">
      <c r="A7635" t="n">
        <v>62405</v>
      </c>
      <c r="B7635" s="27" t="n">
        <v>28</v>
      </c>
    </row>
    <row r="7636" spans="1:6">
      <c r="A7636" t="s">
        <v>4</v>
      </c>
      <c r="B7636" s="4" t="s">
        <v>5</v>
      </c>
      <c r="C7636" s="4" t="s">
        <v>11</v>
      </c>
      <c r="D7636" s="4" t="s">
        <v>7</v>
      </c>
    </row>
    <row r="7637" spans="1:6">
      <c r="A7637" t="n">
        <v>62406</v>
      </c>
      <c r="B7637" s="69" t="n">
        <v>89</v>
      </c>
      <c r="C7637" s="7" t="n">
        <v>65533</v>
      </c>
      <c r="D7637" s="7" t="n">
        <v>1</v>
      </c>
    </row>
    <row r="7638" spans="1:6">
      <c r="A7638" t="s">
        <v>4</v>
      </c>
      <c r="B7638" s="4" t="s">
        <v>5</v>
      </c>
      <c r="C7638" s="4" t="s">
        <v>11</v>
      </c>
      <c r="D7638" s="4" t="s">
        <v>7</v>
      </c>
      <c r="E7638" s="4" t="s">
        <v>8</v>
      </c>
      <c r="F7638" s="4" t="s">
        <v>13</v>
      </c>
      <c r="G7638" s="4" t="s">
        <v>13</v>
      </c>
      <c r="H7638" s="4" t="s">
        <v>13</v>
      </c>
    </row>
    <row r="7639" spans="1:6">
      <c r="A7639" t="n">
        <v>62410</v>
      </c>
      <c r="B7639" s="47" t="n">
        <v>48</v>
      </c>
      <c r="C7639" s="7" t="n">
        <v>2</v>
      </c>
      <c r="D7639" s="7" t="n">
        <v>0</v>
      </c>
      <c r="E7639" s="7" t="s">
        <v>405</v>
      </c>
      <c r="F7639" s="7" t="n">
        <v>-1</v>
      </c>
      <c r="G7639" s="7" t="n">
        <v>1</v>
      </c>
      <c r="H7639" s="7" t="n">
        <v>0</v>
      </c>
    </row>
    <row r="7640" spans="1:6">
      <c r="A7640" t="s">
        <v>4</v>
      </c>
      <c r="B7640" s="4" t="s">
        <v>5</v>
      </c>
      <c r="C7640" s="4" t="s">
        <v>11</v>
      </c>
      <c r="D7640" s="4" t="s">
        <v>11</v>
      </c>
      <c r="E7640" s="4" t="s">
        <v>11</v>
      </c>
    </row>
    <row r="7641" spans="1:6">
      <c r="A7641" t="n">
        <v>62441</v>
      </c>
      <c r="B7641" s="32" t="n">
        <v>61</v>
      </c>
      <c r="C7641" s="7" t="n">
        <v>2</v>
      </c>
      <c r="D7641" s="7" t="n">
        <v>8</v>
      </c>
      <c r="E7641" s="7" t="n">
        <v>1000</v>
      </c>
    </row>
    <row r="7642" spans="1:6">
      <c r="A7642" t="s">
        <v>4</v>
      </c>
      <c r="B7642" s="4" t="s">
        <v>5</v>
      </c>
      <c r="C7642" s="4" t="s">
        <v>7</v>
      </c>
      <c r="D7642" s="4" t="s">
        <v>11</v>
      </c>
      <c r="E7642" s="4" t="s">
        <v>8</v>
      </c>
    </row>
    <row r="7643" spans="1:6">
      <c r="A7643" t="n">
        <v>62448</v>
      </c>
      <c r="B7643" s="49" t="n">
        <v>51</v>
      </c>
      <c r="C7643" s="7" t="n">
        <v>4</v>
      </c>
      <c r="D7643" s="7" t="n">
        <v>2</v>
      </c>
      <c r="E7643" s="7" t="s">
        <v>448</v>
      </c>
    </row>
    <row r="7644" spans="1:6">
      <c r="A7644" t="s">
        <v>4</v>
      </c>
      <c r="B7644" s="4" t="s">
        <v>5</v>
      </c>
      <c r="C7644" s="4" t="s">
        <v>11</v>
      </c>
    </row>
    <row r="7645" spans="1:6">
      <c r="A7645" t="n">
        <v>62461</v>
      </c>
      <c r="B7645" s="29" t="n">
        <v>16</v>
      </c>
      <c r="C7645" s="7" t="n">
        <v>0</v>
      </c>
    </row>
    <row r="7646" spans="1:6">
      <c r="A7646" t="s">
        <v>4</v>
      </c>
      <c r="B7646" s="4" t="s">
        <v>5</v>
      </c>
      <c r="C7646" s="4" t="s">
        <v>11</v>
      </c>
      <c r="D7646" s="4" t="s">
        <v>34</v>
      </c>
      <c r="E7646" s="4" t="s">
        <v>7</v>
      </c>
      <c r="F7646" s="4" t="s">
        <v>7</v>
      </c>
    </row>
    <row r="7647" spans="1:6">
      <c r="A7647" t="n">
        <v>62464</v>
      </c>
      <c r="B7647" s="51" t="n">
        <v>26</v>
      </c>
      <c r="C7647" s="7" t="n">
        <v>2</v>
      </c>
      <c r="D7647" s="7" t="s">
        <v>615</v>
      </c>
      <c r="E7647" s="7" t="n">
        <v>2</v>
      </c>
      <c r="F7647" s="7" t="n">
        <v>0</v>
      </c>
    </row>
    <row r="7648" spans="1:6">
      <c r="A7648" t="s">
        <v>4</v>
      </c>
      <c r="B7648" s="4" t="s">
        <v>5</v>
      </c>
    </row>
    <row r="7649" spans="1:8">
      <c r="A7649" t="n">
        <v>62579</v>
      </c>
      <c r="B7649" s="27" t="n">
        <v>28</v>
      </c>
    </row>
    <row r="7650" spans="1:8">
      <c r="A7650" t="s">
        <v>4</v>
      </c>
      <c r="B7650" s="4" t="s">
        <v>5</v>
      </c>
      <c r="C7650" s="4" t="s">
        <v>7</v>
      </c>
      <c r="D7650" s="4" t="s">
        <v>13</v>
      </c>
      <c r="E7650" s="4" t="s">
        <v>11</v>
      </c>
      <c r="F7650" s="4" t="s">
        <v>7</v>
      </c>
    </row>
    <row r="7651" spans="1:8">
      <c r="A7651" t="n">
        <v>62580</v>
      </c>
      <c r="B7651" s="16" t="n">
        <v>49</v>
      </c>
      <c r="C7651" s="7" t="n">
        <v>3</v>
      </c>
      <c r="D7651" s="7" t="n">
        <v>0.699999988079071</v>
      </c>
      <c r="E7651" s="7" t="n">
        <v>500</v>
      </c>
      <c r="F7651" s="7" t="n">
        <v>0</v>
      </c>
    </row>
    <row r="7652" spans="1:8">
      <c r="A7652" t="s">
        <v>4</v>
      </c>
      <c r="B7652" s="4" t="s">
        <v>5</v>
      </c>
      <c r="C7652" s="4" t="s">
        <v>7</v>
      </c>
      <c r="D7652" s="4" t="s">
        <v>7</v>
      </c>
      <c r="E7652" s="4" t="s">
        <v>7</v>
      </c>
      <c r="F7652" s="4" t="s">
        <v>13</v>
      </c>
      <c r="G7652" s="4" t="s">
        <v>13</v>
      </c>
      <c r="H7652" s="4" t="s">
        <v>13</v>
      </c>
      <c r="I7652" s="4" t="s">
        <v>13</v>
      </c>
      <c r="J7652" s="4" t="s">
        <v>13</v>
      </c>
    </row>
    <row r="7653" spans="1:8">
      <c r="A7653" t="n">
        <v>62589</v>
      </c>
      <c r="B7653" s="65" t="n">
        <v>76</v>
      </c>
      <c r="C7653" s="7" t="n">
        <v>2</v>
      </c>
      <c r="D7653" s="7" t="n">
        <v>3</v>
      </c>
      <c r="E7653" s="7" t="n">
        <v>0</v>
      </c>
      <c r="F7653" s="7" t="n">
        <v>1</v>
      </c>
      <c r="G7653" s="7" t="n">
        <v>1</v>
      </c>
      <c r="H7653" s="7" t="n">
        <v>1</v>
      </c>
      <c r="I7653" s="7" t="n">
        <v>1</v>
      </c>
      <c r="J7653" s="7" t="n">
        <v>1000</v>
      </c>
    </row>
    <row r="7654" spans="1:8">
      <c r="A7654" t="s">
        <v>4</v>
      </c>
      <c r="B7654" s="4" t="s">
        <v>5</v>
      </c>
      <c r="C7654" s="4" t="s">
        <v>7</v>
      </c>
      <c r="D7654" s="4" t="s">
        <v>7</v>
      </c>
    </row>
    <row r="7655" spans="1:8">
      <c r="A7655" t="n">
        <v>62613</v>
      </c>
      <c r="B7655" s="68" t="n">
        <v>77</v>
      </c>
      <c r="C7655" s="7" t="n">
        <v>2</v>
      </c>
      <c r="D7655" s="7" t="n">
        <v>3</v>
      </c>
    </row>
    <row r="7656" spans="1:8">
      <c r="A7656" t="s">
        <v>4</v>
      </c>
      <c r="B7656" s="4" t="s">
        <v>5</v>
      </c>
      <c r="C7656" s="4" t="s">
        <v>11</v>
      </c>
    </row>
    <row r="7657" spans="1:8">
      <c r="A7657" t="n">
        <v>62616</v>
      </c>
      <c r="B7657" s="29" t="n">
        <v>16</v>
      </c>
      <c r="C7657" s="7" t="n">
        <v>2000</v>
      </c>
    </row>
    <row r="7658" spans="1:8">
      <c r="A7658" t="s">
        <v>4</v>
      </c>
      <c r="B7658" s="4" t="s">
        <v>5</v>
      </c>
      <c r="C7658" s="4" t="s">
        <v>7</v>
      </c>
      <c r="D7658" s="4" t="s">
        <v>7</v>
      </c>
      <c r="E7658" s="4" t="s">
        <v>7</v>
      </c>
      <c r="F7658" s="4" t="s">
        <v>13</v>
      </c>
      <c r="G7658" s="4" t="s">
        <v>13</v>
      </c>
      <c r="H7658" s="4" t="s">
        <v>13</v>
      </c>
      <c r="I7658" s="4" t="s">
        <v>13</v>
      </c>
      <c r="J7658" s="4" t="s">
        <v>13</v>
      </c>
    </row>
    <row r="7659" spans="1:8">
      <c r="A7659" t="n">
        <v>62619</v>
      </c>
      <c r="B7659" s="65" t="n">
        <v>76</v>
      </c>
      <c r="C7659" s="7" t="n">
        <v>3</v>
      </c>
      <c r="D7659" s="7" t="n">
        <v>3</v>
      </c>
      <c r="E7659" s="7" t="n">
        <v>0</v>
      </c>
      <c r="F7659" s="7" t="n">
        <v>1</v>
      </c>
      <c r="G7659" s="7" t="n">
        <v>1</v>
      </c>
      <c r="H7659" s="7" t="n">
        <v>1</v>
      </c>
      <c r="I7659" s="7" t="n">
        <v>1</v>
      </c>
      <c r="J7659" s="7" t="n">
        <v>1000</v>
      </c>
    </row>
    <row r="7660" spans="1:8">
      <c r="A7660" t="s">
        <v>4</v>
      </c>
      <c r="B7660" s="4" t="s">
        <v>5</v>
      </c>
      <c r="C7660" s="4" t="s">
        <v>7</v>
      </c>
      <c r="D7660" s="4" t="s">
        <v>7</v>
      </c>
    </row>
    <row r="7661" spans="1:8">
      <c r="A7661" t="n">
        <v>62643</v>
      </c>
      <c r="B7661" s="68" t="n">
        <v>77</v>
      </c>
      <c r="C7661" s="7" t="n">
        <v>3</v>
      </c>
      <c r="D7661" s="7" t="n">
        <v>3</v>
      </c>
    </row>
    <row r="7662" spans="1:8">
      <c r="A7662" t="s">
        <v>4</v>
      </c>
      <c r="B7662" s="4" t="s">
        <v>5</v>
      </c>
      <c r="C7662" s="4" t="s">
        <v>11</v>
      </c>
      <c r="D7662" s="4" t="s">
        <v>7</v>
      </c>
      <c r="E7662" s="4" t="s">
        <v>8</v>
      </c>
      <c r="F7662" s="4" t="s">
        <v>13</v>
      </c>
      <c r="G7662" s="4" t="s">
        <v>13</v>
      </c>
      <c r="H7662" s="4" t="s">
        <v>13</v>
      </c>
    </row>
    <row r="7663" spans="1:8">
      <c r="A7663" t="n">
        <v>62646</v>
      </c>
      <c r="B7663" s="47" t="n">
        <v>48</v>
      </c>
      <c r="C7663" s="7" t="n">
        <v>1</v>
      </c>
      <c r="D7663" s="7" t="n">
        <v>0</v>
      </c>
      <c r="E7663" s="7" t="s">
        <v>57</v>
      </c>
      <c r="F7663" s="7" t="n">
        <v>-1</v>
      </c>
      <c r="G7663" s="7" t="n">
        <v>1</v>
      </c>
      <c r="H7663" s="7" t="n">
        <v>0</v>
      </c>
    </row>
    <row r="7664" spans="1:8">
      <c r="A7664" t="s">
        <v>4</v>
      </c>
      <c r="B7664" s="4" t="s">
        <v>5</v>
      </c>
      <c r="C7664" s="4" t="s">
        <v>11</v>
      </c>
      <c r="D7664" s="4" t="s">
        <v>7</v>
      </c>
      <c r="E7664" s="4" t="s">
        <v>8</v>
      </c>
      <c r="F7664" s="4" t="s">
        <v>13</v>
      </c>
      <c r="G7664" s="4" t="s">
        <v>13</v>
      </c>
      <c r="H7664" s="4" t="s">
        <v>13</v>
      </c>
    </row>
    <row r="7665" spans="1:10">
      <c r="A7665" t="n">
        <v>62673</v>
      </c>
      <c r="B7665" s="47" t="n">
        <v>48</v>
      </c>
      <c r="C7665" s="7" t="n">
        <v>2</v>
      </c>
      <c r="D7665" s="7" t="n">
        <v>0</v>
      </c>
      <c r="E7665" s="7" t="s">
        <v>250</v>
      </c>
      <c r="F7665" s="7" t="n">
        <v>-1</v>
      </c>
      <c r="G7665" s="7" t="n">
        <v>1</v>
      </c>
      <c r="H7665" s="7" t="n">
        <v>0</v>
      </c>
    </row>
    <row r="7666" spans="1:10">
      <c r="A7666" t="s">
        <v>4</v>
      </c>
      <c r="B7666" s="4" t="s">
        <v>5</v>
      </c>
      <c r="C7666" s="4" t="s">
        <v>11</v>
      </c>
      <c r="D7666" s="4" t="s">
        <v>7</v>
      </c>
      <c r="E7666" s="4" t="s">
        <v>8</v>
      </c>
      <c r="F7666" s="4" t="s">
        <v>13</v>
      </c>
      <c r="G7666" s="4" t="s">
        <v>13</v>
      </c>
      <c r="H7666" s="4" t="s">
        <v>13</v>
      </c>
    </row>
    <row r="7667" spans="1:10">
      <c r="A7667" t="n">
        <v>62697</v>
      </c>
      <c r="B7667" s="47" t="n">
        <v>48</v>
      </c>
      <c r="C7667" s="7" t="n">
        <v>9</v>
      </c>
      <c r="D7667" s="7" t="n">
        <v>0</v>
      </c>
      <c r="E7667" s="7" t="s">
        <v>250</v>
      </c>
      <c r="F7667" s="7" t="n">
        <v>-1</v>
      </c>
      <c r="G7667" s="7" t="n">
        <v>1</v>
      </c>
      <c r="H7667" s="7" t="n">
        <v>0</v>
      </c>
    </row>
    <row r="7668" spans="1:10">
      <c r="A7668" t="s">
        <v>4</v>
      </c>
      <c r="B7668" s="4" t="s">
        <v>5</v>
      </c>
      <c r="C7668" s="4" t="s">
        <v>11</v>
      </c>
    </row>
    <row r="7669" spans="1:10">
      <c r="A7669" t="n">
        <v>62721</v>
      </c>
      <c r="B7669" s="29" t="n">
        <v>16</v>
      </c>
      <c r="C7669" s="7" t="n">
        <v>2000</v>
      </c>
    </row>
    <row r="7670" spans="1:10">
      <c r="A7670" t="s">
        <v>4</v>
      </c>
      <c r="B7670" s="4" t="s">
        <v>5</v>
      </c>
      <c r="C7670" s="4" t="s">
        <v>7</v>
      </c>
      <c r="D7670" s="4" t="s">
        <v>7</v>
      </c>
      <c r="E7670" s="4" t="s">
        <v>13</v>
      </c>
      <c r="F7670" s="4" t="s">
        <v>13</v>
      </c>
      <c r="G7670" s="4" t="s">
        <v>13</v>
      </c>
      <c r="H7670" s="4" t="s">
        <v>11</v>
      </c>
    </row>
    <row r="7671" spans="1:10">
      <c r="A7671" t="n">
        <v>62724</v>
      </c>
      <c r="B7671" s="36" t="n">
        <v>45</v>
      </c>
      <c r="C7671" s="7" t="n">
        <v>2</v>
      </c>
      <c r="D7671" s="7" t="n">
        <v>3</v>
      </c>
      <c r="E7671" s="7" t="n">
        <v>-1.29999995231628</v>
      </c>
      <c r="F7671" s="7" t="n">
        <v>0.569999992847443</v>
      </c>
      <c r="G7671" s="7" t="n">
        <v>-15.75</v>
      </c>
      <c r="H7671" s="7" t="n">
        <v>0</v>
      </c>
    </row>
    <row r="7672" spans="1:10">
      <c r="A7672" t="s">
        <v>4</v>
      </c>
      <c r="B7672" s="4" t="s">
        <v>5</v>
      </c>
      <c r="C7672" s="4" t="s">
        <v>7</v>
      </c>
      <c r="D7672" s="4" t="s">
        <v>7</v>
      </c>
      <c r="E7672" s="4" t="s">
        <v>13</v>
      </c>
      <c r="F7672" s="4" t="s">
        <v>13</v>
      </c>
      <c r="G7672" s="4" t="s">
        <v>13</v>
      </c>
      <c r="H7672" s="4" t="s">
        <v>11</v>
      </c>
      <c r="I7672" s="4" t="s">
        <v>7</v>
      </c>
    </row>
    <row r="7673" spans="1:10">
      <c r="A7673" t="n">
        <v>62741</v>
      </c>
      <c r="B7673" s="36" t="n">
        <v>45</v>
      </c>
      <c r="C7673" s="7" t="n">
        <v>4</v>
      </c>
      <c r="D7673" s="7" t="n">
        <v>3</v>
      </c>
      <c r="E7673" s="7" t="n">
        <v>5.59000015258789</v>
      </c>
      <c r="F7673" s="7" t="n">
        <v>327.850006103516</v>
      </c>
      <c r="G7673" s="7" t="n">
        <v>0</v>
      </c>
      <c r="H7673" s="7" t="n">
        <v>0</v>
      </c>
      <c r="I7673" s="7" t="n">
        <v>1</v>
      </c>
    </row>
    <row r="7674" spans="1:10">
      <c r="A7674" t="s">
        <v>4</v>
      </c>
      <c r="B7674" s="4" t="s">
        <v>5</v>
      </c>
      <c r="C7674" s="4" t="s">
        <v>7</v>
      </c>
      <c r="D7674" s="4" t="s">
        <v>7</v>
      </c>
      <c r="E7674" s="4" t="s">
        <v>13</v>
      </c>
      <c r="F7674" s="4" t="s">
        <v>11</v>
      </c>
    </row>
    <row r="7675" spans="1:10">
      <c r="A7675" t="n">
        <v>62759</v>
      </c>
      <c r="B7675" s="36" t="n">
        <v>45</v>
      </c>
      <c r="C7675" s="7" t="n">
        <v>5</v>
      </c>
      <c r="D7675" s="7" t="n">
        <v>3</v>
      </c>
      <c r="E7675" s="7" t="n">
        <v>4.90000009536743</v>
      </c>
      <c r="F7675" s="7" t="n">
        <v>0</v>
      </c>
    </row>
    <row r="7676" spans="1:10">
      <c r="A7676" t="s">
        <v>4</v>
      </c>
      <c r="B7676" s="4" t="s">
        <v>5</v>
      </c>
      <c r="C7676" s="4" t="s">
        <v>7</v>
      </c>
      <c r="D7676" s="4" t="s">
        <v>7</v>
      </c>
      <c r="E7676" s="4" t="s">
        <v>13</v>
      </c>
      <c r="F7676" s="4" t="s">
        <v>11</v>
      </c>
    </row>
    <row r="7677" spans="1:10">
      <c r="A7677" t="n">
        <v>62768</v>
      </c>
      <c r="B7677" s="36" t="n">
        <v>45</v>
      </c>
      <c r="C7677" s="7" t="n">
        <v>11</v>
      </c>
      <c r="D7677" s="7" t="n">
        <v>3</v>
      </c>
      <c r="E7677" s="7" t="n">
        <v>30</v>
      </c>
      <c r="F7677" s="7" t="n">
        <v>0</v>
      </c>
    </row>
    <row r="7678" spans="1:10">
      <c r="A7678" t="s">
        <v>4</v>
      </c>
      <c r="B7678" s="4" t="s">
        <v>5</v>
      </c>
      <c r="C7678" s="4" t="s">
        <v>7</v>
      </c>
      <c r="D7678" s="4" t="s">
        <v>7</v>
      </c>
      <c r="E7678" s="4" t="s">
        <v>13</v>
      </c>
      <c r="F7678" s="4" t="s">
        <v>13</v>
      </c>
      <c r="G7678" s="4" t="s">
        <v>13</v>
      </c>
      <c r="H7678" s="4" t="s">
        <v>11</v>
      </c>
    </row>
    <row r="7679" spans="1:10">
      <c r="A7679" t="n">
        <v>62777</v>
      </c>
      <c r="B7679" s="36" t="n">
        <v>45</v>
      </c>
      <c r="C7679" s="7" t="n">
        <v>2</v>
      </c>
      <c r="D7679" s="7" t="n">
        <v>3</v>
      </c>
      <c r="E7679" s="7" t="n">
        <v>-1.29999995231628</v>
      </c>
      <c r="F7679" s="7" t="n">
        <v>0.569999992847443</v>
      </c>
      <c r="G7679" s="7" t="n">
        <v>-15.75</v>
      </c>
      <c r="H7679" s="7" t="n">
        <v>10000</v>
      </c>
    </row>
    <row r="7680" spans="1:10">
      <c r="A7680" t="s">
        <v>4</v>
      </c>
      <c r="B7680" s="4" t="s">
        <v>5</v>
      </c>
      <c r="C7680" s="4" t="s">
        <v>7</v>
      </c>
      <c r="D7680" s="4" t="s">
        <v>7</v>
      </c>
      <c r="E7680" s="4" t="s">
        <v>13</v>
      </c>
      <c r="F7680" s="4" t="s">
        <v>13</v>
      </c>
      <c r="G7680" s="4" t="s">
        <v>13</v>
      </c>
      <c r="H7680" s="4" t="s">
        <v>11</v>
      </c>
      <c r="I7680" s="4" t="s">
        <v>7</v>
      </c>
    </row>
    <row r="7681" spans="1:9">
      <c r="A7681" t="n">
        <v>62794</v>
      </c>
      <c r="B7681" s="36" t="n">
        <v>45</v>
      </c>
      <c r="C7681" s="7" t="n">
        <v>4</v>
      </c>
      <c r="D7681" s="7" t="n">
        <v>3</v>
      </c>
      <c r="E7681" s="7" t="n">
        <v>5.59000015258789</v>
      </c>
      <c r="F7681" s="7" t="n">
        <v>314.640014648438</v>
      </c>
      <c r="G7681" s="7" t="n">
        <v>0</v>
      </c>
      <c r="H7681" s="7" t="n">
        <v>10000</v>
      </c>
      <c r="I7681" s="7" t="n">
        <v>1</v>
      </c>
    </row>
    <row r="7682" spans="1:9">
      <c r="A7682" t="s">
        <v>4</v>
      </c>
      <c r="B7682" s="4" t="s">
        <v>5</v>
      </c>
      <c r="C7682" s="4" t="s">
        <v>7</v>
      </c>
      <c r="D7682" s="4" t="s">
        <v>7</v>
      </c>
      <c r="E7682" s="4" t="s">
        <v>13</v>
      </c>
      <c r="F7682" s="4" t="s">
        <v>11</v>
      </c>
    </row>
    <row r="7683" spans="1:9">
      <c r="A7683" t="n">
        <v>62812</v>
      </c>
      <c r="B7683" s="36" t="n">
        <v>45</v>
      </c>
      <c r="C7683" s="7" t="n">
        <v>5</v>
      </c>
      <c r="D7683" s="7" t="n">
        <v>3</v>
      </c>
      <c r="E7683" s="7" t="n">
        <v>4.90000009536743</v>
      </c>
      <c r="F7683" s="7" t="n">
        <v>10000</v>
      </c>
    </row>
    <row r="7684" spans="1:9">
      <c r="A7684" t="s">
        <v>4</v>
      </c>
      <c r="B7684" s="4" t="s">
        <v>5</v>
      </c>
      <c r="C7684" s="4" t="s">
        <v>7</v>
      </c>
      <c r="D7684" s="4" t="s">
        <v>7</v>
      </c>
      <c r="E7684" s="4" t="s">
        <v>13</v>
      </c>
      <c r="F7684" s="4" t="s">
        <v>11</v>
      </c>
    </row>
    <row r="7685" spans="1:9">
      <c r="A7685" t="n">
        <v>62821</v>
      </c>
      <c r="B7685" s="36" t="n">
        <v>45</v>
      </c>
      <c r="C7685" s="7" t="n">
        <v>11</v>
      </c>
      <c r="D7685" s="7" t="n">
        <v>3</v>
      </c>
      <c r="E7685" s="7" t="n">
        <v>30</v>
      </c>
      <c r="F7685" s="7" t="n">
        <v>10000</v>
      </c>
    </row>
    <row r="7686" spans="1:9">
      <c r="A7686" t="s">
        <v>4</v>
      </c>
      <c r="B7686" s="4" t="s">
        <v>5</v>
      </c>
      <c r="C7686" s="4" t="s">
        <v>11</v>
      </c>
      <c r="D7686" s="4" t="s">
        <v>13</v>
      </c>
      <c r="E7686" s="4" t="s">
        <v>13</v>
      </c>
      <c r="F7686" s="4" t="s">
        <v>13</v>
      </c>
      <c r="G7686" s="4" t="s">
        <v>13</v>
      </c>
    </row>
    <row r="7687" spans="1:9">
      <c r="A7687" t="n">
        <v>62830</v>
      </c>
      <c r="B7687" s="40" t="n">
        <v>46</v>
      </c>
      <c r="C7687" s="7" t="n">
        <v>0</v>
      </c>
      <c r="D7687" s="7" t="n">
        <v>-1.99000000953674</v>
      </c>
      <c r="E7687" s="7" t="n">
        <v>-0.5</v>
      </c>
      <c r="F7687" s="7" t="n">
        <v>-14</v>
      </c>
      <c r="G7687" s="7" t="n">
        <v>163</v>
      </c>
    </row>
    <row r="7688" spans="1:9">
      <c r="A7688" t="s">
        <v>4</v>
      </c>
      <c r="B7688" s="4" t="s">
        <v>5</v>
      </c>
      <c r="C7688" s="4" t="s">
        <v>11</v>
      </c>
      <c r="D7688" s="4" t="s">
        <v>13</v>
      </c>
      <c r="E7688" s="4" t="s">
        <v>13</v>
      </c>
      <c r="F7688" s="4" t="s">
        <v>13</v>
      </c>
      <c r="G7688" s="4" t="s">
        <v>13</v>
      </c>
    </row>
    <row r="7689" spans="1:9">
      <c r="A7689" t="n">
        <v>62849</v>
      </c>
      <c r="B7689" s="40" t="n">
        <v>46</v>
      </c>
      <c r="C7689" s="7" t="n">
        <v>2</v>
      </c>
      <c r="D7689" s="7" t="n">
        <v>-1.25</v>
      </c>
      <c r="E7689" s="7" t="n">
        <v>-0.5</v>
      </c>
      <c r="F7689" s="7" t="n">
        <v>-13.9799995422363</v>
      </c>
      <c r="G7689" s="7" t="n">
        <v>195.899993896484</v>
      </c>
    </row>
    <row r="7690" spans="1:9">
      <c r="A7690" t="s">
        <v>4</v>
      </c>
      <c r="B7690" s="4" t="s">
        <v>5</v>
      </c>
      <c r="C7690" s="4" t="s">
        <v>11</v>
      </c>
      <c r="D7690" s="4" t="s">
        <v>13</v>
      </c>
      <c r="E7690" s="4" t="s">
        <v>13</v>
      </c>
      <c r="F7690" s="4" t="s">
        <v>13</v>
      </c>
      <c r="G7690" s="4" t="s">
        <v>13</v>
      </c>
    </row>
    <row r="7691" spans="1:9">
      <c r="A7691" t="n">
        <v>62868</v>
      </c>
      <c r="B7691" s="40" t="n">
        <v>46</v>
      </c>
      <c r="C7691" s="7" t="n">
        <v>7</v>
      </c>
      <c r="D7691" s="7" t="n">
        <v>-0.620000004768372</v>
      </c>
      <c r="E7691" s="7" t="n">
        <v>-0.5</v>
      </c>
      <c r="F7691" s="7" t="n">
        <v>-14.6899995803833</v>
      </c>
      <c r="G7691" s="7" t="n">
        <v>250.699996948242</v>
      </c>
    </row>
    <row r="7692" spans="1:9">
      <c r="A7692" t="s">
        <v>4</v>
      </c>
      <c r="B7692" s="4" t="s">
        <v>5</v>
      </c>
      <c r="C7692" s="4" t="s">
        <v>11</v>
      </c>
      <c r="D7692" s="4" t="s">
        <v>13</v>
      </c>
      <c r="E7692" s="4" t="s">
        <v>13</v>
      </c>
      <c r="F7692" s="4" t="s">
        <v>13</v>
      </c>
      <c r="G7692" s="4" t="s">
        <v>13</v>
      </c>
    </row>
    <row r="7693" spans="1:9">
      <c r="A7693" t="n">
        <v>62887</v>
      </c>
      <c r="B7693" s="40" t="n">
        <v>46</v>
      </c>
      <c r="C7693" s="7" t="n">
        <v>4</v>
      </c>
      <c r="D7693" s="7" t="n">
        <v>-0.159999996423721</v>
      </c>
      <c r="E7693" s="7" t="n">
        <v>-0.5</v>
      </c>
      <c r="F7693" s="7" t="n">
        <v>-15.710000038147</v>
      </c>
      <c r="G7693" s="7" t="n">
        <v>273.600006103516</v>
      </c>
    </row>
    <row r="7694" spans="1:9">
      <c r="A7694" t="s">
        <v>4</v>
      </c>
      <c r="B7694" s="4" t="s">
        <v>5</v>
      </c>
      <c r="C7694" s="4" t="s">
        <v>11</v>
      </c>
      <c r="D7694" s="4" t="s">
        <v>13</v>
      </c>
      <c r="E7694" s="4" t="s">
        <v>13</v>
      </c>
      <c r="F7694" s="4" t="s">
        <v>13</v>
      </c>
      <c r="G7694" s="4" t="s">
        <v>13</v>
      </c>
    </row>
    <row r="7695" spans="1:9">
      <c r="A7695" t="n">
        <v>62906</v>
      </c>
      <c r="B7695" s="40" t="n">
        <v>46</v>
      </c>
      <c r="C7695" s="7" t="n">
        <v>6</v>
      </c>
      <c r="D7695" s="7" t="n">
        <v>-0.360000014305115</v>
      </c>
      <c r="E7695" s="7" t="n">
        <v>-0.5</v>
      </c>
      <c r="F7695" s="7" t="n">
        <v>-16.4899997711182</v>
      </c>
      <c r="G7695" s="7" t="n">
        <v>308.899993896484</v>
      </c>
    </row>
    <row r="7696" spans="1:9">
      <c r="A7696" t="s">
        <v>4</v>
      </c>
      <c r="B7696" s="4" t="s">
        <v>5</v>
      </c>
      <c r="C7696" s="4" t="s">
        <v>11</v>
      </c>
      <c r="D7696" s="4" t="s">
        <v>13</v>
      </c>
      <c r="E7696" s="4" t="s">
        <v>13</v>
      </c>
      <c r="F7696" s="4" t="s">
        <v>13</v>
      </c>
      <c r="G7696" s="4" t="s">
        <v>13</v>
      </c>
    </row>
    <row r="7697" spans="1:9">
      <c r="A7697" t="n">
        <v>62925</v>
      </c>
      <c r="B7697" s="40" t="n">
        <v>46</v>
      </c>
      <c r="C7697" s="7" t="n">
        <v>3</v>
      </c>
      <c r="D7697" s="7" t="n">
        <v>-0.879999995231628</v>
      </c>
      <c r="E7697" s="7" t="n">
        <v>-0.5</v>
      </c>
      <c r="F7697" s="7" t="n">
        <v>-17.0300006866455</v>
      </c>
      <c r="G7697" s="7" t="n">
        <v>331.799987792969</v>
      </c>
    </row>
    <row r="7698" spans="1:9">
      <c r="A7698" t="s">
        <v>4</v>
      </c>
      <c r="B7698" s="4" t="s">
        <v>5</v>
      </c>
      <c r="C7698" s="4" t="s">
        <v>11</v>
      </c>
      <c r="D7698" s="4" t="s">
        <v>13</v>
      </c>
      <c r="E7698" s="4" t="s">
        <v>13</v>
      </c>
      <c r="F7698" s="4" t="s">
        <v>13</v>
      </c>
      <c r="G7698" s="4" t="s">
        <v>13</v>
      </c>
    </row>
    <row r="7699" spans="1:9">
      <c r="A7699" t="n">
        <v>62944</v>
      </c>
      <c r="B7699" s="40" t="n">
        <v>46</v>
      </c>
      <c r="C7699" s="7" t="n">
        <v>8</v>
      </c>
      <c r="D7699" s="7" t="n">
        <v>-2.27999997138977</v>
      </c>
      <c r="E7699" s="7" t="n">
        <v>-0.5</v>
      </c>
      <c r="F7699" s="7" t="n">
        <v>-16.6399993896484</v>
      </c>
      <c r="G7699" s="7" t="n">
        <v>17.7000007629395</v>
      </c>
    </row>
    <row r="7700" spans="1:9">
      <c r="A7700" t="s">
        <v>4</v>
      </c>
      <c r="B7700" s="4" t="s">
        <v>5</v>
      </c>
      <c r="C7700" s="4" t="s">
        <v>11</v>
      </c>
      <c r="D7700" s="4" t="s">
        <v>13</v>
      </c>
      <c r="E7700" s="4" t="s">
        <v>13</v>
      </c>
      <c r="F7700" s="4" t="s">
        <v>13</v>
      </c>
      <c r="G7700" s="4" t="s">
        <v>13</v>
      </c>
    </row>
    <row r="7701" spans="1:9">
      <c r="A7701" t="n">
        <v>62963</v>
      </c>
      <c r="B7701" s="40" t="n">
        <v>46</v>
      </c>
      <c r="C7701" s="7" t="n">
        <v>9</v>
      </c>
      <c r="D7701" s="7" t="n">
        <v>-1.58000004291534</v>
      </c>
      <c r="E7701" s="7" t="n">
        <v>-0.5</v>
      </c>
      <c r="F7701" s="7" t="n">
        <v>-17.0100002288818</v>
      </c>
      <c r="G7701" s="7" t="n">
        <v>356.600006103516</v>
      </c>
    </row>
    <row r="7702" spans="1:9">
      <c r="A7702" t="s">
        <v>4</v>
      </c>
      <c r="B7702" s="4" t="s">
        <v>5</v>
      </c>
      <c r="C7702" s="4" t="s">
        <v>11</v>
      </c>
      <c r="D7702" s="4" t="s">
        <v>13</v>
      </c>
      <c r="E7702" s="4" t="s">
        <v>13</v>
      </c>
      <c r="F7702" s="4" t="s">
        <v>13</v>
      </c>
      <c r="G7702" s="4" t="s">
        <v>13</v>
      </c>
    </row>
    <row r="7703" spans="1:9">
      <c r="A7703" t="n">
        <v>62982</v>
      </c>
      <c r="B7703" s="40" t="n">
        <v>46</v>
      </c>
      <c r="C7703" s="7" t="n">
        <v>7032</v>
      </c>
      <c r="D7703" s="7" t="n">
        <v>-2.34999990463257</v>
      </c>
      <c r="E7703" s="7" t="n">
        <v>-0.5</v>
      </c>
      <c r="F7703" s="7" t="n">
        <v>-14.1499996185303</v>
      </c>
      <c r="G7703" s="7" t="n">
        <v>150.899993896484</v>
      </c>
    </row>
    <row r="7704" spans="1:9">
      <c r="A7704" t="s">
        <v>4</v>
      </c>
      <c r="B7704" s="4" t="s">
        <v>5</v>
      </c>
      <c r="C7704" s="4" t="s">
        <v>7</v>
      </c>
      <c r="D7704" s="4" t="s">
        <v>8</v>
      </c>
      <c r="E7704" s="4" t="s">
        <v>11</v>
      </c>
    </row>
    <row r="7705" spans="1:9">
      <c r="A7705" t="n">
        <v>63001</v>
      </c>
      <c r="B7705" s="18" t="n">
        <v>94</v>
      </c>
      <c r="C7705" s="7" t="n">
        <v>0</v>
      </c>
      <c r="D7705" s="7" t="s">
        <v>613</v>
      </c>
      <c r="E7705" s="7" t="n">
        <v>1</v>
      </c>
    </row>
    <row r="7706" spans="1:9">
      <c r="A7706" t="s">
        <v>4</v>
      </c>
      <c r="B7706" s="4" t="s">
        <v>5</v>
      </c>
      <c r="C7706" s="4" t="s">
        <v>7</v>
      </c>
      <c r="D7706" s="4" t="s">
        <v>8</v>
      </c>
      <c r="E7706" s="4" t="s">
        <v>11</v>
      </c>
    </row>
    <row r="7707" spans="1:9">
      <c r="A7707" t="n">
        <v>63018</v>
      </c>
      <c r="B7707" s="18" t="n">
        <v>94</v>
      </c>
      <c r="C7707" s="7" t="n">
        <v>0</v>
      </c>
      <c r="D7707" s="7" t="s">
        <v>613</v>
      </c>
      <c r="E7707" s="7" t="n">
        <v>2</v>
      </c>
    </row>
    <row r="7708" spans="1:9">
      <c r="A7708" t="s">
        <v>4</v>
      </c>
      <c r="B7708" s="4" t="s">
        <v>5</v>
      </c>
      <c r="C7708" s="4" t="s">
        <v>7</v>
      </c>
      <c r="D7708" s="4" t="s">
        <v>8</v>
      </c>
      <c r="E7708" s="4" t="s">
        <v>11</v>
      </c>
    </row>
    <row r="7709" spans="1:9">
      <c r="A7709" t="n">
        <v>63035</v>
      </c>
      <c r="B7709" s="18" t="n">
        <v>94</v>
      </c>
      <c r="C7709" s="7" t="n">
        <v>1</v>
      </c>
      <c r="D7709" s="7" t="s">
        <v>613</v>
      </c>
      <c r="E7709" s="7" t="n">
        <v>4</v>
      </c>
    </row>
    <row r="7710" spans="1:9">
      <c r="A7710" t="s">
        <v>4</v>
      </c>
      <c r="B7710" s="4" t="s">
        <v>5</v>
      </c>
      <c r="C7710" s="4" t="s">
        <v>7</v>
      </c>
      <c r="D7710" s="4" t="s">
        <v>13</v>
      </c>
      <c r="E7710" s="4" t="s">
        <v>11</v>
      </c>
      <c r="F7710" s="4" t="s">
        <v>7</v>
      </c>
    </row>
    <row r="7711" spans="1:9">
      <c r="A7711" t="n">
        <v>63052</v>
      </c>
      <c r="B7711" s="16" t="n">
        <v>49</v>
      </c>
      <c r="C7711" s="7" t="n">
        <v>3</v>
      </c>
      <c r="D7711" s="7" t="n">
        <v>1</v>
      </c>
      <c r="E7711" s="7" t="n">
        <v>1000</v>
      </c>
      <c r="F7711" s="7" t="n">
        <v>0</v>
      </c>
    </row>
    <row r="7712" spans="1:9">
      <c r="A7712" t="s">
        <v>4</v>
      </c>
      <c r="B7712" s="4" t="s">
        <v>5</v>
      </c>
      <c r="C7712" s="4" t="s">
        <v>7</v>
      </c>
      <c r="D7712" s="4" t="s">
        <v>7</v>
      </c>
      <c r="E7712" s="4" t="s">
        <v>7</v>
      </c>
      <c r="F7712" s="4" t="s">
        <v>13</v>
      </c>
      <c r="G7712" s="4" t="s">
        <v>13</v>
      </c>
      <c r="H7712" s="4" t="s">
        <v>13</v>
      </c>
      <c r="I7712" s="4" t="s">
        <v>13</v>
      </c>
      <c r="J7712" s="4" t="s">
        <v>13</v>
      </c>
    </row>
    <row r="7713" spans="1:10">
      <c r="A7713" t="n">
        <v>63061</v>
      </c>
      <c r="B7713" s="65" t="n">
        <v>76</v>
      </c>
      <c r="C7713" s="7" t="n">
        <v>2</v>
      </c>
      <c r="D7713" s="7" t="n">
        <v>3</v>
      </c>
      <c r="E7713" s="7" t="n">
        <v>0</v>
      </c>
      <c r="F7713" s="7" t="n">
        <v>1</v>
      </c>
      <c r="G7713" s="7" t="n">
        <v>1</v>
      </c>
      <c r="H7713" s="7" t="n">
        <v>1</v>
      </c>
      <c r="I7713" s="7" t="n">
        <v>0</v>
      </c>
      <c r="J7713" s="7" t="n">
        <v>0</v>
      </c>
    </row>
    <row r="7714" spans="1:10">
      <c r="A7714" t="s">
        <v>4</v>
      </c>
      <c r="B7714" s="4" t="s">
        <v>5</v>
      </c>
      <c r="C7714" s="4" t="s">
        <v>7</v>
      </c>
      <c r="D7714" s="4" t="s">
        <v>7</v>
      </c>
      <c r="E7714" s="4" t="s">
        <v>7</v>
      </c>
      <c r="F7714" s="4" t="s">
        <v>13</v>
      </c>
      <c r="G7714" s="4" t="s">
        <v>13</v>
      </c>
      <c r="H7714" s="4" t="s">
        <v>13</v>
      </c>
      <c r="I7714" s="4" t="s">
        <v>13</v>
      </c>
      <c r="J7714" s="4" t="s">
        <v>13</v>
      </c>
    </row>
    <row r="7715" spans="1:10">
      <c r="A7715" t="n">
        <v>63085</v>
      </c>
      <c r="B7715" s="65" t="n">
        <v>76</v>
      </c>
      <c r="C7715" s="7" t="n">
        <v>3</v>
      </c>
      <c r="D7715" s="7" t="n">
        <v>3</v>
      </c>
      <c r="E7715" s="7" t="n">
        <v>0</v>
      </c>
      <c r="F7715" s="7" t="n">
        <v>1</v>
      </c>
      <c r="G7715" s="7" t="n">
        <v>1</v>
      </c>
      <c r="H7715" s="7" t="n">
        <v>1</v>
      </c>
      <c r="I7715" s="7" t="n">
        <v>0</v>
      </c>
      <c r="J7715" s="7" t="n">
        <v>1000</v>
      </c>
    </row>
    <row r="7716" spans="1:10">
      <c r="A7716" t="s">
        <v>4</v>
      </c>
      <c r="B7716" s="4" t="s">
        <v>5</v>
      </c>
      <c r="C7716" s="4" t="s">
        <v>7</v>
      </c>
      <c r="D7716" s="4" t="s">
        <v>7</v>
      </c>
    </row>
    <row r="7717" spans="1:10">
      <c r="A7717" t="n">
        <v>63109</v>
      </c>
      <c r="B7717" s="68" t="n">
        <v>77</v>
      </c>
      <c r="C7717" s="7" t="n">
        <v>3</v>
      </c>
      <c r="D7717" s="7" t="n">
        <v>3</v>
      </c>
    </row>
    <row r="7718" spans="1:10">
      <c r="A7718" t="s">
        <v>4</v>
      </c>
      <c r="B7718" s="4" t="s">
        <v>5</v>
      </c>
      <c r="C7718" s="4" t="s">
        <v>11</v>
      </c>
      <c r="D7718" s="4" t="s">
        <v>11</v>
      </c>
      <c r="E7718" s="4" t="s">
        <v>11</v>
      </c>
    </row>
    <row r="7719" spans="1:10">
      <c r="A7719" t="n">
        <v>63112</v>
      </c>
      <c r="B7719" s="32" t="n">
        <v>61</v>
      </c>
      <c r="C7719" s="7" t="n">
        <v>5</v>
      </c>
      <c r="D7719" s="7" t="n">
        <v>6</v>
      </c>
      <c r="E7719" s="7" t="n">
        <v>1000</v>
      </c>
    </row>
    <row r="7720" spans="1:10">
      <c r="A7720" t="s">
        <v>4</v>
      </c>
      <c r="B7720" s="4" t="s">
        <v>5</v>
      </c>
      <c r="C7720" s="4" t="s">
        <v>7</v>
      </c>
      <c r="D7720" s="4" t="s">
        <v>11</v>
      </c>
      <c r="E7720" s="4" t="s">
        <v>8</v>
      </c>
    </row>
    <row r="7721" spans="1:10">
      <c r="A7721" t="n">
        <v>63119</v>
      </c>
      <c r="B7721" s="49" t="n">
        <v>51</v>
      </c>
      <c r="C7721" s="7" t="n">
        <v>4</v>
      </c>
      <c r="D7721" s="7" t="n">
        <v>5</v>
      </c>
      <c r="E7721" s="7" t="s">
        <v>448</v>
      </c>
    </row>
    <row r="7722" spans="1:10">
      <c r="A7722" t="s">
        <v>4</v>
      </c>
      <c r="B7722" s="4" t="s">
        <v>5</v>
      </c>
      <c r="C7722" s="4" t="s">
        <v>11</v>
      </c>
    </row>
    <row r="7723" spans="1:10">
      <c r="A7723" t="n">
        <v>63132</v>
      </c>
      <c r="B7723" s="29" t="n">
        <v>16</v>
      </c>
      <c r="C7723" s="7" t="n">
        <v>0</v>
      </c>
    </row>
    <row r="7724" spans="1:10">
      <c r="A7724" t="s">
        <v>4</v>
      </c>
      <c r="B7724" s="4" t="s">
        <v>5</v>
      </c>
      <c r="C7724" s="4" t="s">
        <v>11</v>
      </c>
      <c r="D7724" s="4" t="s">
        <v>34</v>
      </c>
      <c r="E7724" s="4" t="s">
        <v>7</v>
      </c>
      <c r="F7724" s="4" t="s">
        <v>7</v>
      </c>
    </row>
    <row r="7725" spans="1:10">
      <c r="A7725" t="n">
        <v>63135</v>
      </c>
      <c r="B7725" s="51" t="n">
        <v>26</v>
      </c>
      <c r="C7725" s="7" t="n">
        <v>5</v>
      </c>
      <c r="D7725" s="7" t="s">
        <v>616</v>
      </c>
      <c r="E7725" s="7" t="n">
        <v>2</v>
      </c>
      <c r="F7725" s="7" t="n">
        <v>0</v>
      </c>
    </row>
    <row r="7726" spans="1:10">
      <c r="A7726" t="s">
        <v>4</v>
      </c>
      <c r="B7726" s="4" t="s">
        <v>5</v>
      </c>
    </row>
    <row r="7727" spans="1:10">
      <c r="A7727" t="n">
        <v>63247</v>
      </c>
      <c r="B7727" s="27" t="n">
        <v>28</v>
      </c>
    </row>
    <row r="7728" spans="1:10">
      <c r="A7728" t="s">
        <v>4</v>
      </c>
      <c r="B7728" s="4" t="s">
        <v>5</v>
      </c>
      <c r="C7728" s="4" t="s">
        <v>11</v>
      </c>
      <c r="D7728" s="4" t="s">
        <v>7</v>
      </c>
    </row>
    <row r="7729" spans="1:10">
      <c r="A7729" t="n">
        <v>63248</v>
      </c>
      <c r="B7729" s="69" t="n">
        <v>89</v>
      </c>
      <c r="C7729" s="7" t="n">
        <v>65533</v>
      </c>
      <c r="D7729" s="7" t="n">
        <v>1</v>
      </c>
    </row>
    <row r="7730" spans="1:10">
      <c r="A7730" t="s">
        <v>4</v>
      </c>
      <c r="B7730" s="4" t="s">
        <v>5</v>
      </c>
      <c r="C7730" s="4" t="s">
        <v>11</v>
      </c>
      <c r="D7730" s="4" t="s">
        <v>7</v>
      </c>
      <c r="E7730" s="4" t="s">
        <v>8</v>
      </c>
      <c r="F7730" s="4" t="s">
        <v>13</v>
      </c>
      <c r="G7730" s="4" t="s">
        <v>13</v>
      </c>
      <c r="H7730" s="4" t="s">
        <v>13</v>
      </c>
    </row>
    <row r="7731" spans="1:10">
      <c r="A7731" t="n">
        <v>63252</v>
      </c>
      <c r="B7731" s="47" t="n">
        <v>48</v>
      </c>
      <c r="C7731" s="7" t="n">
        <v>6</v>
      </c>
      <c r="D7731" s="7" t="n">
        <v>0</v>
      </c>
      <c r="E7731" s="7" t="s">
        <v>404</v>
      </c>
      <c r="F7731" s="7" t="n">
        <v>-1</v>
      </c>
      <c r="G7731" s="7" t="n">
        <v>1</v>
      </c>
      <c r="H7731" s="7" t="n">
        <v>0</v>
      </c>
    </row>
    <row r="7732" spans="1:10">
      <c r="A7732" t="s">
        <v>4</v>
      </c>
      <c r="B7732" s="4" t="s">
        <v>5</v>
      </c>
      <c r="C7732" s="4" t="s">
        <v>11</v>
      </c>
      <c r="D7732" s="4" t="s">
        <v>11</v>
      </c>
      <c r="E7732" s="4" t="s">
        <v>11</v>
      </c>
    </row>
    <row r="7733" spans="1:10">
      <c r="A7733" t="n">
        <v>63280</v>
      </c>
      <c r="B7733" s="32" t="n">
        <v>61</v>
      </c>
      <c r="C7733" s="7" t="n">
        <v>6</v>
      </c>
      <c r="D7733" s="7" t="n">
        <v>5</v>
      </c>
      <c r="E7733" s="7" t="n">
        <v>1000</v>
      </c>
    </row>
    <row r="7734" spans="1:10">
      <c r="A7734" t="s">
        <v>4</v>
      </c>
      <c r="B7734" s="4" t="s">
        <v>5</v>
      </c>
      <c r="C7734" s="4" t="s">
        <v>7</v>
      </c>
      <c r="D7734" s="4" t="s">
        <v>11</v>
      </c>
      <c r="E7734" s="4" t="s">
        <v>8</v>
      </c>
    </row>
    <row r="7735" spans="1:10">
      <c r="A7735" t="n">
        <v>63287</v>
      </c>
      <c r="B7735" s="49" t="n">
        <v>51</v>
      </c>
      <c r="C7735" s="7" t="n">
        <v>4</v>
      </c>
      <c r="D7735" s="7" t="n">
        <v>6</v>
      </c>
      <c r="E7735" s="7" t="s">
        <v>436</v>
      </c>
    </row>
    <row r="7736" spans="1:10">
      <c r="A7736" t="s">
        <v>4</v>
      </c>
      <c r="B7736" s="4" t="s">
        <v>5</v>
      </c>
      <c r="C7736" s="4" t="s">
        <v>11</v>
      </c>
    </row>
    <row r="7737" spans="1:10">
      <c r="A7737" t="n">
        <v>63300</v>
      </c>
      <c r="B7737" s="29" t="n">
        <v>16</v>
      </c>
      <c r="C7737" s="7" t="n">
        <v>0</v>
      </c>
    </row>
    <row r="7738" spans="1:10">
      <c r="A7738" t="s">
        <v>4</v>
      </c>
      <c r="B7738" s="4" t="s">
        <v>5</v>
      </c>
      <c r="C7738" s="4" t="s">
        <v>11</v>
      </c>
      <c r="D7738" s="4" t="s">
        <v>34</v>
      </c>
      <c r="E7738" s="4" t="s">
        <v>7</v>
      </c>
      <c r="F7738" s="4" t="s">
        <v>7</v>
      </c>
    </row>
    <row r="7739" spans="1:10">
      <c r="A7739" t="n">
        <v>63303</v>
      </c>
      <c r="B7739" s="51" t="n">
        <v>26</v>
      </c>
      <c r="C7739" s="7" t="n">
        <v>6</v>
      </c>
      <c r="D7739" s="7" t="s">
        <v>617</v>
      </c>
      <c r="E7739" s="7" t="n">
        <v>2</v>
      </c>
      <c r="F7739" s="7" t="n">
        <v>0</v>
      </c>
    </row>
    <row r="7740" spans="1:10">
      <c r="A7740" t="s">
        <v>4</v>
      </c>
      <c r="B7740" s="4" t="s">
        <v>5</v>
      </c>
    </row>
    <row r="7741" spans="1:10">
      <c r="A7741" t="n">
        <v>63363</v>
      </c>
      <c r="B7741" s="27" t="n">
        <v>28</v>
      </c>
    </row>
    <row r="7742" spans="1:10">
      <c r="A7742" t="s">
        <v>4</v>
      </c>
      <c r="B7742" s="4" t="s">
        <v>5</v>
      </c>
      <c r="C7742" s="4" t="s">
        <v>7</v>
      </c>
      <c r="D7742" s="4" t="s">
        <v>13</v>
      </c>
      <c r="E7742" s="4" t="s">
        <v>11</v>
      </c>
      <c r="F7742" s="4" t="s">
        <v>7</v>
      </c>
    </row>
    <row r="7743" spans="1:10">
      <c r="A7743" t="n">
        <v>63364</v>
      </c>
      <c r="B7743" s="16" t="n">
        <v>49</v>
      </c>
      <c r="C7743" s="7" t="n">
        <v>3</v>
      </c>
      <c r="D7743" s="7" t="n">
        <v>0.699999988079071</v>
      </c>
      <c r="E7743" s="7" t="n">
        <v>500</v>
      </c>
      <c r="F7743" s="7" t="n">
        <v>0</v>
      </c>
    </row>
    <row r="7744" spans="1:10">
      <c r="A7744" t="s">
        <v>4</v>
      </c>
      <c r="B7744" s="4" t="s">
        <v>5</v>
      </c>
      <c r="C7744" s="4" t="s">
        <v>7</v>
      </c>
      <c r="D7744" s="4" t="s">
        <v>7</v>
      </c>
      <c r="E7744" s="4" t="s">
        <v>7</v>
      </c>
      <c r="F7744" s="4" t="s">
        <v>13</v>
      </c>
      <c r="G7744" s="4" t="s">
        <v>13</v>
      </c>
      <c r="H7744" s="4" t="s">
        <v>13</v>
      </c>
      <c r="I7744" s="4" t="s">
        <v>13</v>
      </c>
      <c r="J7744" s="4" t="s">
        <v>13</v>
      </c>
    </row>
    <row r="7745" spans="1:10">
      <c r="A7745" t="n">
        <v>63373</v>
      </c>
      <c r="B7745" s="65" t="n">
        <v>76</v>
      </c>
      <c r="C7745" s="7" t="n">
        <v>4</v>
      </c>
      <c r="D7745" s="7" t="n">
        <v>3</v>
      </c>
      <c r="E7745" s="7" t="n">
        <v>0</v>
      </c>
      <c r="F7745" s="7" t="n">
        <v>1</v>
      </c>
      <c r="G7745" s="7" t="n">
        <v>1</v>
      </c>
      <c r="H7745" s="7" t="n">
        <v>1</v>
      </c>
      <c r="I7745" s="7" t="n">
        <v>1</v>
      </c>
      <c r="J7745" s="7" t="n">
        <v>1000</v>
      </c>
    </row>
    <row r="7746" spans="1:10">
      <c r="A7746" t="s">
        <v>4</v>
      </c>
      <c r="B7746" s="4" t="s">
        <v>5</v>
      </c>
      <c r="C7746" s="4" t="s">
        <v>7</v>
      </c>
      <c r="D7746" s="4" t="s">
        <v>7</v>
      </c>
    </row>
    <row r="7747" spans="1:10">
      <c r="A7747" t="n">
        <v>63397</v>
      </c>
      <c r="B7747" s="68" t="n">
        <v>77</v>
      </c>
      <c r="C7747" s="7" t="n">
        <v>4</v>
      </c>
      <c r="D7747" s="7" t="n">
        <v>3</v>
      </c>
    </row>
    <row r="7748" spans="1:10">
      <c r="A7748" t="s">
        <v>4</v>
      </c>
      <c r="B7748" s="4" t="s">
        <v>5</v>
      </c>
      <c r="C7748" s="4" t="s">
        <v>11</v>
      </c>
    </row>
    <row r="7749" spans="1:10">
      <c r="A7749" t="n">
        <v>63400</v>
      </c>
      <c r="B7749" s="29" t="n">
        <v>16</v>
      </c>
      <c r="C7749" s="7" t="n">
        <v>2000</v>
      </c>
    </row>
    <row r="7750" spans="1:10">
      <c r="A7750" t="s">
        <v>4</v>
      </c>
      <c r="B7750" s="4" t="s">
        <v>5</v>
      </c>
      <c r="C7750" s="4" t="s">
        <v>7</v>
      </c>
      <c r="D7750" s="4" t="s">
        <v>7</v>
      </c>
      <c r="E7750" s="4" t="s">
        <v>7</v>
      </c>
      <c r="F7750" s="4" t="s">
        <v>13</v>
      </c>
      <c r="G7750" s="4" t="s">
        <v>13</v>
      </c>
      <c r="H7750" s="4" t="s">
        <v>13</v>
      </c>
      <c r="I7750" s="4" t="s">
        <v>13</v>
      </c>
      <c r="J7750" s="4" t="s">
        <v>13</v>
      </c>
    </row>
    <row r="7751" spans="1:10">
      <c r="A7751" t="n">
        <v>63403</v>
      </c>
      <c r="B7751" s="65" t="n">
        <v>76</v>
      </c>
      <c r="C7751" s="7" t="n">
        <v>5</v>
      </c>
      <c r="D7751" s="7" t="n">
        <v>3</v>
      </c>
      <c r="E7751" s="7" t="n">
        <v>0</v>
      </c>
      <c r="F7751" s="7" t="n">
        <v>1</v>
      </c>
      <c r="G7751" s="7" t="n">
        <v>1</v>
      </c>
      <c r="H7751" s="7" t="n">
        <v>1</v>
      </c>
      <c r="I7751" s="7" t="n">
        <v>1</v>
      </c>
      <c r="J7751" s="7" t="n">
        <v>1000</v>
      </c>
    </row>
    <row r="7752" spans="1:10">
      <c r="A7752" t="s">
        <v>4</v>
      </c>
      <c r="B7752" s="4" t="s">
        <v>5</v>
      </c>
      <c r="C7752" s="4" t="s">
        <v>7</v>
      </c>
      <c r="D7752" s="4" t="s">
        <v>7</v>
      </c>
    </row>
    <row r="7753" spans="1:10">
      <c r="A7753" t="n">
        <v>63427</v>
      </c>
      <c r="B7753" s="68" t="n">
        <v>77</v>
      </c>
      <c r="C7753" s="7" t="n">
        <v>5</v>
      </c>
      <c r="D7753" s="7" t="n">
        <v>3</v>
      </c>
    </row>
    <row r="7754" spans="1:10">
      <c r="A7754" t="s">
        <v>4</v>
      </c>
      <c r="B7754" s="4" t="s">
        <v>5</v>
      </c>
      <c r="C7754" s="4" t="s">
        <v>11</v>
      </c>
      <c r="D7754" s="4" t="s">
        <v>7</v>
      </c>
      <c r="E7754" s="4" t="s">
        <v>8</v>
      </c>
      <c r="F7754" s="4" t="s">
        <v>13</v>
      </c>
      <c r="G7754" s="4" t="s">
        <v>13</v>
      </c>
      <c r="H7754" s="4" t="s">
        <v>13</v>
      </c>
    </row>
    <row r="7755" spans="1:10">
      <c r="A7755" t="n">
        <v>63430</v>
      </c>
      <c r="B7755" s="47" t="n">
        <v>48</v>
      </c>
      <c r="C7755" s="7" t="n">
        <v>6</v>
      </c>
      <c r="D7755" s="7" t="n">
        <v>0</v>
      </c>
      <c r="E7755" s="7" t="s">
        <v>250</v>
      </c>
      <c r="F7755" s="7" t="n">
        <v>-1</v>
      </c>
      <c r="G7755" s="7" t="n">
        <v>1</v>
      </c>
      <c r="H7755" s="7" t="n">
        <v>0</v>
      </c>
    </row>
    <row r="7756" spans="1:10">
      <c r="A7756" t="s">
        <v>4</v>
      </c>
      <c r="B7756" s="4" t="s">
        <v>5</v>
      </c>
      <c r="C7756" s="4" t="s">
        <v>11</v>
      </c>
    </row>
    <row r="7757" spans="1:10">
      <c r="A7757" t="n">
        <v>63454</v>
      </c>
      <c r="B7757" s="29" t="n">
        <v>16</v>
      </c>
      <c r="C7757" s="7" t="n">
        <v>2000</v>
      </c>
    </row>
    <row r="7758" spans="1:10">
      <c r="A7758" t="s">
        <v>4</v>
      </c>
      <c r="B7758" s="4" t="s">
        <v>5</v>
      </c>
      <c r="C7758" s="4" t="s">
        <v>7</v>
      </c>
      <c r="D7758" s="4" t="s">
        <v>7</v>
      </c>
      <c r="E7758" s="4" t="s">
        <v>13</v>
      </c>
      <c r="F7758" s="4" t="s">
        <v>13</v>
      </c>
      <c r="G7758" s="4" t="s">
        <v>13</v>
      </c>
      <c r="H7758" s="4" t="s">
        <v>11</v>
      </c>
    </row>
    <row r="7759" spans="1:10">
      <c r="A7759" t="n">
        <v>63457</v>
      </c>
      <c r="B7759" s="36" t="n">
        <v>45</v>
      </c>
      <c r="C7759" s="7" t="n">
        <v>2</v>
      </c>
      <c r="D7759" s="7" t="n">
        <v>3</v>
      </c>
      <c r="E7759" s="7" t="n">
        <v>-1.51999998092651</v>
      </c>
      <c r="F7759" s="7" t="n">
        <v>0.670000016689301</v>
      </c>
      <c r="G7759" s="7" t="n">
        <v>-15.4200000762939</v>
      </c>
      <c r="H7759" s="7" t="n">
        <v>0</v>
      </c>
    </row>
    <row r="7760" spans="1:10">
      <c r="A7760" t="s">
        <v>4</v>
      </c>
      <c r="B7760" s="4" t="s">
        <v>5</v>
      </c>
      <c r="C7760" s="4" t="s">
        <v>7</v>
      </c>
      <c r="D7760" s="4" t="s">
        <v>7</v>
      </c>
      <c r="E7760" s="4" t="s">
        <v>13</v>
      </c>
      <c r="F7760" s="4" t="s">
        <v>13</v>
      </c>
      <c r="G7760" s="4" t="s">
        <v>13</v>
      </c>
      <c r="H7760" s="4" t="s">
        <v>11</v>
      </c>
      <c r="I7760" s="4" t="s">
        <v>7</v>
      </c>
    </row>
    <row r="7761" spans="1:10">
      <c r="A7761" t="n">
        <v>63474</v>
      </c>
      <c r="B7761" s="36" t="n">
        <v>45</v>
      </c>
      <c r="C7761" s="7" t="n">
        <v>4</v>
      </c>
      <c r="D7761" s="7" t="n">
        <v>3</v>
      </c>
      <c r="E7761" s="7" t="n">
        <v>20.25</v>
      </c>
      <c r="F7761" s="7" t="n">
        <v>199.630004882813</v>
      </c>
      <c r="G7761" s="7" t="n">
        <v>0</v>
      </c>
      <c r="H7761" s="7" t="n">
        <v>0</v>
      </c>
      <c r="I7761" s="7" t="n">
        <v>1</v>
      </c>
    </row>
    <row r="7762" spans="1:10">
      <c r="A7762" t="s">
        <v>4</v>
      </c>
      <c r="B7762" s="4" t="s">
        <v>5</v>
      </c>
      <c r="C7762" s="4" t="s">
        <v>7</v>
      </c>
      <c r="D7762" s="4" t="s">
        <v>7</v>
      </c>
      <c r="E7762" s="4" t="s">
        <v>13</v>
      </c>
      <c r="F7762" s="4" t="s">
        <v>11</v>
      </c>
    </row>
    <row r="7763" spans="1:10">
      <c r="A7763" t="n">
        <v>63492</v>
      </c>
      <c r="B7763" s="36" t="n">
        <v>45</v>
      </c>
      <c r="C7763" s="7" t="n">
        <v>5</v>
      </c>
      <c r="D7763" s="7" t="n">
        <v>3</v>
      </c>
      <c r="E7763" s="7" t="n">
        <v>4.30000019073486</v>
      </c>
      <c r="F7763" s="7" t="n">
        <v>0</v>
      </c>
    </row>
    <row r="7764" spans="1:10">
      <c r="A7764" t="s">
        <v>4</v>
      </c>
      <c r="B7764" s="4" t="s">
        <v>5</v>
      </c>
      <c r="C7764" s="4" t="s">
        <v>7</v>
      </c>
      <c r="D7764" s="4" t="s">
        <v>7</v>
      </c>
      <c r="E7764" s="4" t="s">
        <v>13</v>
      </c>
      <c r="F7764" s="4" t="s">
        <v>11</v>
      </c>
    </row>
    <row r="7765" spans="1:10">
      <c r="A7765" t="n">
        <v>63501</v>
      </c>
      <c r="B7765" s="36" t="n">
        <v>45</v>
      </c>
      <c r="C7765" s="7" t="n">
        <v>11</v>
      </c>
      <c r="D7765" s="7" t="n">
        <v>3</v>
      </c>
      <c r="E7765" s="7" t="n">
        <v>30</v>
      </c>
      <c r="F7765" s="7" t="n">
        <v>0</v>
      </c>
    </row>
    <row r="7766" spans="1:10">
      <c r="A7766" t="s">
        <v>4</v>
      </c>
      <c r="B7766" s="4" t="s">
        <v>5</v>
      </c>
      <c r="C7766" s="4" t="s">
        <v>7</v>
      </c>
      <c r="D7766" s="4" t="s">
        <v>7</v>
      </c>
      <c r="E7766" s="4" t="s">
        <v>13</v>
      </c>
      <c r="F7766" s="4" t="s">
        <v>13</v>
      </c>
      <c r="G7766" s="4" t="s">
        <v>13</v>
      </c>
      <c r="H7766" s="4" t="s">
        <v>11</v>
      </c>
    </row>
    <row r="7767" spans="1:10">
      <c r="A7767" t="n">
        <v>63510</v>
      </c>
      <c r="B7767" s="36" t="n">
        <v>45</v>
      </c>
      <c r="C7767" s="7" t="n">
        <v>2</v>
      </c>
      <c r="D7767" s="7" t="n">
        <v>3</v>
      </c>
      <c r="E7767" s="7" t="n">
        <v>-1.51999998092651</v>
      </c>
      <c r="F7767" s="7" t="n">
        <v>0.670000016689301</v>
      </c>
      <c r="G7767" s="7" t="n">
        <v>-15.4200000762939</v>
      </c>
      <c r="H7767" s="7" t="n">
        <v>10000</v>
      </c>
    </row>
    <row r="7768" spans="1:10">
      <c r="A7768" t="s">
        <v>4</v>
      </c>
      <c r="B7768" s="4" t="s">
        <v>5</v>
      </c>
      <c r="C7768" s="4" t="s">
        <v>7</v>
      </c>
      <c r="D7768" s="4" t="s">
        <v>7</v>
      </c>
      <c r="E7768" s="4" t="s">
        <v>13</v>
      </c>
      <c r="F7768" s="4" t="s">
        <v>13</v>
      </c>
      <c r="G7768" s="4" t="s">
        <v>13</v>
      </c>
      <c r="H7768" s="4" t="s">
        <v>11</v>
      </c>
      <c r="I7768" s="4" t="s">
        <v>7</v>
      </c>
    </row>
    <row r="7769" spans="1:10">
      <c r="A7769" t="n">
        <v>63527</v>
      </c>
      <c r="B7769" s="36" t="n">
        <v>45</v>
      </c>
      <c r="C7769" s="7" t="n">
        <v>4</v>
      </c>
      <c r="D7769" s="7" t="n">
        <v>3</v>
      </c>
      <c r="E7769" s="7" t="n">
        <v>19.0699996948242</v>
      </c>
      <c r="F7769" s="7" t="n">
        <v>222.330001831055</v>
      </c>
      <c r="G7769" s="7" t="n">
        <v>0</v>
      </c>
      <c r="H7769" s="7" t="n">
        <v>10000</v>
      </c>
      <c r="I7769" s="7" t="n">
        <v>1</v>
      </c>
    </row>
    <row r="7770" spans="1:10">
      <c r="A7770" t="s">
        <v>4</v>
      </c>
      <c r="B7770" s="4" t="s">
        <v>5</v>
      </c>
      <c r="C7770" s="4" t="s">
        <v>7</v>
      </c>
      <c r="D7770" s="4" t="s">
        <v>7</v>
      </c>
      <c r="E7770" s="4" t="s">
        <v>13</v>
      </c>
      <c r="F7770" s="4" t="s">
        <v>11</v>
      </c>
    </row>
    <row r="7771" spans="1:10">
      <c r="A7771" t="n">
        <v>63545</v>
      </c>
      <c r="B7771" s="36" t="n">
        <v>45</v>
      </c>
      <c r="C7771" s="7" t="n">
        <v>5</v>
      </c>
      <c r="D7771" s="7" t="n">
        <v>3</v>
      </c>
      <c r="E7771" s="7" t="n">
        <v>4.30000019073486</v>
      </c>
      <c r="F7771" s="7" t="n">
        <v>10000</v>
      </c>
    </row>
    <row r="7772" spans="1:10">
      <c r="A7772" t="s">
        <v>4</v>
      </c>
      <c r="B7772" s="4" t="s">
        <v>5</v>
      </c>
      <c r="C7772" s="4" t="s">
        <v>7</v>
      </c>
      <c r="D7772" s="4" t="s">
        <v>7</v>
      </c>
      <c r="E7772" s="4" t="s">
        <v>13</v>
      </c>
      <c r="F7772" s="4" t="s">
        <v>11</v>
      </c>
    </row>
    <row r="7773" spans="1:10">
      <c r="A7773" t="n">
        <v>63554</v>
      </c>
      <c r="B7773" s="36" t="n">
        <v>45</v>
      </c>
      <c r="C7773" s="7" t="n">
        <v>11</v>
      </c>
      <c r="D7773" s="7" t="n">
        <v>3</v>
      </c>
      <c r="E7773" s="7" t="n">
        <v>30</v>
      </c>
      <c r="F7773" s="7" t="n">
        <v>10000</v>
      </c>
    </row>
    <row r="7774" spans="1:10">
      <c r="A7774" t="s">
        <v>4</v>
      </c>
      <c r="B7774" s="4" t="s">
        <v>5</v>
      </c>
      <c r="C7774" s="4" t="s">
        <v>11</v>
      </c>
      <c r="D7774" s="4" t="s">
        <v>13</v>
      </c>
      <c r="E7774" s="4" t="s">
        <v>13</v>
      </c>
      <c r="F7774" s="4" t="s">
        <v>13</v>
      </c>
      <c r="G7774" s="4" t="s">
        <v>13</v>
      </c>
    </row>
    <row r="7775" spans="1:10">
      <c r="A7775" t="n">
        <v>63563</v>
      </c>
      <c r="B7775" s="40" t="n">
        <v>46</v>
      </c>
      <c r="C7775" s="7" t="n">
        <v>0</v>
      </c>
      <c r="D7775" s="7" t="n">
        <v>-1.99000000953674</v>
      </c>
      <c r="E7775" s="7" t="n">
        <v>-0.5</v>
      </c>
      <c r="F7775" s="7" t="n">
        <v>-14</v>
      </c>
      <c r="G7775" s="7" t="n">
        <v>163</v>
      </c>
    </row>
    <row r="7776" spans="1:10">
      <c r="A7776" t="s">
        <v>4</v>
      </c>
      <c r="B7776" s="4" t="s">
        <v>5</v>
      </c>
      <c r="C7776" s="4" t="s">
        <v>11</v>
      </c>
      <c r="D7776" s="4" t="s">
        <v>13</v>
      </c>
      <c r="E7776" s="4" t="s">
        <v>13</v>
      </c>
      <c r="F7776" s="4" t="s">
        <v>13</v>
      </c>
      <c r="G7776" s="4" t="s">
        <v>13</v>
      </c>
    </row>
    <row r="7777" spans="1:9">
      <c r="A7777" t="n">
        <v>63582</v>
      </c>
      <c r="B7777" s="40" t="n">
        <v>46</v>
      </c>
      <c r="C7777" s="7" t="n">
        <v>2</v>
      </c>
      <c r="D7777" s="7" t="n">
        <v>-1.11000001430511</v>
      </c>
      <c r="E7777" s="7" t="n">
        <v>-0.5</v>
      </c>
      <c r="F7777" s="7" t="n">
        <v>-14.2600002288818</v>
      </c>
      <c r="G7777" s="7" t="n">
        <v>207.399993896484</v>
      </c>
    </row>
    <row r="7778" spans="1:9">
      <c r="A7778" t="s">
        <v>4</v>
      </c>
      <c r="B7778" s="4" t="s">
        <v>5</v>
      </c>
      <c r="C7778" s="4" t="s">
        <v>11</v>
      </c>
      <c r="D7778" s="4" t="s">
        <v>13</v>
      </c>
      <c r="E7778" s="4" t="s">
        <v>13</v>
      </c>
      <c r="F7778" s="4" t="s">
        <v>13</v>
      </c>
      <c r="G7778" s="4" t="s">
        <v>13</v>
      </c>
    </row>
    <row r="7779" spans="1:9">
      <c r="A7779" t="n">
        <v>63601</v>
      </c>
      <c r="B7779" s="40" t="n">
        <v>46</v>
      </c>
      <c r="C7779" s="7" t="n">
        <v>7</v>
      </c>
      <c r="D7779" s="7" t="n">
        <v>-0.389999985694885</v>
      </c>
      <c r="E7779" s="7" t="n">
        <v>-0.5</v>
      </c>
      <c r="F7779" s="7" t="n">
        <v>-14.789999961853</v>
      </c>
      <c r="G7779" s="7" t="n">
        <v>236.300003051758</v>
      </c>
    </row>
    <row r="7780" spans="1:9">
      <c r="A7780" t="s">
        <v>4</v>
      </c>
      <c r="B7780" s="4" t="s">
        <v>5</v>
      </c>
      <c r="C7780" s="4" t="s">
        <v>11</v>
      </c>
      <c r="D7780" s="4" t="s">
        <v>13</v>
      </c>
      <c r="E7780" s="4" t="s">
        <v>13</v>
      </c>
      <c r="F7780" s="4" t="s">
        <v>13</v>
      </c>
      <c r="G7780" s="4" t="s">
        <v>13</v>
      </c>
    </row>
    <row r="7781" spans="1:9">
      <c r="A7781" t="n">
        <v>63620</v>
      </c>
      <c r="B7781" s="40" t="n">
        <v>46</v>
      </c>
      <c r="C7781" s="7" t="n">
        <v>4</v>
      </c>
      <c r="D7781" s="7" t="n">
        <v>-0.140000000596046</v>
      </c>
      <c r="E7781" s="7" t="n">
        <v>-0.5</v>
      </c>
      <c r="F7781" s="7" t="n">
        <v>-15.460000038147</v>
      </c>
      <c r="G7781" s="7" t="n">
        <v>259.299987792969</v>
      </c>
    </row>
    <row r="7782" spans="1:9">
      <c r="A7782" t="s">
        <v>4</v>
      </c>
      <c r="B7782" s="4" t="s">
        <v>5</v>
      </c>
      <c r="C7782" s="4" t="s">
        <v>11</v>
      </c>
      <c r="D7782" s="4" t="s">
        <v>13</v>
      </c>
      <c r="E7782" s="4" t="s">
        <v>13</v>
      </c>
      <c r="F7782" s="4" t="s">
        <v>13</v>
      </c>
      <c r="G7782" s="4" t="s">
        <v>13</v>
      </c>
    </row>
    <row r="7783" spans="1:9">
      <c r="A7783" t="n">
        <v>63639</v>
      </c>
      <c r="B7783" s="40" t="n">
        <v>46</v>
      </c>
      <c r="C7783" s="7" t="n">
        <v>6</v>
      </c>
      <c r="D7783" s="7" t="n">
        <v>-0.360000014305115</v>
      </c>
      <c r="E7783" s="7" t="n">
        <v>-0.5</v>
      </c>
      <c r="F7783" s="7" t="n">
        <v>-16.4899997711182</v>
      </c>
      <c r="G7783" s="7" t="n">
        <v>308.899993896484</v>
      </c>
    </row>
    <row r="7784" spans="1:9">
      <c r="A7784" t="s">
        <v>4</v>
      </c>
      <c r="B7784" s="4" t="s">
        <v>5</v>
      </c>
      <c r="C7784" s="4" t="s">
        <v>11</v>
      </c>
      <c r="D7784" s="4" t="s">
        <v>13</v>
      </c>
      <c r="E7784" s="4" t="s">
        <v>13</v>
      </c>
      <c r="F7784" s="4" t="s">
        <v>13</v>
      </c>
      <c r="G7784" s="4" t="s">
        <v>13</v>
      </c>
    </row>
    <row r="7785" spans="1:9">
      <c r="A7785" t="n">
        <v>63658</v>
      </c>
      <c r="B7785" s="40" t="n">
        <v>46</v>
      </c>
      <c r="C7785" s="7" t="n">
        <v>3</v>
      </c>
      <c r="D7785" s="7" t="n">
        <v>-0.879999995231628</v>
      </c>
      <c r="E7785" s="7" t="n">
        <v>-0.5</v>
      </c>
      <c r="F7785" s="7" t="n">
        <v>-17.0300006866455</v>
      </c>
      <c r="G7785" s="7" t="n">
        <v>331.799987792969</v>
      </c>
    </row>
    <row r="7786" spans="1:9">
      <c r="A7786" t="s">
        <v>4</v>
      </c>
      <c r="B7786" s="4" t="s">
        <v>5</v>
      </c>
      <c r="C7786" s="4" t="s">
        <v>11</v>
      </c>
      <c r="D7786" s="4" t="s">
        <v>13</v>
      </c>
      <c r="E7786" s="4" t="s">
        <v>13</v>
      </c>
      <c r="F7786" s="4" t="s">
        <v>13</v>
      </c>
      <c r="G7786" s="4" t="s">
        <v>13</v>
      </c>
    </row>
    <row r="7787" spans="1:9">
      <c r="A7787" t="n">
        <v>63677</v>
      </c>
      <c r="B7787" s="40" t="n">
        <v>46</v>
      </c>
      <c r="C7787" s="7" t="n">
        <v>8</v>
      </c>
      <c r="D7787" s="7" t="n">
        <v>-2.27999997138977</v>
      </c>
      <c r="E7787" s="7" t="n">
        <v>-0.5</v>
      </c>
      <c r="F7787" s="7" t="n">
        <v>-16.6399993896484</v>
      </c>
      <c r="G7787" s="7" t="n">
        <v>17.7000007629395</v>
      </c>
    </row>
    <row r="7788" spans="1:9">
      <c r="A7788" t="s">
        <v>4</v>
      </c>
      <c r="B7788" s="4" t="s">
        <v>5</v>
      </c>
      <c r="C7788" s="4" t="s">
        <v>11</v>
      </c>
      <c r="D7788" s="4" t="s">
        <v>13</v>
      </c>
      <c r="E7788" s="4" t="s">
        <v>13</v>
      </c>
      <c r="F7788" s="4" t="s">
        <v>13</v>
      </c>
      <c r="G7788" s="4" t="s">
        <v>13</v>
      </c>
    </row>
    <row r="7789" spans="1:9">
      <c r="A7789" t="n">
        <v>63696</v>
      </c>
      <c r="B7789" s="40" t="n">
        <v>46</v>
      </c>
      <c r="C7789" s="7" t="n">
        <v>9</v>
      </c>
      <c r="D7789" s="7" t="n">
        <v>-1.58000004291534</v>
      </c>
      <c r="E7789" s="7" t="n">
        <v>-0.5</v>
      </c>
      <c r="F7789" s="7" t="n">
        <v>-17.0100002288818</v>
      </c>
      <c r="G7789" s="7" t="n">
        <v>356.600006103516</v>
      </c>
    </row>
    <row r="7790" spans="1:9">
      <c r="A7790" t="s">
        <v>4</v>
      </c>
      <c r="B7790" s="4" t="s">
        <v>5</v>
      </c>
      <c r="C7790" s="4" t="s">
        <v>11</v>
      </c>
      <c r="D7790" s="4" t="s">
        <v>13</v>
      </c>
      <c r="E7790" s="4" t="s">
        <v>13</v>
      </c>
      <c r="F7790" s="4" t="s">
        <v>13</v>
      </c>
      <c r="G7790" s="4" t="s">
        <v>13</v>
      </c>
    </row>
    <row r="7791" spans="1:9">
      <c r="A7791" t="n">
        <v>63715</v>
      </c>
      <c r="B7791" s="40" t="n">
        <v>46</v>
      </c>
      <c r="C7791" s="7" t="n">
        <v>7032</v>
      </c>
      <c r="D7791" s="7" t="n">
        <v>-2.34999990463257</v>
      </c>
      <c r="E7791" s="7" t="n">
        <v>-0.5</v>
      </c>
      <c r="F7791" s="7" t="n">
        <v>-14.1499996185303</v>
      </c>
      <c r="G7791" s="7" t="n">
        <v>150.899993896484</v>
      </c>
    </row>
    <row r="7792" spans="1:9">
      <c r="A7792" t="s">
        <v>4</v>
      </c>
      <c r="B7792" s="4" t="s">
        <v>5</v>
      </c>
      <c r="C7792" s="4" t="s">
        <v>7</v>
      </c>
      <c r="D7792" s="4" t="s">
        <v>13</v>
      </c>
      <c r="E7792" s="4" t="s">
        <v>11</v>
      </c>
      <c r="F7792" s="4" t="s">
        <v>7</v>
      </c>
    </row>
    <row r="7793" spans="1:7">
      <c r="A7793" t="n">
        <v>63734</v>
      </c>
      <c r="B7793" s="16" t="n">
        <v>49</v>
      </c>
      <c r="C7793" s="7" t="n">
        <v>3</v>
      </c>
      <c r="D7793" s="7" t="n">
        <v>1</v>
      </c>
      <c r="E7793" s="7" t="n">
        <v>1000</v>
      </c>
      <c r="F7793" s="7" t="n">
        <v>0</v>
      </c>
    </row>
    <row r="7794" spans="1:7">
      <c r="A7794" t="s">
        <v>4</v>
      </c>
      <c r="B7794" s="4" t="s">
        <v>5</v>
      </c>
      <c r="C7794" s="4" t="s">
        <v>7</v>
      </c>
      <c r="D7794" s="4" t="s">
        <v>7</v>
      </c>
      <c r="E7794" s="4" t="s">
        <v>7</v>
      </c>
      <c r="F7794" s="4" t="s">
        <v>13</v>
      </c>
      <c r="G7794" s="4" t="s">
        <v>13</v>
      </c>
      <c r="H7794" s="4" t="s">
        <v>13</v>
      </c>
      <c r="I7794" s="4" t="s">
        <v>13</v>
      </c>
      <c r="J7794" s="4" t="s">
        <v>13</v>
      </c>
    </row>
    <row r="7795" spans="1:7">
      <c r="A7795" t="n">
        <v>63743</v>
      </c>
      <c r="B7795" s="65" t="n">
        <v>76</v>
      </c>
      <c r="C7795" s="7" t="n">
        <v>4</v>
      </c>
      <c r="D7795" s="7" t="n">
        <v>3</v>
      </c>
      <c r="E7795" s="7" t="n">
        <v>0</v>
      </c>
      <c r="F7795" s="7" t="n">
        <v>1</v>
      </c>
      <c r="G7795" s="7" t="n">
        <v>1</v>
      </c>
      <c r="H7795" s="7" t="n">
        <v>1</v>
      </c>
      <c r="I7795" s="7" t="n">
        <v>0</v>
      </c>
      <c r="J7795" s="7" t="n">
        <v>0</v>
      </c>
    </row>
    <row r="7796" spans="1:7">
      <c r="A7796" t="s">
        <v>4</v>
      </c>
      <c r="B7796" s="4" t="s">
        <v>5</v>
      </c>
      <c r="C7796" s="4" t="s">
        <v>7</v>
      </c>
      <c r="D7796" s="4" t="s">
        <v>7</v>
      </c>
      <c r="E7796" s="4" t="s">
        <v>7</v>
      </c>
      <c r="F7796" s="4" t="s">
        <v>13</v>
      </c>
      <c r="G7796" s="4" t="s">
        <v>13</v>
      </c>
      <c r="H7796" s="4" t="s">
        <v>13</v>
      </c>
      <c r="I7796" s="4" t="s">
        <v>13</v>
      </c>
      <c r="J7796" s="4" t="s">
        <v>13</v>
      </c>
    </row>
    <row r="7797" spans="1:7">
      <c r="A7797" t="n">
        <v>63767</v>
      </c>
      <c r="B7797" s="65" t="n">
        <v>76</v>
      </c>
      <c r="C7797" s="7" t="n">
        <v>5</v>
      </c>
      <c r="D7797" s="7" t="n">
        <v>3</v>
      </c>
      <c r="E7797" s="7" t="n">
        <v>0</v>
      </c>
      <c r="F7797" s="7" t="n">
        <v>1</v>
      </c>
      <c r="G7797" s="7" t="n">
        <v>1</v>
      </c>
      <c r="H7797" s="7" t="n">
        <v>1</v>
      </c>
      <c r="I7797" s="7" t="n">
        <v>0</v>
      </c>
      <c r="J7797" s="7" t="n">
        <v>1000</v>
      </c>
    </row>
    <row r="7798" spans="1:7">
      <c r="A7798" t="s">
        <v>4</v>
      </c>
      <c r="B7798" s="4" t="s">
        <v>5</v>
      </c>
      <c r="C7798" s="4" t="s">
        <v>7</v>
      </c>
      <c r="D7798" s="4" t="s">
        <v>7</v>
      </c>
    </row>
    <row r="7799" spans="1:7">
      <c r="A7799" t="n">
        <v>63791</v>
      </c>
      <c r="B7799" s="68" t="n">
        <v>77</v>
      </c>
      <c r="C7799" s="7" t="n">
        <v>5</v>
      </c>
      <c r="D7799" s="7" t="n">
        <v>3</v>
      </c>
    </row>
    <row r="7800" spans="1:7">
      <c r="A7800" t="s">
        <v>4</v>
      </c>
      <c r="B7800" s="4" t="s">
        <v>5</v>
      </c>
      <c r="C7800" s="4" t="s">
        <v>11</v>
      </c>
      <c r="D7800" s="4" t="s">
        <v>11</v>
      </c>
      <c r="E7800" s="4" t="s">
        <v>11</v>
      </c>
    </row>
    <row r="7801" spans="1:7">
      <c r="A7801" t="n">
        <v>63794</v>
      </c>
      <c r="B7801" s="32" t="n">
        <v>61</v>
      </c>
      <c r="C7801" s="7" t="n">
        <v>4</v>
      </c>
      <c r="D7801" s="7" t="n">
        <v>1</v>
      </c>
      <c r="E7801" s="7" t="n">
        <v>1000</v>
      </c>
    </row>
    <row r="7802" spans="1:7">
      <c r="A7802" t="s">
        <v>4</v>
      </c>
      <c r="B7802" s="4" t="s">
        <v>5</v>
      </c>
      <c r="C7802" s="4" t="s">
        <v>7</v>
      </c>
      <c r="D7802" s="4" t="s">
        <v>11</v>
      </c>
      <c r="E7802" s="4" t="s">
        <v>8</v>
      </c>
    </row>
    <row r="7803" spans="1:7">
      <c r="A7803" t="n">
        <v>63801</v>
      </c>
      <c r="B7803" s="49" t="n">
        <v>51</v>
      </c>
      <c r="C7803" s="7" t="n">
        <v>4</v>
      </c>
      <c r="D7803" s="7" t="n">
        <v>4</v>
      </c>
      <c r="E7803" s="7" t="s">
        <v>618</v>
      </c>
    </row>
    <row r="7804" spans="1:7">
      <c r="A7804" t="s">
        <v>4</v>
      </c>
      <c r="B7804" s="4" t="s">
        <v>5</v>
      </c>
      <c r="C7804" s="4" t="s">
        <v>11</v>
      </c>
    </row>
    <row r="7805" spans="1:7">
      <c r="A7805" t="n">
        <v>63815</v>
      </c>
      <c r="B7805" s="29" t="n">
        <v>16</v>
      </c>
      <c r="C7805" s="7" t="n">
        <v>0</v>
      </c>
    </row>
    <row r="7806" spans="1:7">
      <c r="A7806" t="s">
        <v>4</v>
      </c>
      <c r="B7806" s="4" t="s">
        <v>5</v>
      </c>
      <c r="C7806" s="4" t="s">
        <v>11</v>
      </c>
      <c r="D7806" s="4" t="s">
        <v>34</v>
      </c>
      <c r="E7806" s="4" t="s">
        <v>7</v>
      </c>
      <c r="F7806" s="4" t="s">
        <v>7</v>
      </c>
    </row>
    <row r="7807" spans="1:7">
      <c r="A7807" t="n">
        <v>63818</v>
      </c>
      <c r="B7807" s="51" t="n">
        <v>26</v>
      </c>
      <c r="C7807" s="7" t="n">
        <v>4</v>
      </c>
      <c r="D7807" s="7" t="s">
        <v>619</v>
      </c>
      <c r="E7807" s="7" t="n">
        <v>2</v>
      </c>
      <c r="F7807" s="7" t="n">
        <v>0</v>
      </c>
    </row>
    <row r="7808" spans="1:7">
      <c r="A7808" t="s">
        <v>4</v>
      </c>
      <c r="B7808" s="4" t="s">
        <v>5</v>
      </c>
    </row>
    <row r="7809" spans="1:10">
      <c r="A7809" t="n">
        <v>63946</v>
      </c>
      <c r="B7809" s="27" t="n">
        <v>28</v>
      </c>
    </row>
    <row r="7810" spans="1:10">
      <c r="A7810" t="s">
        <v>4</v>
      </c>
      <c r="B7810" s="4" t="s">
        <v>5</v>
      </c>
      <c r="C7810" s="4" t="s">
        <v>11</v>
      </c>
      <c r="D7810" s="4" t="s">
        <v>7</v>
      </c>
    </row>
    <row r="7811" spans="1:10">
      <c r="A7811" t="n">
        <v>63947</v>
      </c>
      <c r="B7811" s="69" t="n">
        <v>89</v>
      </c>
      <c r="C7811" s="7" t="n">
        <v>65533</v>
      </c>
      <c r="D7811" s="7" t="n">
        <v>1</v>
      </c>
    </row>
    <row r="7812" spans="1:10">
      <c r="A7812" t="s">
        <v>4</v>
      </c>
      <c r="B7812" s="4" t="s">
        <v>5</v>
      </c>
      <c r="C7812" s="4" t="s">
        <v>11</v>
      </c>
      <c r="D7812" s="4" t="s">
        <v>11</v>
      </c>
      <c r="E7812" s="4" t="s">
        <v>11</v>
      </c>
    </row>
    <row r="7813" spans="1:10">
      <c r="A7813" t="n">
        <v>63951</v>
      </c>
      <c r="B7813" s="32" t="n">
        <v>61</v>
      </c>
      <c r="C7813" s="7" t="n">
        <v>1</v>
      </c>
      <c r="D7813" s="7" t="n">
        <v>4</v>
      </c>
      <c r="E7813" s="7" t="n">
        <v>1000</v>
      </c>
    </row>
    <row r="7814" spans="1:10">
      <c r="A7814" t="s">
        <v>4</v>
      </c>
      <c r="B7814" s="4" t="s">
        <v>5</v>
      </c>
      <c r="C7814" s="4" t="s">
        <v>7</v>
      </c>
      <c r="D7814" s="4" t="s">
        <v>11</v>
      </c>
      <c r="E7814" s="4" t="s">
        <v>8</v>
      </c>
    </row>
    <row r="7815" spans="1:10">
      <c r="A7815" t="n">
        <v>63958</v>
      </c>
      <c r="B7815" s="49" t="n">
        <v>51</v>
      </c>
      <c r="C7815" s="7" t="n">
        <v>4</v>
      </c>
      <c r="D7815" s="7" t="n">
        <v>1</v>
      </c>
      <c r="E7815" s="7" t="s">
        <v>598</v>
      </c>
    </row>
    <row r="7816" spans="1:10">
      <c r="A7816" t="s">
        <v>4</v>
      </c>
      <c r="B7816" s="4" t="s">
        <v>5</v>
      </c>
      <c r="C7816" s="4" t="s">
        <v>11</v>
      </c>
    </row>
    <row r="7817" spans="1:10">
      <c r="A7817" t="n">
        <v>63972</v>
      </c>
      <c r="B7817" s="29" t="n">
        <v>16</v>
      </c>
      <c r="C7817" s="7" t="n">
        <v>0</v>
      </c>
    </row>
    <row r="7818" spans="1:10">
      <c r="A7818" t="s">
        <v>4</v>
      </c>
      <c r="B7818" s="4" t="s">
        <v>5</v>
      </c>
      <c r="C7818" s="4" t="s">
        <v>11</v>
      </c>
      <c r="D7818" s="4" t="s">
        <v>34</v>
      </c>
      <c r="E7818" s="4" t="s">
        <v>7</v>
      </c>
      <c r="F7818" s="4" t="s">
        <v>7</v>
      </c>
    </row>
    <row r="7819" spans="1:10">
      <c r="A7819" t="n">
        <v>63975</v>
      </c>
      <c r="B7819" s="51" t="n">
        <v>26</v>
      </c>
      <c r="C7819" s="7" t="n">
        <v>1</v>
      </c>
      <c r="D7819" s="7" t="s">
        <v>620</v>
      </c>
      <c r="E7819" s="7" t="n">
        <v>2</v>
      </c>
      <c r="F7819" s="7" t="n">
        <v>0</v>
      </c>
    </row>
    <row r="7820" spans="1:10">
      <c r="A7820" t="s">
        <v>4</v>
      </c>
      <c r="B7820" s="4" t="s">
        <v>5</v>
      </c>
    </row>
    <row r="7821" spans="1:10">
      <c r="A7821" t="n">
        <v>64076</v>
      </c>
      <c r="B7821" s="27" t="n">
        <v>28</v>
      </c>
    </row>
    <row r="7822" spans="1:10">
      <c r="A7822" t="s">
        <v>4</v>
      </c>
      <c r="B7822" s="4" t="s">
        <v>5</v>
      </c>
      <c r="C7822" s="4" t="s">
        <v>11</v>
      </c>
      <c r="D7822" s="4" t="s">
        <v>7</v>
      </c>
      <c r="E7822" s="4" t="s">
        <v>7</v>
      </c>
      <c r="F7822" s="4" t="s">
        <v>8</v>
      </c>
    </row>
    <row r="7823" spans="1:10">
      <c r="A7823" t="n">
        <v>64077</v>
      </c>
      <c r="B7823" s="50" t="n">
        <v>20</v>
      </c>
      <c r="C7823" s="7" t="n">
        <v>7</v>
      </c>
      <c r="D7823" s="7" t="n">
        <v>2</v>
      </c>
      <c r="E7823" s="7" t="n">
        <v>10</v>
      </c>
      <c r="F7823" s="7" t="s">
        <v>459</v>
      </c>
    </row>
    <row r="7824" spans="1:10">
      <c r="A7824" t="s">
        <v>4</v>
      </c>
      <c r="B7824" s="4" t="s">
        <v>5</v>
      </c>
      <c r="C7824" s="4" t="s">
        <v>11</v>
      </c>
    </row>
    <row r="7825" spans="1:6">
      <c r="A7825" t="n">
        <v>64098</v>
      </c>
      <c r="B7825" s="29" t="n">
        <v>16</v>
      </c>
      <c r="C7825" s="7" t="n">
        <v>500</v>
      </c>
    </row>
    <row r="7826" spans="1:6">
      <c r="A7826" t="s">
        <v>4</v>
      </c>
      <c r="B7826" s="4" t="s">
        <v>5</v>
      </c>
      <c r="C7826" s="4" t="s">
        <v>7</v>
      </c>
      <c r="D7826" s="4" t="s">
        <v>11</v>
      </c>
      <c r="E7826" s="4" t="s">
        <v>8</v>
      </c>
    </row>
    <row r="7827" spans="1:6">
      <c r="A7827" t="n">
        <v>64101</v>
      </c>
      <c r="B7827" s="49" t="n">
        <v>51</v>
      </c>
      <c r="C7827" s="7" t="n">
        <v>4</v>
      </c>
      <c r="D7827" s="7" t="n">
        <v>7</v>
      </c>
      <c r="E7827" s="7" t="s">
        <v>598</v>
      </c>
    </row>
    <row r="7828" spans="1:6">
      <c r="A7828" t="s">
        <v>4</v>
      </c>
      <c r="B7828" s="4" t="s">
        <v>5</v>
      </c>
      <c r="C7828" s="4" t="s">
        <v>11</v>
      </c>
    </row>
    <row r="7829" spans="1:6">
      <c r="A7829" t="n">
        <v>64115</v>
      </c>
      <c r="B7829" s="29" t="n">
        <v>16</v>
      </c>
      <c r="C7829" s="7" t="n">
        <v>0</v>
      </c>
    </row>
    <row r="7830" spans="1:6">
      <c r="A7830" t="s">
        <v>4</v>
      </c>
      <c r="B7830" s="4" t="s">
        <v>5</v>
      </c>
      <c r="C7830" s="4" t="s">
        <v>11</v>
      </c>
      <c r="D7830" s="4" t="s">
        <v>34</v>
      </c>
      <c r="E7830" s="4" t="s">
        <v>7</v>
      </c>
      <c r="F7830" s="4" t="s">
        <v>7</v>
      </c>
    </row>
    <row r="7831" spans="1:6">
      <c r="A7831" t="n">
        <v>64118</v>
      </c>
      <c r="B7831" s="51" t="n">
        <v>26</v>
      </c>
      <c r="C7831" s="7" t="n">
        <v>7</v>
      </c>
      <c r="D7831" s="7" t="s">
        <v>621</v>
      </c>
      <c r="E7831" s="7" t="n">
        <v>2</v>
      </c>
      <c r="F7831" s="7" t="n">
        <v>0</v>
      </c>
    </row>
    <row r="7832" spans="1:6">
      <c r="A7832" t="s">
        <v>4</v>
      </c>
      <c r="B7832" s="4" t="s">
        <v>5</v>
      </c>
    </row>
    <row r="7833" spans="1:6">
      <c r="A7833" t="n">
        <v>64161</v>
      </c>
      <c r="B7833" s="27" t="n">
        <v>28</v>
      </c>
    </row>
    <row r="7834" spans="1:6">
      <c r="A7834" t="s">
        <v>4</v>
      </c>
      <c r="B7834" s="4" t="s">
        <v>5</v>
      </c>
      <c r="C7834" s="4" t="s">
        <v>7</v>
      </c>
      <c r="D7834" s="4" t="s">
        <v>13</v>
      </c>
      <c r="E7834" s="4" t="s">
        <v>11</v>
      </c>
      <c r="F7834" s="4" t="s">
        <v>7</v>
      </c>
    </row>
    <row r="7835" spans="1:6">
      <c r="A7835" t="n">
        <v>64162</v>
      </c>
      <c r="B7835" s="16" t="n">
        <v>49</v>
      </c>
      <c r="C7835" s="7" t="n">
        <v>3</v>
      </c>
      <c r="D7835" s="7" t="n">
        <v>0.699999988079071</v>
      </c>
      <c r="E7835" s="7" t="n">
        <v>500</v>
      </c>
      <c r="F7835" s="7" t="n">
        <v>0</v>
      </c>
    </row>
    <row r="7836" spans="1:6">
      <c r="A7836" t="s">
        <v>4</v>
      </c>
      <c r="B7836" s="4" t="s">
        <v>5</v>
      </c>
      <c r="C7836" s="4" t="s">
        <v>7</v>
      </c>
      <c r="D7836" s="4" t="s">
        <v>7</v>
      </c>
      <c r="E7836" s="4" t="s">
        <v>7</v>
      </c>
      <c r="F7836" s="4" t="s">
        <v>13</v>
      </c>
      <c r="G7836" s="4" t="s">
        <v>13</v>
      </c>
      <c r="H7836" s="4" t="s">
        <v>13</v>
      </c>
      <c r="I7836" s="4" t="s">
        <v>13</v>
      </c>
      <c r="J7836" s="4" t="s">
        <v>13</v>
      </c>
    </row>
    <row r="7837" spans="1:6">
      <c r="A7837" t="n">
        <v>64171</v>
      </c>
      <c r="B7837" s="65" t="n">
        <v>76</v>
      </c>
      <c r="C7837" s="7" t="n">
        <v>6</v>
      </c>
      <c r="D7837" s="7" t="n">
        <v>3</v>
      </c>
      <c r="E7837" s="7" t="n">
        <v>0</v>
      </c>
      <c r="F7837" s="7" t="n">
        <v>1</v>
      </c>
      <c r="G7837" s="7" t="n">
        <v>1</v>
      </c>
      <c r="H7837" s="7" t="n">
        <v>1</v>
      </c>
      <c r="I7837" s="7" t="n">
        <v>1</v>
      </c>
      <c r="J7837" s="7" t="n">
        <v>1000</v>
      </c>
    </row>
    <row r="7838" spans="1:6">
      <c r="A7838" t="s">
        <v>4</v>
      </c>
      <c r="B7838" s="4" t="s">
        <v>5</v>
      </c>
      <c r="C7838" s="4" t="s">
        <v>7</v>
      </c>
      <c r="D7838" s="4" t="s">
        <v>7</v>
      </c>
    </row>
    <row r="7839" spans="1:6">
      <c r="A7839" t="n">
        <v>64195</v>
      </c>
      <c r="B7839" s="68" t="n">
        <v>77</v>
      </c>
      <c r="C7839" s="7" t="n">
        <v>6</v>
      </c>
      <c r="D7839" s="7" t="n">
        <v>3</v>
      </c>
    </row>
    <row r="7840" spans="1:6">
      <c r="A7840" t="s">
        <v>4</v>
      </c>
      <c r="B7840" s="4" t="s">
        <v>5</v>
      </c>
      <c r="C7840" s="4" t="s">
        <v>11</v>
      </c>
    </row>
    <row r="7841" spans="1:10">
      <c r="A7841" t="n">
        <v>64198</v>
      </c>
      <c r="B7841" s="29" t="n">
        <v>16</v>
      </c>
      <c r="C7841" s="7" t="n">
        <v>2000</v>
      </c>
    </row>
    <row r="7842" spans="1:10">
      <c r="A7842" t="s">
        <v>4</v>
      </c>
      <c r="B7842" s="4" t="s">
        <v>5</v>
      </c>
      <c r="C7842" s="4" t="s">
        <v>7</v>
      </c>
      <c r="D7842" s="4" t="s">
        <v>7</v>
      </c>
      <c r="E7842" s="4" t="s">
        <v>7</v>
      </c>
      <c r="F7842" s="4" t="s">
        <v>13</v>
      </c>
      <c r="G7842" s="4" t="s">
        <v>13</v>
      </c>
      <c r="H7842" s="4" t="s">
        <v>13</v>
      </c>
      <c r="I7842" s="4" t="s">
        <v>13</v>
      </c>
      <c r="J7842" s="4" t="s">
        <v>13</v>
      </c>
    </row>
    <row r="7843" spans="1:10">
      <c r="A7843" t="n">
        <v>64201</v>
      </c>
      <c r="B7843" s="65" t="n">
        <v>76</v>
      </c>
      <c r="C7843" s="7" t="n">
        <v>7</v>
      </c>
      <c r="D7843" s="7" t="n">
        <v>3</v>
      </c>
      <c r="E7843" s="7" t="n">
        <v>0</v>
      </c>
      <c r="F7843" s="7" t="n">
        <v>1</v>
      </c>
      <c r="G7843" s="7" t="n">
        <v>1</v>
      </c>
      <c r="H7843" s="7" t="n">
        <v>1</v>
      </c>
      <c r="I7843" s="7" t="n">
        <v>1</v>
      </c>
      <c r="J7843" s="7" t="n">
        <v>1000</v>
      </c>
    </row>
    <row r="7844" spans="1:10">
      <c r="A7844" t="s">
        <v>4</v>
      </c>
      <c r="B7844" s="4" t="s">
        <v>5</v>
      </c>
      <c r="C7844" s="4" t="s">
        <v>7</v>
      </c>
      <c r="D7844" s="4" t="s">
        <v>7</v>
      </c>
    </row>
    <row r="7845" spans="1:10">
      <c r="A7845" t="n">
        <v>64225</v>
      </c>
      <c r="B7845" s="68" t="n">
        <v>77</v>
      </c>
      <c r="C7845" s="7" t="n">
        <v>7</v>
      </c>
      <c r="D7845" s="7" t="n">
        <v>3</v>
      </c>
    </row>
    <row r="7846" spans="1:10">
      <c r="A7846" t="s">
        <v>4</v>
      </c>
      <c r="B7846" s="4" t="s">
        <v>5</v>
      </c>
      <c r="C7846" s="4" t="s">
        <v>11</v>
      </c>
    </row>
    <row r="7847" spans="1:10">
      <c r="A7847" t="n">
        <v>64228</v>
      </c>
      <c r="B7847" s="29" t="n">
        <v>16</v>
      </c>
      <c r="C7847" s="7" t="n">
        <v>2000</v>
      </c>
    </row>
    <row r="7848" spans="1:10">
      <c r="A7848" t="s">
        <v>4</v>
      </c>
      <c r="B7848" s="4" t="s">
        <v>5</v>
      </c>
      <c r="C7848" s="4" t="s">
        <v>7</v>
      </c>
      <c r="D7848" s="4" t="s">
        <v>7</v>
      </c>
      <c r="E7848" s="4" t="s">
        <v>13</v>
      </c>
      <c r="F7848" s="4" t="s">
        <v>13</v>
      </c>
      <c r="G7848" s="4" t="s">
        <v>13</v>
      </c>
      <c r="H7848" s="4" t="s">
        <v>11</v>
      </c>
    </row>
    <row r="7849" spans="1:10">
      <c r="A7849" t="n">
        <v>64231</v>
      </c>
      <c r="B7849" s="36" t="n">
        <v>45</v>
      </c>
      <c r="C7849" s="7" t="n">
        <v>2</v>
      </c>
      <c r="D7849" s="7" t="n">
        <v>3</v>
      </c>
      <c r="E7849" s="7" t="n">
        <v>-1.35000002384186</v>
      </c>
      <c r="F7849" s="7" t="n">
        <v>0.899999976158142</v>
      </c>
      <c r="G7849" s="7" t="n">
        <v>-15.8299999237061</v>
      </c>
      <c r="H7849" s="7" t="n">
        <v>0</v>
      </c>
    </row>
    <row r="7850" spans="1:10">
      <c r="A7850" t="s">
        <v>4</v>
      </c>
      <c r="B7850" s="4" t="s">
        <v>5</v>
      </c>
      <c r="C7850" s="4" t="s">
        <v>7</v>
      </c>
      <c r="D7850" s="4" t="s">
        <v>7</v>
      </c>
      <c r="E7850" s="4" t="s">
        <v>13</v>
      </c>
      <c r="F7850" s="4" t="s">
        <v>13</v>
      </c>
      <c r="G7850" s="4" t="s">
        <v>13</v>
      </c>
      <c r="H7850" s="4" t="s">
        <v>11</v>
      </c>
      <c r="I7850" s="4" t="s">
        <v>7</v>
      </c>
    </row>
    <row r="7851" spans="1:10">
      <c r="A7851" t="n">
        <v>64248</v>
      </c>
      <c r="B7851" s="36" t="n">
        <v>45</v>
      </c>
      <c r="C7851" s="7" t="n">
        <v>4</v>
      </c>
      <c r="D7851" s="7" t="n">
        <v>3</v>
      </c>
      <c r="E7851" s="7" t="n">
        <v>15.4899997711182</v>
      </c>
      <c r="F7851" s="7" t="n">
        <v>155.270004272461</v>
      </c>
      <c r="G7851" s="7" t="n">
        <v>0</v>
      </c>
      <c r="H7851" s="7" t="n">
        <v>0</v>
      </c>
      <c r="I7851" s="7" t="n">
        <v>1</v>
      </c>
    </row>
    <row r="7852" spans="1:10">
      <c r="A7852" t="s">
        <v>4</v>
      </c>
      <c r="B7852" s="4" t="s">
        <v>5</v>
      </c>
      <c r="C7852" s="4" t="s">
        <v>7</v>
      </c>
      <c r="D7852" s="4" t="s">
        <v>7</v>
      </c>
      <c r="E7852" s="4" t="s">
        <v>13</v>
      </c>
      <c r="F7852" s="4" t="s">
        <v>11</v>
      </c>
    </row>
    <row r="7853" spans="1:10">
      <c r="A7853" t="n">
        <v>64266</v>
      </c>
      <c r="B7853" s="36" t="n">
        <v>45</v>
      </c>
      <c r="C7853" s="7" t="n">
        <v>5</v>
      </c>
      <c r="D7853" s="7" t="n">
        <v>3</v>
      </c>
      <c r="E7853" s="7" t="n">
        <v>4.59999990463257</v>
      </c>
      <c r="F7853" s="7" t="n">
        <v>0</v>
      </c>
    </row>
    <row r="7854" spans="1:10">
      <c r="A7854" t="s">
        <v>4</v>
      </c>
      <c r="B7854" s="4" t="s">
        <v>5</v>
      </c>
      <c r="C7854" s="4" t="s">
        <v>7</v>
      </c>
      <c r="D7854" s="4" t="s">
        <v>7</v>
      </c>
      <c r="E7854" s="4" t="s">
        <v>13</v>
      </c>
      <c r="F7854" s="4" t="s">
        <v>11</v>
      </c>
    </row>
    <row r="7855" spans="1:10">
      <c r="A7855" t="n">
        <v>64275</v>
      </c>
      <c r="B7855" s="36" t="n">
        <v>45</v>
      </c>
      <c r="C7855" s="7" t="n">
        <v>11</v>
      </c>
      <c r="D7855" s="7" t="n">
        <v>3</v>
      </c>
      <c r="E7855" s="7" t="n">
        <v>30</v>
      </c>
      <c r="F7855" s="7" t="n">
        <v>0</v>
      </c>
    </row>
    <row r="7856" spans="1:10">
      <c r="A7856" t="s">
        <v>4</v>
      </c>
      <c r="B7856" s="4" t="s">
        <v>5</v>
      </c>
      <c r="C7856" s="4" t="s">
        <v>7</v>
      </c>
      <c r="D7856" s="4" t="s">
        <v>7</v>
      </c>
      <c r="E7856" s="4" t="s">
        <v>13</v>
      </c>
      <c r="F7856" s="4" t="s">
        <v>13</v>
      </c>
      <c r="G7856" s="4" t="s">
        <v>13</v>
      </c>
      <c r="H7856" s="4" t="s">
        <v>11</v>
      </c>
    </row>
    <row r="7857" spans="1:10">
      <c r="A7857" t="n">
        <v>64284</v>
      </c>
      <c r="B7857" s="36" t="n">
        <v>45</v>
      </c>
      <c r="C7857" s="7" t="n">
        <v>2</v>
      </c>
      <c r="D7857" s="7" t="n">
        <v>3</v>
      </c>
      <c r="E7857" s="7" t="n">
        <v>-1.35000002384186</v>
      </c>
      <c r="F7857" s="7" t="n">
        <v>0.899999976158142</v>
      </c>
      <c r="G7857" s="7" t="n">
        <v>-15.8299999237061</v>
      </c>
      <c r="H7857" s="7" t="n">
        <v>15000</v>
      </c>
    </row>
    <row r="7858" spans="1:10">
      <c r="A7858" t="s">
        <v>4</v>
      </c>
      <c r="B7858" s="4" t="s">
        <v>5</v>
      </c>
      <c r="C7858" s="4" t="s">
        <v>7</v>
      </c>
      <c r="D7858" s="4" t="s">
        <v>7</v>
      </c>
      <c r="E7858" s="4" t="s">
        <v>13</v>
      </c>
      <c r="F7858" s="4" t="s">
        <v>13</v>
      </c>
      <c r="G7858" s="4" t="s">
        <v>13</v>
      </c>
      <c r="H7858" s="4" t="s">
        <v>11</v>
      </c>
      <c r="I7858" s="4" t="s">
        <v>7</v>
      </c>
    </row>
    <row r="7859" spans="1:10">
      <c r="A7859" t="n">
        <v>64301</v>
      </c>
      <c r="B7859" s="36" t="n">
        <v>45</v>
      </c>
      <c r="C7859" s="7" t="n">
        <v>4</v>
      </c>
      <c r="D7859" s="7" t="n">
        <v>3</v>
      </c>
      <c r="E7859" s="7" t="n">
        <v>15.4899997711182</v>
      </c>
      <c r="F7859" s="7" t="n">
        <v>146.300003051758</v>
      </c>
      <c r="G7859" s="7" t="n">
        <v>0</v>
      </c>
      <c r="H7859" s="7" t="n">
        <v>15000</v>
      </c>
      <c r="I7859" s="7" t="n">
        <v>1</v>
      </c>
    </row>
    <row r="7860" spans="1:10">
      <c r="A7860" t="s">
        <v>4</v>
      </c>
      <c r="B7860" s="4" t="s">
        <v>5</v>
      </c>
      <c r="C7860" s="4" t="s">
        <v>7</v>
      </c>
      <c r="D7860" s="4" t="s">
        <v>7</v>
      </c>
      <c r="E7860" s="4" t="s">
        <v>13</v>
      </c>
      <c r="F7860" s="4" t="s">
        <v>11</v>
      </c>
    </row>
    <row r="7861" spans="1:10">
      <c r="A7861" t="n">
        <v>64319</v>
      </c>
      <c r="B7861" s="36" t="n">
        <v>45</v>
      </c>
      <c r="C7861" s="7" t="n">
        <v>5</v>
      </c>
      <c r="D7861" s="7" t="n">
        <v>3</v>
      </c>
      <c r="E7861" s="7" t="n">
        <v>4.59999990463257</v>
      </c>
      <c r="F7861" s="7" t="n">
        <v>15000</v>
      </c>
    </row>
    <row r="7862" spans="1:10">
      <c r="A7862" t="s">
        <v>4</v>
      </c>
      <c r="B7862" s="4" t="s">
        <v>5</v>
      </c>
      <c r="C7862" s="4" t="s">
        <v>7</v>
      </c>
      <c r="D7862" s="4" t="s">
        <v>7</v>
      </c>
      <c r="E7862" s="4" t="s">
        <v>13</v>
      </c>
      <c r="F7862" s="4" t="s">
        <v>11</v>
      </c>
    </row>
    <row r="7863" spans="1:10">
      <c r="A7863" t="n">
        <v>64328</v>
      </c>
      <c r="B7863" s="36" t="n">
        <v>45</v>
      </c>
      <c r="C7863" s="7" t="n">
        <v>11</v>
      </c>
      <c r="D7863" s="7" t="n">
        <v>3</v>
      </c>
      <c r="E7863" s="7" t="n">
        <v>30</v>
      </c>
      <c r="F7863" s="7" t="n">
        <v>15000</v>
      </c>
    </row>
    <row r="7864" spans="1:10">
      <c r="A7864" t="s">
        <v>4</v>
      </c>
      <c r="B7864" s="4" t="s">
        <v>5</v>
      </c>
      <c r="C7864" s="4" t="s">
        <v>11</v>
      </c>
      <c r="D7864" s="4" t="s">
        <v>13</v>
      </c>
      <c r="E7864" s="4" t="s">
        <v>13</v>
      </c>
      <c r="F7864" s="4" t="s">
        <v>13</v>
      </c>
      <c r="G7864" s="4" t="s">
        <v>13</v>
      </c>
    </row>
    <row r="7865" spans="1:10">
      <c r="A7865" t="n">
        <v>64337</v>
      </c>
      <c r="B7865" s="40" t="n">
        <v>46</v>
      </c>
      <c r="C7865" s="7" t="n">
        <v>0</v>
      </c>
      <c r="D7865" s="7" t="n">
        <v>-1.97000002861023</v>
      </c>
      <c r="E7865" s="7" t="n">
        <v>-0.5</v>
      </c>
      <c r="F7865" s="7" t="n">
        <v>-14.0500001907349</v>
      </c>
      <c r="G7865" s="7" t="n">
        <v>163</v>
      </c>
    </row>
    <row r="7866" spans="1:10">
      <c r="A7866" t="s">
        <v>4</v>
      </c>
      <c r="B7866" s="4" t="s">
        <v>5</v>
      </c>
      <c r="C7866" s="4" t="s">
        <v>11</v>
      </c>
      <c r="D7866" s="4" t="s">
        <v>13</v>
      </c>
      <c r="E7866" s="4" t="s">
        <v>13</v>
      </c>
      <c r="F7866" s="4" t="s">
        <v>13</v>
      </c>
      <c r="G7866" s="4" t="s">
        <v>13</v>
      </c>
    </row>
    <row r="7867" spans="1:10">
      <c r="A7867" t="n">
        <v>64356</v>
      </c>
      <c r="B7867" s="40" t="n">
        <v>46</v>
      </c>
      <c r="C7867" s="7" t="n">
        <v>2</v>
      </c>
      <c r="D7867" s="7" t="n">
        <v>-1.25</v>
      </c>
      <c r="E7867" s="7" t="n">
        <v>-0.5</v>
      </c>
      <c r="F7867" s="7" t="n">
        <v>-13.9799995422363</v>
      </c>
      <c r="G7867" s="7" t="n">
        <v>195.899993896484</v>
      </c>
    </row>
    <row r="7868" spans="1:10">
      <c r="A7868" t="s">
        <v>4</v>
      </c>
      <c r="B7868" s="4" t="s">
        <v>5</v>
      </c>
      <c r="C7868" s="4" t="s">
        <v>11</v>
      </c>
      <c r="D7868" s="4" t="s">
        <v>13</v>
      </c>
      <c r="E7868" s="4" t="s">
        <v>13</v>
      </c>
      <c r="F7868" s="4" t="s">
        <v>13</v>
      </c>
      <c r="G7868" s="4" t="s">
        <v>13</v>
      </c>
    </row>
    <row r="7869" spans="1:10">
      <c r="A7869" t="n">
        <v>64375</v>
      </c>
      <c r="B7869" s="40" t="n">
        <v>46</v>
      </c>
      <c r="C7869" s="7" t="n">
        <v>7</v>
      </c>
      <c r="D7869" s="7" t="n">
        <v>-0.600000023841858</v>
      </c>
      <c r="E7869" s="7" t="n">
        <v>-0.5</v>
      </c>
      <c r="F7869" s="7" t="n">
        <v>-14.289999961853</v>
      </c>
      <c r="G7869" s="7" t="n">
        <v>199.100006103516</v>
      </c>
    </row>
    <row r="7870" spans="1:10">
      <c r="A7870" t="s">
        <v>4</v>
      </c>
      <c r="B7870" s="4" t="s">
        <v>5</v>
      </c>
      <c r="C7870" s="4" t="s">
        <v>11</v>
      </c>
      <c r="D7870" s="4" t="s">
        <v>13</v>
      </c>
      <c r="E7870" s="4" t="s">
        <v>13</v>
      </c>
      <c r="F7870" s="4" t="s">
        <v>13</v>
      </c>
      <c r="G7870" s="4" t="s">
        <v>13</v>
      </c>
    </row>
    <row r="7871" spans="1:10">
      <c r="A7871" t="n">
        <v>64394</v>
      </c>
      <c r="B7871" s="40" t="n">
        <v>46</v>
      </c>
      <c r="C7871" s="7" t="n">
        <v>4</v>
      </c>
      <c r="D7871" s="7" t="n">
        <v>-0.140000000596046</v>
      </c>
      <c r="E7871" s="7" t="n">
        <v>-0.5</v>
      </c>
      <c r="F7871" s="7" t="n">
        <v>-15.5</v>
      </c>
      <c r="G7871" s="7" t="n">
        <v>242.100006103516</v>
      </c>
    </row>
    <row r="7872" spans="1:10">
      <c r="A7872" t="s">
        <v>4</v>
      </c>
      <c r="B7872" s="4" t="s">
        <v>5</v>
      </c>
      <c r="C7872" s="4" t="s">
        <v>11</v>
      </c>
      <c r="D7872" s="4" t="s">
        <v>13</v>
      </c>
      <c r="E7872" s="4" t="s">
        <v>13</v>
      </c>
      <c r="F7872" s="4" t="s">
        <v>13</v>
      </c>
      <c r="G7872" s="4" t="s">
        <v>13</v>
      </c>
    </row>
    <row r="7873" spans="1:9">
      <c r="A7873" t="n">
        <v>64413</v>
      </c>
      <c r="B7873" s="40" t="n">
        <v>46</v>
      </c>
      <c r="C7873" s="7" t="n">
        <v>6</v>
      </c>
      <c r="D7873" s="7" t="n">
        <v>-0.28999999165535</v>
      </c>
      <c r="E7873" s="7" t="n">
        <v>-0.5</v>
      </c>
      <c r="F7873" s="7" t="n">
        <v>-16.6399993896484</v>
      </c>
      <c r="G7873" s="7" t="n">
        <v>308.899993896484</v>
      </c>
    </row>
    <row r="7874" spans="1:9">
      <c r="A7874" t="s">
        <v>4</v>
      </c>
      <c r="B7874" s="4" t="s">
        <v>5</v>
      </c>
      <c r="C7874" s="4" t="s">
        <v>11</v>
      </c>
      <c r="D7874" s="4" t="s">
        <v>13</v>
      </c>
      <c r="E7874" s="4" t="s">
        <v>13</v>
      </c>
      <c r="F7874" s="4" t="s">
        <v>13</v>
      </c>
      <c r="G7874" s="4" t="s">
        <v>13</v>
      </c>
    </row>
    <row r="7875" spans="1:9">
      <c r="A7875" t="n">
        <v>64432</v>
      </c>
      <c r="B7875" s="40" t="n">
        <v>46</v>
      </c>
      <c r="C7875" s="7" t="n">
        <v>3</v>
      </c>
      <c r="D7875" s="7" t="n">
        <v>-0.879999995231628</v>
      </c>
      <c r="E7875" s="7" t="n">
        <v>-0.5</v>
      </c>
      <c r="F7875" s="7" t="n">
        <v>-17.0300006866455</v>
      </c>
      <c r="G7875" s="7" t="n">
        <v>331.799987792969</v>
      </c>
    </row>
    <row r="7876" spans="1:9">
      <c r="A7876" t="s">
        <v>4</v>
      </c>
      <c r="B7876" s="4" t="s">
        <v>5</v>
      </c>
      <c r="C7876" s="4" t="s">
        <v>11</v>
      </c>
      <c r="D7876" s="4" t="s">
        <v>13</v>
      </c>
      <c r="E7876" s="4" t="s">
        <v>13</v>
      </c>
      <c r="F7876" s="4" t="s">
        <v>13</v>
      </c>
      <c r="G7876" s="4" t="s">
        <v>13</v>
      </c>
    </row>
    <row r="7877" spans="1:9">
      <c r="A7877" t="n">
        <v>64451</v>
      </c>
      <c r="B7877" s="40" t="n">
        <v>46</v>
      </c>
      <c r="C7877" s="7" t="n">
        <v>8</v>
      </c>
      <c r="D7877" s="7" t="n">
        <v>-2.27999997138977</v>
      </c>
      <c r="E7877" s="7" t="n">
        <v>-0.5</v>
      </c>
      <c r="F7877" s="7" t="n">
        <v>-16.6399993896484</v>
      </c>
      <c r="G7877" s="7" t="n">
        <v>17.7000007629395</v>
      </c>
    </row>
    <row r="7878" spans="1:9">
      <c r="A7878" t="s">
        <v>4</v>
      </c>
      <c r="B7878" s="4" t="s">
        <v>5</v>
      </c>
      <c r="C7878" s="4" t="s">
        <v>11</v>
      </c>
      <c r="D7878" s="4" t="s">
        <v>13</v>
      </c>
      <c r="E7878" s="4" t="s">
        <v>13</v>
      </c>
      <c r="F7878" s="4" t="s">
        <v>13</v>
      </c>
      <c r="G7878" s="4" t="s">
        <v>13</v>
      </c>
    </row>
    <row r="7879" spans="1:9">
      <c r="A7879" t="n">
        <v>64470</v>
      </c>
      <c r="B7879" s="40" t="n">
        <v>46</v>
      </c>
      <c r="C7879" s="7" t="n">
        <v>9</v>
      </c>
      <c r="D7879" s="7" t="n">
        <v>-1.67999994754791</v>
      </c>
      <c r="E7879" s="7" t="n">
        <v>-0.5</v>
      </c>
      <c r="F7879" s="7" t="n">
        <v>-16.9400005340576</v>
      </c>
      <c r="G7879" s="7" t="n">
        <v>356.600006103516</v>
      </c>
    </row>
    <row r="7880" spans="1:9">
      <c r="A7880" t="s">
        <v>4</v>
      </c>
      <c r="B7880" s="4" t="s">
        <v>5</v>
      </c>
      <c r="C7880" s="4" t="s">
        <v>11</v>
      </c>
      <c r="D7880" s="4" t="s">
        <v>13</v>
      </c>
      <c r="E7880" s="4" t="s">
        <v>13</v>
      </c>
      <c r="F7880" s="4" t="s">
        <v>13</v>
      </c>
      <c r="G7880" s="4" t="s">
        <v>13</v>
      </c>
    </row>
    <row r="7881" spans="1:9">
      <c r="A7881" t="n">
        <v>64489</v>
      </c>
      <c r="B7881" s="40" t="n">
        <v>46</v>
      </c>
      <c r="C7881" s="7" t="n">
        <v>7032</v>
      </c>
      <c r="D7881" s="7" t="n">
        <v>-2.34999990463257</v>
      </c>
      <c r="E7881" s="7" t="n">
        <v>-0.5</v>
      </c>
      <c r="F7881" s="7" t="n">
        <v>-14.1499996185303</v>
      </c>
      <c r="G7881" s="7" t="n">
        <v>150.899993896484</v>
      </c>
    </row>
    <row r="7882" spans="1:9">
      <c r="A7882" t="s">
        <v>4</v>
      </c>
      <c r="B7882" s="4" t="s">
        <v>5</v>
      </c>
      <c r="C7882" s="4" t="s">
        <v>7</v>
      </c>
      <c r="D7882" s="4" t="s">
        <v>8</v>
      </c>
      <c r="E7882" s="4" t="s">
        <v>11</v>
      </c>
    </row>
    <row r="7883" spans="1:9">
      <c r="A7883" t="n">
        <v>64508</v>
      </c>
      <c r="B7883" s="18" t="n">
        <v>94</v>
      </c>
      <c r="C7883" s="7" t="n">
        <v>1</v>
      </c>
      <c r="D7883" s="7" t="s">
        <v>613</v>
      </c>
      <c r="E7883" s="7" t="n">
        <v>1</v>
      </c>
    </row>
    <row r="7884" spans="1:9">
      <c r="A7884" t="s">
        <v>4</v>
      </c>
      <c r="B7884" s="4" t="s">
        <v>5</v>
      </c>
      <c r="C7884" s="4" t="s">
        <v>7</v>
      </c>
      <c r="D7884" s="4" t="s">
        <v>8</v>
      </c>
      <c r="E7884" s="4" t="s">
        <v>11</v>
      </c>
    </row>
    <row r="7885" spans="1:9">
      <c r="A7885" t="n">
        <v>64525</v>
      </c>
      <c r="B7885" s="18" t="n">
        <v>94</v>
      </c>
      <c r="C7885" s="7" t="n">
        <v>1</v>
      </c>
      <c r="D7885" s="7" t="s">
        <v>613</v>
      </c>
      <c r="E7885" s="7" t="n">
        <v>2</v>
      </c>
    </row>
    <row r="7886" spans="1:9">
      <c r="A7886" t="s">
        <v>4</v>
      </c>
      <c r="B7886" s="4" t="s">
        <v>5</v>
      </c>
      <c r="C7886" s="4" t="s">
        <v>7</v>
      </c>
      <c r="D7886" s="4" t="s">
        <v>8</v>
      </c>
      <c r="E7886" s="4" t="s">
        <v>11</v>
      </c>
    </row>
    <row r="7887" spans="1:9">
      <c r="A7887" t="n">
        <v>64542</v>
      </c>
      <c r="B7887" s="18" t="n">
        <v>94</v>
      </c>
      <c r="C7887" s="7" t="n">
        <v>0</v>
      </c>
      <c r="D7887" s="7" t="s">
        <v>613</v>
      </c>
      <c r="E7887" s="7" t="n">
        <v>4</v>
      </c>
    </row>
    <row r="7888" spans="1:9">
      <c r="A7888" t="s">
        <v>4</v>
      </c>
      <c r="B7888" s="4" t="s">
        <v>5</v>
      </c>
      <c r="C7888" s="4" t="s">
        <v>7</v>
      </c>
      <c r="D7888" s="4" t="s">
        <v>13</v>
      </c>
      <c r="E7888" s="4" t="s">
        <v>11</v>
      </c>
      <c r="F7888" s="4" t="s">
        <v>7</v>
      </c>
    </row>
    <row r="7889" spans="1:7">
      <c r="A7889" t="n">
        <v>64559</v>
      </c>
      <c r="B7889" s="16" t="n">
        <v>49</v>
      </c>
      <c r="C7889" s="7" t="n">
        <v>3</v>
      </c>
      <c r="D7889" s="7" t="n">
        <v>1</v>
      </c>
      <c r="E7889" s="7" t="n">
        <v>1000</v>
      </c>
      <c r="F7889" s="7" t="n">
        <v>0</v>
      </c>
    </row>
    <row r="7890" spans="1:7">
      <c r="A7890" t="s">
        <v>4</v>
      </c>
      <c r="B7890" s="4" t="s">
        <v>5</v>
      </c>
      <c r="C7890" s="4" t="s">
        <v>7</v>
      </c>
      <c r="D7890" s="4" t="s">
        <v>7</v>
      </c>
      <c r="E7890" s="4" t="s">
        <v>7</v>
      </c>
      <c r="F7890" s="4" t="s">
        <v>13</v>
      </c>
      <c r="G7890" s="4" t="s">
        <v>13</v>
      </c>
      <c r="H7890" s="4" t="s">
        <v>13</v>
      </c>
      <c r="I7890" s="4" t="s">
        <v>13</v>
      </c>
      <c r="J7890" s="4" t="s">
        <v>13</v>
      </c>
    </row>
    <row r="7891" spans="1:7">
      <c r="A7891" t="n">
        <v>64568</v>
      </c>
      <c r="B7891" s="65" t="n">
        <v>76</v>
      </c>
      <c r="C7891" s="7" t="n">
        <v>6</v>
      </c>
      <c r="D7891" s="7" t="n">
        <v>3</v>
      </c>
      <c r="E7891" s="7" t="n">
        <v>0</v>
      </c>
      <c r="F7891" s="7" t="n">
        <v>1</v>
      </c>
      <c r="G7891" s="7" t="n">
        <v>1</v>
      </c>
      <c r="H7891" s="7" t="n">
        <v>1</v>
      </c>
      <c r="I7891" s="7" t="n">
        <v>0</v>
      </c>
      <c r="J7891" s="7" t="n">
        <v>0</v>
      </c>
    </row>
    <row r="7892" spans="1:7">
      <c r="A7892" t="s">
        <v>4</v>
      </c>
      <c r="B7892" s="4" t="s">
        <v>5</v>
      </c>
      <c r="C7892" s="4" t="s">
        <v>7</v>
      </c>
      <c r="D7892" s="4" t="s">
        <v>7</v>
      </c>
      <c r="E7892" s="4" t="s">
        <v>7</v>
      </c>
      <c r="F7892" s="4" t="s">
        <v>13</v>
      </c>
      <c r="G7892" s="4" t="s">
        <v>13</v>
      </c>
      <c r="H7892" s="4" t="s">
        <v>13</v>
      </c>
      <c r="I7892" s="4" t="s">
        <v>13</v>
      </c>
      <c r="J7892" s="4" t="s">
        <v>13</v>
      </c>
    </row>
    <row r="7893" spans="1:7">
      <c r="A7893" t="n">
        <v>64592</v>
      </c>
      <c r="B7893" s="65" t="n">
        <v>76</v>
      </c>
      <c r="C7893" s="7" t="n">
        <v>7</v>
      </c>
      <c r="D7893" s="7" t="n">
        <v>3</v>
      </c>
      <c r="E7893" s="7" t="n">
        <v>0</v>
      </c>
      <c r="F7893" s="7" t="n">
        <v>1</v>
      </c>
      <c r="G7893" s="7" t="n">
        <v>1</v>
      </c>
      <c r="H7893" s="7" t="n">
        <v>1</v>
      </c>
      <c r="I7893" s="7" t="n">
        <v>0</v>
      </c>
      <c r="J7893" s="7" t="n">
        <v>1000</v>
      </c>
    </row>
    <row r="7894" spans="1:7">
      <c r="A7894" t="s">
        <v>4</v>
      </c>
      <c r="B7894" s="4" t="s">
        <v>5</v>
      </c>
      <c r="C7894" s="4" t="s">
        <v>7</v>
      </c>
      <c r="D7894" s="4" t="s">
        <v>7</v>
      </c>
    </row>
    <row r="7895" spans="1:7">
      <c r="A7895" t="n">
        <v>64616</v>
      </c>
      <c r="B7895" s="68" t="n">
        <v>77</v>
      </c>
      <c r="C7895" s="7" t="n">
        <v>7</v>
      </c>
      <c r="D7895" s="7" t="n">
        <v>3</v>
      </c>
    </row>
    <row r="7896" spans="1:7">
      <c r="A7896" t="s">
        <v>4</v>
      </c>
      <c r="B7896" s="4" t="s">
        <v>5</v>
      </c>
      <c r="C7896" s="4" t="s">
        <v>11</v>
      </c>
      <c r="D7896" s="4" t="s">
        <v>7</v>
      </c>
      <c r="E7896" s="4" t="s">
        <v>8</v>
      </c>
      <c r="F7896" s="4" t="s">
        <v>13</v>
      </c>
      <c r="G7896" s="4" t="s">
        <v>13</v>
      </c>
      <c r="H7896" s="4" t="s">
        <v>13</v>
      </c>
    </row>
    <row r="7897" spans="1:7">
      <c r="A7897" t="n">
        <v>64619</v>
      </c>
      <c r="B7897" s="47" t="n">
        <v>48</v>
      </c>
      <c r="C7897" s="7" t="n">
        <v>0</v>
      </c>
      <c r="D7897" s="7" t="n">
        <v>0</v>
      </c>
      <c r="E7897" s="7" t="s">
        <v>405</v>
      </c>
      <c r="F7897" s="7" t="n">
        <v>-1</v>
      </c>
      <c r="G7897" s="7" t="n">
        <v>1</v>
      </c>
      <c r="H7897" s="7" t="n">
        <v>0</v>
      </c>
    </row>
    <row r="7898" spans="1:7">
      <c r="A7898" t="s">
        <v>4</v>
      </c>
      <c r="B7898" s="4" t="s">
        <v>5</v>
      </c>
      <c r="C7898" s="4" t="s">
        <v>11</v>
      </c>
      <c r="D7898" s="4" t="s">
        <v>11</v>
      </c>
      <c r="E7898" s="4" t="s">
        <v>11</v>
      </c>
    </row>
    <row r="7899" spans="1:7">
      <c r="A7899" t="n">
        <v>64650</v>
      </c>
      <c r="B7899" s="32" t="n">
        <v>61</v>
      </c>
      <c r="C7899" s="7" t="n">
        <v>0</v>
      </c>
      <c r="D7899" s="7" t="n">
        <v>6</v>
      </c>
      <c r="E7899" s="7" t="n">
        <v>1000</v>
      </c>
    </row>
    <row r="7900" spans="1:7">
      <c r="A7900" t="s">
        <v>4</v>
      </c>
      <c r="B7900" s="4" t="s">
        <v>5</v>
      </c>
      <c r="C7900" s="4" t="s">
        <v>7</v>
      </c>
      <c r="D7900" s="4" t="s">
        <v>11</v>
      </c>
      <c r="E7900" s="4" t="s">
        <v>8</v>
      </c>
    </row>
    <row r="7901" spans="1:7">
      <c r="A7901" t="n">
        <v>64657</v>
      </c>
      <c r="B7901" s="49" t="n">
        <v>51</v>
      </c>
      <c r="C7901" s="7" t="n">
        <v>4</v>
      </c>
      <c r="D7901" s="7" t="n">
        <v>0</v>
      </c>
      <c r="E7901" s="7" t="s">
        <v>602</v>
      </c>
    </row>
    <row r="7902" spans="1:7">
      <c r="A7902" t="s">
        <v>4</v>
      </c>
      <c r="B7902" s="4" t="s">
        <v>5</v>
      </c>
      <c r="C7902" s="4" t="s">
        <v>11</v>
      </c>
    </row>
    <row r="7903" spans="1:7">
      <c r="A7903" t="n">
        <v>64671</v>
      </c>
      <c r="B7903" s="29" t="n">
        <v>16</v>
      </c>
      <c r="C7903" s="7" t="n">
        <v>0</v>
      </c>
    </row>
    <row r="7904" spans="1:7">
      <c r="A7904" t="s">
        <v>4</v>
      </c>
      <c r="B7904" s="4" t="s">
        <v>5</v>
      </c>
      <c r="C7904" s="4" t="s">
        <v>11</v>
      </c>
      <c r="D7904" s="4" t="s">
        <v>34</v>
      </c>
      <c r="E7904" s="4" t="s">
        <v>7</v>
      </c>
      <c r="F7904" s="4" t="s">
        <v>7</v>
      </c>
      <c r="G7904" s="4" t="s">
        <v>34</v>
      </c>
      <c r="H7904" s="4" t="s">
        <v>7</v>
      </c>
      <c r="I7904" s="4" t="s">
        <v>7</v>
      </c>
    </row>
    <row r="7905" spans="1:10">
      <c r="A7905" t="n">
        <v>64674</v>
      </c>
      <c r="B7905" s="51" t="n">
        <v>26</v>
      </c>
      <c r="C7905" s="7" t="n">
        <v>0</v>
      </c>
      <c r="D7905" s="7" t="s">
        <v>622</v>
      </c>
      <c r="E7905" s="7" t="n">
        <v>2</v>
      </c>
      <c r="F7905" s="7" t="n">
        <v>3</v>
      </c>
      <c r="G7905" s="7" t="s">
        <v>623</v>
      </c>
      <c r="H7905" s="7" t="n">
        <v>2</v>
      </c>
      <c r="I7905" s="7" t="n">
        <v>0</v>
      </c>
    </row>
    <row r="7906" spans="1:10">
      <c r="A7906" t="s">
        <v>4</v>
      </c>
      <c r="B7906" s="4" t="s">
        <v>5</v>
      </c>
    </row>
    <row r="7907" spans="1:10">
      <c r="A7907" t="n">
        <v>64833</v>
      </c>
      <c r="B7907" s="27" t="n">
        <v>28</v>
      </c>
    </row>
    <row r="7908" spans="1:10">
      <c r="A7908" t="s">
        <v>4</v>
      </c>
      <c r="B7908" s="4" t="s">
        <v>5</v>
      </c>
      <c r="C7908" s="4" t="s">
        <v>11</v>
      </c>
      <c r="D7908" s="4" t="s">
        <v>7</v>
      </c>
    </row>
    <row r="7909" spans="1:10">
      <c r="A7909" t="n">
        <v>64834</v>
      </c>
      <c r="B7909" s="69" t="n">
        <v>89</v>
      </c>
      <c r="C7909" s="7" t="n">
        <v>65533</v>
      </c>
      <c r="D7909" s="7" t="n">
        <v>1</v>
      </c>
    </row>
    <row r="7910" spans="1:10">
      <c r="A7910" t="s">
        <v>4</v>
      </c>
      <c r="B7910" s="4" t="s">
        <v>5</v>
      </c>
      <c r="C7910" s="4" t="s">
        <v>11</v>
      </c>
      <c r="D7910" s="4" t="s">
        <v>11</v>
      </c>
      <c r="E7910" s="4" t="s">
        <v>11</v>
      </c>
    </row>
    <row r="7911" spans="1:10">
      <c r="A7911" t="n">
        <v>64838</v>
      </c>
      <c r="B7911" s="32" t="n">
        <v>61</v>
      </c>
      <c r="C7911" s="7" t="n">
        <v>2</v>
      </c>
      <c r="D7911" s="7" t="n">
        <v>0</v>
      </c>
      <c r="E7911" s="7" t="n">
        <v>1000</v>
      </c>
    </row>
    <row r="7912" spans="1:10">
      <c r="A7912" t="s">
        <v>4</v>
      </c>
      <c r="B7912" s="4" t="s">
        <v>5</v>
      </c>
      <c r="C7912" s="4" t="s">
        <v>7</v>
      </c>
      <c r="D7912" s="4" t="s">
        <v>11</v>
      </c>
      <c r="E7912" s="4" t="s">
        <v>8</v>
      </c>
    </row>
    <row r="7913" spans="1:10">
      <c r="A7913" t="n">
        <v>64845</v>
      </c>
      <c r="B7913" s="49" t="n">
        <v>51</v>
      </c>
      <c r="C7913" s="7" t="n">
        <v>4</v>
      </c>
      <c r="D7913" s="7" t="n">
        <v>2</v>
      </c>
      <c r="E7913" s="7" t="s">
        <v>446</v>
      </c>
    </row>
    <row r="7914" spans="1:10">
      <c r="A7914" t="s">
        <v>4</v>
      </c>
      <c r="B7914" s="4" t="s">
        <v>5</v>
      </c>
      <c r="C7914" s="4" t="s">
        <v>11</v>
      </c>
    </row>
    <row r="7915" spans="1:10">
      <c r="A7915" t="n">
        <v>64858</v>
      </c>
      <c r="B7915" s="29" t="n">
        <v>16</v>
      </c>
      <c r="C7915" s="7" t="n">
        <v>0</v>
      </c>
    </row>
    <row r="7916" spans="1:10">
      <c r="A7916" t="s">
        <v>4</v>
      </c>
      <c r="B7916" s="4" t="s">
        <v>5</v>
      </c>
      <c r="C7916" s="4" t="s">
        <v>11</v>
      </c>
      <c r="D7916" s="4" t="s">
        <v>34</v>
      </c>
      <c r="E7916" s="4" t="s">
        <v>7</v>
      </c>
      <c r="F7916" s="4" t="s">
        <v>7</v>
      </c>
    </row>
    <row r="7917" spans="1:10">
      <c r="A7917" t="n">
        <v>64861</v>
      </c>
      <c r="B7917" s="51" t="n">
        <v>26</v>
      </c>
      <c r="C7917" s="7" t="n">
        <v>2</v>
      </c>
      <c r="D7917" s="7" t="s">
        <v>624</v>
      </c>
      <c r="E7917" s="7" t="n">
        <v>2</v>
      </c>
      <c r="F7917" s="7" t="n">
        <v>0</v>
      </c>
    </row>
    <row r="7918" spans="1:10">
      <c r="A7918" t="s">
        <v>4</v>
      </c>
      <c r="B7918" s="4" t="s">
        <v>5</v>
      </c>
    </row>
    <row r="7919" spans="1:10">
      <c r="A7919" t="n">
        <v>64888</v>
      </c>
      <c r="B7919" s="27" t="n">
        <v>28</v>
      </c>
    </row>
    <row r="7920" spans="1:10">
      <c r="A7920" t="s">
        <v>4</v>
      </c>
      <c r="B7920" s="4" t="s">
        <v>5</v>
      </c>
      <c r="C7920" s="4" t="s">
        <v>11</v>
      </c>
      <c r="D7920" s="4" t="s">
        <v>11</v>
      </c>
      <c r="E7920" s="4" t="s">
        <v>11</v>
      </c>
    </row>
    <row r="7921" spans="1:9">
      <c r="A7921" t="n">
        <v>64889</v>
      </c>
      <c r="B7921" s="32" t="n">
        <v>61</v>
      </c>
      <c r="C7921" s="7" t="n">
        <v>3</v>
      </c>
      <c r="D7921" s="7" t="n">
        <v>0</v>
      </c>
      <c r="E7921" s="7" t="n">
        <v>1000</v>
      </c>
    </row>
    <row r="7922" spans="1:9">
      <c r="A7922" t="s">
        <v>4</v>
      </c>
      <c r="B7922" s="4" t="s">
        <v>5</v>
      </c>
      <c r="C7922" s="4" t="s">
        <v>7</v>
      </c>
      <c r="D7922" s="4" t="s">
        <v>11</v>
      </c>
      <c r="E7922" s="4" t="s">
        <v>8</v>
      </c>
    </row>
    <row r="7923" spans="1:9">
      <c r="A7923" t="n">
        <v>64896</v>
      </c>
      <c r="B7923" s="49" t="n">
        <v>51</v>
      </c>
      <c r="C7923" s="7" t="n">
        <v>4</v>
      </c>
      <c r="D7923" s="7" t="n">
        <v>3</v>
      </c>
      <c r="E7923" s="7" t="s">
        <v>96</v>
      </c>
    </row>
    <row r="7924" spans="1:9">
      <c r="A7924" t="s">
        <v>4</v>
      </c>
      <c r="B7924" s="4" t="s">
        <v>5</v>
      </c>
      <c r="C7924" s="4" t="s">
        <v>11</v>
      </c>
    </row>
    <row r="7925" spans="1:9">
      <c r="A7925" t="n">
        <v>64910</v>
      </c>
      <c r="B7925" s="29" t="n">
        <v>16</v>
      </c>
      <c r="C7925" s="7" t="n">
        <v>0</v>
      </c>
    </row>
    <row r="7926" spans="1:9">
      <c r="A7926" t="s">
        <v>4</v>
      </c>
      <c r="B7926" s="4" t="s">
        <v>5</v>
      </c>
      <c r="C7926" s="4" t="s">
        <v>11</v>
      </c>
      <c r="D7926" s="4" t="s">
        <v>34</v>
      </c>
      <c r="E7926" s="4" t="s">
        <v>7</v>
      </c>
      <c r="F7926" s="4" t="s">
        <v>7</v>
      </c>
    </row>
    <row r="7927" spans="1:9">
      <c r="A7927" t="n">
        <v>64913</v>
      </c>
      <c r="B7927" s="51" t="n">
        <v>26</v>
      </c>
      <c r="C7927" s="7" t="n">
        <v>3</v>
      </c>
      <c r="D7927" s="7" t="s">
        <v>625</v>
      </c>
      <c r="E7927" s="7" t="n">
        <v>2</v>
      </c>
      <c r="F7927" s="7" t="n">
        <v>0</v>
      </c>
    </row>
    <row r="7928" spans="1:9">
      <c r="A7928" t="s">
        <v>4</v>
      </c>
      <c r="B7928" s="4" t="s">
        <v>5</v>
      </c>
    </row>
    <row r="7929" spans="1:9">
      <c r="A7929" t="n">
        <v>64950</v>
      </c>
      <c r="B7929" s="27" t="n">
        <v>28</v>
      </c>
    </row>
    <row r="7930" spans="1:9">
      <c r="A7930" t="s">
        <v>4</v>
      </c>
      <c r="B7930" s="4" t="s">
        <v>5</v>
      </c>
      <c r="C7930" s="4" t="s">
        <v>11</v>
      </c>
      <c r="D7930" s="4" t="s">
        <v>7</v>
      </c>
    </row>
    <row r="7931" spans="1:9">
      <c r="A7931" t="n">
        <v>64951</v>
      </c>
      <c r="B7931" s="69" t="n">
        <v>89</v>
      </c>
      <c r="C7931" s="7" t="n">
        <v>65533</v>
      </c>
      <c r="D7931" s="7" t="n">
        <v>1</v>
      </c>
    </row>
    <row r="7932" spans="1:9">
      <c r="A7932" t="s">
        <v>4</v>
      </c>
      <c r="B7932" s="4" t="s">
        <v>5</v>
      </c>
      <c r="C7932" s="4" t="s">
        <v>11</v>
      </c>
      <c r="D7932" s="4" t="s">
        <v>11</v>
      </c>
      <c r="E7932" s="4" t="s">
        <v>11</v>
      </c>
    </row>
    <row r="7933" spans="1:9">
      <c r="A7933" t="n">
        <v>64955</v>
      </c>
      <c r="B7933" s="32" t="n">
        <v>61</v>
      </c>
      <c r="C7933" s="7" t="n">
        <v>5</v>
      </c>
      <c r="D7933" s="7" t="n">
        <v>0</v>
      </c>
      <c r="E7933" s="7" t="n">
        <v>1000</v>
      </c>
    </row>
    <row r="7934" spans="1:9">
      <c r="A7934" t="s">
        <v>4</v>
      </c>
      <c r="B7934" s="4" t="s">
        <v>5</v>
      </c>
      <c r="C7934" s="4" t="s">
        <v>7</v>
      </c>
      <c r="D7934" s="4" t="s">
        <v>11</v>
      </c>
      <c r="E7934" s="4" t="s">
        <v>8</v>
      </c>
    </row>
    <row r="7935" spans="1:9">
      <c r="A7935" t="n">
        <v>64962</v>
      </c>
      <c r="B7935" s="49" t="n">
        <v>51</v>
      </c>
      <c r="C7935" s="7" t="n">
        <v>4</v>
      </c>
      <c r="D7935" s="7" t="n">
        <v>5</v>
      </c>
      <c r="E7935" s="7" t="s">
        <v>626</v>
      </c>
    </row>
    <row r="7936" spans="1:9">
      <c r="A7936" t="s">
        <v>4</v>
      </c>
      <c r="B7936" s="4" t="s">
        <v>5</v>
      </c>
      <c r="C7936" s="4" t="s">
        <v>11</v>
      </c>
    </row>
    <row r="7937" spans="1:6">
      <c r="A7937" t="n">
        <v>64975</v>
      </c>
      <c r="B7937" s="29" t="n">
        <v>16</v>
      </c>
      <c r="C7937" s="7" t="n">
        <v>0</v>
      </c>
    </row>
    <row r="7938" spans="1:6">
      <c r="A7938" t="s">
        <v>4</v>
      </c>
      <c r="B7938" s="4" t="s">
        <v>5</v>
      </c>
      <c r="C7938" s="4" t="s">
        <v>11</v>
      </c>
      <c r="D7938" s="4" t="s">
        <v>34</v>
      </c>
      <c r="E7938" s="4" t="s">
        <v>7</v>
      </c>
      <c r="F7938" s="4" t="s">
        <v>7</v>
      </c>
    </row>
    <row r="7939" spans="1:6">
      <c r="A7939" t="n">
        <v>64978</v>
      </c>
      <c r="B7939" s="51" t="n">
        <v>26</v>
      </c>
      <c r="C7939" s="7" t="n">
        <v>5</v>
      </c>
      <c r="D7939" s="7" t="s">
        <v>627</v>
      </c>
      <c r="E7939" s="7" t="n">
        <v>2</v>
      </c>
      <c r="F7939" s="7" t="n">
        <v>0</v>
      </c>
    </row>
    <row r="7940" spans="1:6">
      <c r="A7940" t="s">
        <v>4</v>
      </c>
      <c r="B7940" s="4" t="s">
        <v>5</v>
      </c>
    </row>
    <row r="7941" spans="1:6">
      <c r="A7941" t="n">
        <v>65070</v>
      </c>
      <c r="B7941" s="27" t="n">
        <v>28</v>
      </c>
    </row>
    <row r="7942" spans="1:6">
      <c r="A7942" t="s">
        <v>4</v>
      </c>
      <c r="B7942" s="4" t="s">
        <v>5</v>
      </c>
      <c r="C7942" s="4" t="s">
        <v>11</v>
      </c>
      <c r="D7942" s="4" t="s">
        <v>11</v>
      </c>
      <c r="E7942" s="4" t="s">
        <v>11</v>
      </c>
    </row>
    <row r="7943" spans="1:6">
      <c r="A7943" t="n">
        <v>65071</v>
      </c>
      <c r="B7943" s="32" t="n">
        <v>61</v>
      </c>
      <c r="C7943" s="7" t="n">
        <v>9</v>
      </c>
      <c r="D7943" s="7" t="n">
        <v>0</v>
      </c>
      <c r="E7943" s="7" t="n">
        <v>1000</v>
      </c>
    </row>
    <row r="7944" spans="1:6">
      <c r="A7944" t="s">
        <v>4</v>
      </c>
      <c r="B7944" s="4" t="s">
        <v>5</v>
      </c>
      <c r="C7944" s="4" t="s">
        <v>11</v>
      </c>
      <c r="D7944" s="4" t="s">
        <v>7</v>
      </c>
      <c r="E7944" s="4" t="s">
        <v>8</v>
      </c>
      <c r="F7944" s="4" t="s">
        <v>13</v>
      </c>
      <c r="G7944" s="4" t="s">
        <v>13</v>
      </c>
      <c r="H7944" s="4" t="s">
        <v>13</v>
      </c>
    </row>
    <row r="7945" spans="1:6">
      <c r="A7945" t="n">
        <v>65078</v>
      </c>
      <c r="B7945" s="47" t="n">
        <v>48</v>
      </c>
      <c r="C7945" s="7" t="n">
        <v>9</v>
      </c>
      <c r="D7945" s="7" t="n">
        <v>0</v>
      </c>
      <c r="E7945" s="7" t="s">
        <v>577</v>
      </c>
      <c r="F7945" s="7" t="n">
        <v>-1</v>
      </c>
      <c r="G7945" s="7" t="n">
        <v>1</v>
      </c>
      <c r="H7945" s="7" t="n">
        <v>0</v>
      </c>
    </row>
    <row r="7946" spans="1:6">
      <c r="A7946" t="s">
        <v>4</v>
      </c>
      <c r="B7946" s="4" t="s">
        <v>5</v>
      </c>
      <c r="C7946" s="4" t="s">
        <v>11</v>
      </c>
    </row>
    <row r="7947" spans="1:6">
      <c r="A7947" t="n">
        <v>65106</v>
      </c>
      <c r="B7947" s="29" t="n">
        <v>16</v>
      </c>
      <c r="C7947" s="7" t="n">
        <v>1000</v>
      </c>
    </row>
    <row r="7948" spans="1:6">
      <c r="A7948" t="s">
        <v>4</v>
      </c>
      <c r="B7948" s="4" t="s">
        <v>5</v>
      </c>
      <c r="C7948" s="4" t="s">
        <v>7</v>
      </c>
      <c r="D7948" s="4" t="s">
        <v>11</v>
      </c>
      <c r="E7948" s="4" t="s">
        <v>8</v>
      </c>
    </row>
    <row r="7949" spans="1:6">
      <c r="A7949" t="n">
        <v>65109</v>
      </c>
      <c r="B7949" s="49" t="n">
        <v>51</v>
      </c>
      <c r="C7949" s="7" t="n">
        <v>4</v>
      </c>
      <c r="D7949" s="7" t="n">
        <v>9</v>
      </c>
      <c r="E7949" s="7" t="s">
        <v>628</v>
      </c>
    </row>
    <row r="7950" spans="1:6">
      <c r="A7950" t="s">
        <v>4</v>
      </c>
      <c r="B7950" s="4" t="s">
        <v>5</v>
      </c>
      <c r="C7950" s="4" t="s">
        <v>11</v>
      </c>
    </row>
    <row r="7951" spans="1:6">
      <c r="A7951" t="n">
        <v>65122</v>
      </c>
      <c r="B7951" s="29" t="n">
        <v>16</v>
      </c>
      <c r="C7951" s="7" t="n">
        <v>0</v>
      </c>
    </row>
    <row r="7952" spans="1:6">
      <c r="A7952" t="s">
        <v>4</v>
      </c>
      <c r="B7952" s="4" t="s">
        <v>5</v>
      </c>
      <c r="C7952" s="4" t="s">
        <v>11</v>
      </c>
      <c r="D7952" s="4" t="s">
        <v>34</v>
      </c>
      <c r="E7952" s="4" t="s">
        <v>7</v>
      </c>
      <c r="F7952" s="4" t="s">
        <v>7</v>
      </c>
      <c r="G7952" s="4" t="s">
        <v>34</v>
      </c>
      <c r="H7952" s="4" t="s">
        <v>7</v>
      </c>
      <c r="I7952" s="4" t="s">
        <v>7</v>
      </c>
    </row>
    <row r="7953" spans="1:9">
      <c r="A7953" t="n">
        <v>65125</v>
      </c>
      <c r="B7953" s="51" t="n">
        <v>26</v>
      </c>
      <c r="C7953" s="7" t="n">
        <v>9</v>
      </c>
      <c r="D7953" s="7" t="s">
        <v>629</v>
      </c>
      <c r="E7953" s="7" t="n">
        <v>2</v>
      </c>
      <c r="F7953" s="7" t="n">
        <v>3</v>
      </c>
      <c r="G7953" s="7" t="s">
        <v>630</v>
      </c>
      <c r="H7953" s="7" t="n">
        <v>2</v>
      </c>
      <c r="I7953" s="7" t="n">
        <v>0</v>
      </c>
    </row>
    <row r="7954" spans="1:9">
      <c r="A7954" t="s">
        <v>4</v>
      </c>
      <c r="B7954" s="4" t="s">
        <v>5</v>
      </c>
    </row>
    <row r="7955" spans="1:9">
      <c r="A7955" t="n">
        <v>65263</v>
      </c>
      <c r="B7955" s="27" t="n">
        <v>28</v>
      </c>
    </row>
    <row r="7956" spans="1:9">
      <c r="A7956" t="s">
        <v>4</v>
      </c>
      <c r="B7956" s="4" t="s">
        <v>5</v>
      </c>
      <c r="C7956" s="4" t="s">
        <v>11</v>
      </c>
      <c r="D7956" s="4" t="s">
        <v>7</v>
      </c>
    </row>
    <row r="7957" spans="1:9">
      <c r="A7957" t="n">
        <v>65264</v>
      </c>
      <c r="B7957" s="69" t="n">
        <v>89</v>
      </c>
      <c r="C7957" s="7" t="n">
        <v>65533</v>
      </c>
      <c r="D7957" s="7" t="n">
        <v>1</v>
      </c>
    </row>
    <row r="7958" spans="1:9">
      <c r="A7958" t="s">
        <v>4</v>
      </c>
      <c r="B7958" s="4" t="s">
        <v>5</v>
      </c>
      <c r="C7958" s="4" t="s">
        <v>11</v>
      </c>
      <c r="D7958" s="4" t="s">
        <v>11</v>
      </c>
      <c r="E7958" s="4" t="s">
        <v>11</v>
      </c>
    </row>
    <row r="7959" spans="1:9">
      <c r="A7959" t="n">
        <v>65268</v>
      </c>
      <c r="B7959" s="32" t="n">
        <v>61</v>
      </c>
      <c r="C7959" s="7" t="n">
        <v>0</v>
      </c>
      <c r="D7959" s="7" t="n">
        <v>9</v>
      </c>
      <c r="E7959" s="7" t="n">
        <v>1000</v>
      </c>
    </row>
    <row r="7960" spans="1:9">
      <c r="A7960" t="s">
        <v>4</v>
      </c>
      <c r="B7960" s="4" t="s">
        <v>5</v>
      </c>
      <c r="C7960" s="4" t="s">
        <v>7</v>
      </c>
      <c r="D7960" s="4" t="s">
        <v>11</v>
      </c>
      <c r="E7960" s="4" t="s">
        <v>8</v>
      </c>
    </row>
    <row r="7961" spans="1:9">
      <c r="A7961" t="n">
        <v>65275</v>
      </c>
      <c r="B7961" s="49" t="n">
        <v>51</v>
      </c>
      <c r="C7961" s="7" t="n">
        <v>4</v>
      </c>
      <c r="D7961" s="7" t="n">
        <v>0</v>
      </c>
      <c r="E7961" s="7" t="s">
        <v>618</v>
      </c>
    </row>
    <row r="7962" spans="1:9">
      <c r="A7962" t="s">
        <v>4</v>
      </c>
      <c r="B7962" s="4" t="s">
        <v>5</v>
      </c>
      <c r="C7962" s="4" t="s">
        <v>11</v>
      </c>
    </row>
    <row r="7963" spans="1:9">
      <c r="A7963" t="n">
        <v>65289</v>
      </c>
      <c r="B7963" s="29" t="n">
        <v>16</v>
      </c>
      <c r="C7963" s="7" t="n">
        <v>0</v>
      </c>
    </row>
    <row r="7964" spans="1:9">
      <c r="A7964" t="s">
        <v>4</v>
      </c>
      <c r="B7964" s="4" t="s">
        <v>5</v>
      </c>
      <c r="C7964" s="4" t="s">
        <v>11</v>
      </c>
      <c r="D7964" s="4" t="s">
        <v>34</v>
      </c>
      <c r="E7964" s="4" t="s">
        <v>7</v>
      </c>
      <c r="F7964" s="4" t="s">
        <v>7</v>
      </c>
    </row>
    <row r="7965" spans="1:9">
      <c r="A7965" t="n">
        <v>65292</v>
      </c>
      <c r="B7965" s="51" t="n">
        <v>26</v>
      </c>
      <c r="C7965" s="7" t="n">
        <v>0</v>
      </c>
      <c r="D7965" s="7" t="s">
        <v>631</v>
      </c>
      <c r="E7965" s="7" t="n">
        <v>2</v>
      </c>
      <c r="F7965" s="7" t="n">
        <v>0</v>
      </c>
    </row>
    <row r="7966" spans="1:9">
      <c r="A7966" t="s">
        <v>4</v>
      </c>
      <c r="B7966" s="4" t="s">
        <v>5</v>
      </c>
    </row>
    <row r="7967" spans="1:9">
      <c r="A7967" t="n">
        <v>65316</v>
      </c>
      <c r="B7967" s="27" t="n">
        <v>28</v>
      </c>
    </row>
    <row r="7968" spans="1:9">
      <c r="A7968" t="s">
        <v>4</v>
      </c>
      <c r="B7968" s="4" t="s">
        <v>5</v>
      </c>
      <c r="C7968" s="4" t="s">
        <v>11</v>
      </c>
      <c r="D7968" s="4" t="s">
        <v>11</v>
      </c>
      <c r="E7968" s="4" t="s">
        <v>11</v>
      </c>
    </row>
    <row r="7969" spans="1:9">
      <c r="A7969" t="n">
        <v>65317</v>
      </c>
      <c r="B7969" s="32" t="n">
        <v>61</v>
      </c>
      <c r="C7969" s="7" t="n">
        <v>6</v>
      </c>
      <c r="D7969" s="7" t="n">
        <v>9</v>
      </c>
      <c r="E7969" s="7" t="n">
        <v>1000</v>
      </c>
    </row>
    <row r="7970" spans="1:9">
      <c r="A7970" t="s">
        <v>4</v>
      </c>
      <c r="B7970" s="4" t="s">
        <v>5</v>
      </c>
      <c r="C7970" s="4" t="s">
        <v>11</v>
      </c>
      <c r="D7970" s="4" t="s">
        <v>7</v>
      </c>
      <c r="E7970" s="4" t="s">
        <v>8</v>
      </c>
      <c r="F7970" s="4" t="s">
        <v>13</v>
      </c>
      <c r="G7970" s="4" t="s">
        <v>13</v>
      </c>
      <c r="H7970" s="4" t="s">
        <v>13</v>
      </c>
    </row>
    <row r="7971" spans="1:9">
      <c r="A7971" t="n">
        <v>65324</v>
      </c>
      <c r="B7971" s="47" t="n">
        <v>48</v>
      </c>
      <c r="C7971" s="7" t="n">
        <v>6</v>
      </c>
      <c r="D7971" s="7" t="n">
        <v>0</v>
      </c>
      <c r="E7971" s="7" t="s">
        <v>70</v>
      </c>
      <c r="F7971" s="7" t="n">
        <v>-1</v>
      </c>
      <c r="G7971" s="7" t="n">
        <v>1</v>
      </c>
      <c r="H7971" s="7" t="n">
        <v>0</v>
      </c>
    </row>
    <row r="7972" spans="1:9">
      <c r="A7972" t="s">
        <v>4</v>
      </c>
      <c r="B7972" s="4" t="s">
        <v>5</v>
      </c>
      <c r="C7972" s="4" t="s">
        <v>11</v>
      </c>
    </row>
    <row r="7973" spans="1:9">
      <c r="A7973" t="n">
        <v>65353</v>
      </c>
      <c r="B7973" s="29" t="n">
        <v>16</v>
      </c>
      <c r="C7973" s="7" t="n">
        <v>300</v>
      </c>
    </row>
    <row r="7974" spans="1:9">
      <c r="A7974" t="s">
        <v>4</v>
      </c>
      <c r="B7974" s="4" t="s">
        <v>5</v>
      </c>
      <c r="C7974" s="4" t="s">
        <v>7</v>
      </c>
      <c r="D7974" s="4" t="s">
        <v>11</v>
      </c>
      <c r="E7974" s="4" t="s">
        <v>8</v>
      </c>
    </row>
    <row r="7975" spans="1:9">
      <c r="A7975" t="n">
        <v>65356</v>
      </c>
      <c r="B7975" s="49" t="n">
        <v>51</v>
      </c>
      <c r="C7975" s="7" t="n">
        <v>4</v>
      </c>
      <c r="D7975" s="7" t="n">
        <v>6</v>
      </c>
      <c r="E7975" s="7" t="s">
        <v>598</v>
      </c>
    </row>
    <row r="7976" spans="1:9">
      <c r="A7976" t="s">
        <v>4</v>
      </c>
      <c r="B7976" s="4" t="s">
        <v>5</v>
      </c>
      <c r="C7976" s="4" t="s">
        <v>11</v>
      </c>
    </row>
    <row r="7977" spans="1:9">
      <c r="A7977" t="n">
        <v>65370</v>
      </c>
      <c r="B7977" s="29" t="n">
        <v>16</v>
      </c>
      <c r="C7977" s="7" t="n">
        <v>0</v>
      </c>
    </row>
    <row r="7978" spans="1:9">
      <c r="A7978" t="s">
        <v>4</v>
      </c>
      <c r="B7978" s="4" t="s">
        <v>5</v>
      </c>
      <c r="C7978" s="4" t="s">
        <v>11</v>
      </c>
      <c r="D7978" s="4" t="s">
        <v>34</v>
      </c>
      <c r="E7978" s="4" t="s">
        <v>7</v>
      </c>
      <c r="F7978" s="4" t="s">
        <v>7</v>
      </c>
    </row>
    <row r="7979" spans="1:9">
      <c r="A7979" t="n">
        <v>65373</v>
      </c>
      <c r="B7979" s="51" t="n">
        <v>26</v>
      </c>
      <c r="C7979" s="7" t="n">
        <v>6</v>
      </c>
      <c r="D7979" s="7" t="s">
        <v>632</v>
      </c>
      <c r="E7979" s="7" t="n">
        <v>2</v>
      </c>
      <c r="F7979" s="7" t="n">
        <v>0</v>
      </c>
    </row>
    <row r="7980" spans="1:9">
      <c r="A7980" t="s">
        <v>4</v>
      </c>
      <c r="B7980" s="4" t="s">
        <v>5</v>
      </c>
    </row>
    <row r="7981" spans="1:9">
      <c r="A7981" t="n">
        <v>65451</v>
      </c>
      <c r="B7981" s="27" t="n">
        <v>28</v>
      </c>
    </row>
    <row r="7982" spans="1:9">
      <c r="A7982" t="s">
        <v>4</v>
      </c>
      <c r="B7982" s="4" t="s">
        <v>5</v>
      </c>
      <c r="C7982" s="4" t="s">
        <v>7</v>
      </c>
      <c r="D7982" s="4" t="s">
        <v>11</v>
      </c>
      <c r="E7982" s="4" t="s">
        <v>13</v>
      </c>
    </row>
    <row r="7983" spans="1:9">
      <c r="A7983" t="n">
        <v>65452</v>
      </c>
      <c r="B7983" s="35" t="n">
        <v>58</v>
      </c>
      <c r="C7983" s="7" t="n">
        <v>0</v>
      </c>
      <c r="D7983" s="7" t="n">
        <v>1000</v>
      </c>
      <c r="E7983" s="7" t="n">
        <v>1</v>
      </c>
    </row>
    <row r="7984" spans="1:9">
      <c r="A7984" t="s">
        <v>4</v>
      </c>
      <c r="B7984" s="4" t="s">
        <v>5</v>
      </c>
      <c r="C7984" s="4" t="s">
        <v>7</v>
      </c>
      <c r="D7984" s="4" t="s">
        <v>11</v>
      </c>
    </row>
    <row r="7985" spans="1:8">
      <c r="A7985" t="n">
        <v>65460</v>
      </c>
      <c r="B7985" s="35" t="n">
        <v>58</v>
      </c>
      <c r="C7985" s="7" t="n">
        <v>255</v>
      </c>
      <c r="D7985" s="7" t="n">
        <v>0</v>
      </c>
    </row>
    <row r="7986" spans="1:8">
      <c r="A7986" t="s">
        <v>4</v>
      </c>
      <c r="B7986" s="4" t="s">
        <v>5</v>
      </c>
      <c r="C7986" s="4" t="s">
        <v>7</v>
      </c>
      <c r="D7986" s="4" t="s">
        <v>8</v>
      </c>
      <c r="E7986" s="4" t="s">
        <v>11</v>
      </c>
    </row>
    <row r="7987" spans="1:8">
      <c r="A7987" t="n">
        <v>65464</v>
      </c>
      <c r="B7987" s="18" t="n">
        <v>94</v>
      </c>
      <c r="C7987" s="7" t="n">
        <v>0</v>
      </c>
      <c r="D7987" s="7" t="s">
        <v>613</v>
      </c>
      <c r="E7987" s="7" t="n">
        <v>1</v>
      </c>
    </row>
    <row r="7988" spans="1:8">
      <c r="A7988" t="s">
        <v>4</v>
      </c>
      <c r="B7988" s="4" t="s">
        <v>5</v>
      </c>
      <c r="C7988" s="4" t="s">
        <v>7</v>
      </c>
      <c r="D7988" s="4" t="s">
        <v>8</v>
      </c>
      <c r="E7988" s="4" t="s">
        <v>11</v>
      </c>
    </row>
    <row r="7989" spans="1:8">
      <c r="A7989" t="n">
        <v>65481</v>
      </c>
      <c r="B7989" s="18" t="n">
        <v>94</v>
      </c>
      <c r="C7989" s="7" t="n">
        <v>0</v>
      </c>
      <c r="D7989" s="7" t="s">
        <v>613</v>
      </c>
      <c r="E7989" s="7" t="n">
        <v>2</v>
      </c>
    </row>
    <row r="7990" spans="1:8">
      <c r="A7990" t="s">
        <v>4</v>
      </c>
      <c r="B7990" s="4" t="s">
        <v>5</v>
      </c>
      <c r="C7990" s="4" t="s">
        <v>7</v>
      </c>
      <c r="D7990" s="4" t="s">
        <v>8</v>
      </c>
      <c r="E7990" s="4" t="s">
        <v>11</v>
      </c>
    </row>
    <row r="7991" spans="1:8">
      <c r="A7991" t="n">
        <v>65498</v>
      </c>
      <c r="B7991" s="18" t="n">
        <v>94</v>
      </c>
      <c r="C7991" s="7" t="n">
        <v>1</v>
      </c>
      <c r="D7991" s="7" t="s">
        <v>613</v>
      </c>
      <c r="E7991" s="7" t="n">
        <v>4</v>
      </c>
    </row>
    <row r="7992" spans="1:8">
      <c r="A7992" t="s">
        <v>4</v>
      </c>
      <c r="B7992" s="4" t="s">
        <v>5</v>
      </c>
      <c r="C7992" s="4" t="s">
        <v>11</v>
      </c>
      <c r="D7992" s="4" t="s">
        <v>7</v>
      </c>
      <c r="E7992" s="4" t="s">
        <v>8</v>
      </c>
      <c r="F7992" s="4" t="s">
        <v>13</v>
      </c>
      <c r="G7992" s="4" t="s">
        <v>13</v>
      </c>
      <c r="H7992" s="4" t="s">
        <v>13</v>
      </c>
    </row>
    <row r="7993" spans="1:8">
      <c r="A7993" t="n">
        <v>65515</v>
      </c>
      <c r="B7993" s="47" t="n">
        <v>48</v>
      </c>
      <c r="C7993" s="7" t="n">
        <v>0</v>
      </c>
      <c r="D7993" s="7" t="n">
        <v>0</v>
      </c>
      <c r="E7993" s="7" t="s">
        <v>250</v>
      </c>
      <c r="F7993" s="7" t="n">
        <v>-1</v>
      </c>
      <c r="G7993" s="7" t="n">
        <v>1</v>
      </c>
      <c r="H7993" s="7" t="n">
        <v>0</v>
      </c>
    </row>
    <row r="7994" spans="1:8">
      <c r="A7994" t="s">
        <v>4</v>
      </c>
      <c r="B7994" s="4" t="s">
        <v>5</v>
      </c>
      <c r="C7994" s="4" t="s">
        <v>11</v>
      </c>
      <c r="D7994" s="4" t="s">
        <v>7</v>
      </c>
      <c r="E7994" s="4" t="s">
        <v>8</v>
      </c>
      <c r="F7994" s="4" t="s">
        <v>13</v>
      </c>
      <c r="G7994" s="4" t="s">
        <v>13</v>
      </c>
      <c r="H7994" s="4" t="s">
        <v>13</v>
      </c>
    </row>
    <row r="7995" spans="1:8">
      <c r="A7995" t="n">
        <v>65539</v>
      </c>
      <c r="B7995" s="47" t="n">
        <v>48</v>
      </c>
      <c r="C7995" s="7" t="n">
        <v>1</v>
      </c>
      <c r="D7995" s="7" t="n">
        <v>0</v>
      </c>
      <c r="E7995" s="7" t="s">
        <v>250</v>
      </c>
      <c r="F7995" s="7" t="n">
        <v>-1</v>
      </c>
      <c r="G7995" s="7" t="n">
        <v>1</v>
      </c>
      <c r="H7995" s="7" t="n">
        <v>0</v>
      </c>
    </row>
    <row r="7996" spans="1:8">
      <c r="A7996" t="s">
        <v>4</v>
      </c>
      <c r="B7996" s="4" t="s">
        <v>5</v>
      </c>
      <c r="C7996" s="4" t="s">
        <v>11</v>
      </c>
      <c r="D7996" s="4" t="s">
        <v>7</v>
      </c>
      <c r="E7996" s="4" t="s">
        <v>8</v>
      </c>
      <c r="F7996" s="4" t="s">
        <v>13</v>
      </c>
      <c r="G7996" s="4" t="s">
        <v>13</v>
      </c>
      <c r="H7996" s="4" t="s">
        <v>13</v>
      </c>
    </row>
    <row r="7997" spans="1:8">
      <c r="A7997" t="n">
        <v>65563</v>
      </c>
      <c r="B7997" s="47" t="n">
        <v>48</v>
      </c>
      <c r="C7997" s="7" t="n">
        <v>2</v>
      </c>
      <c r="D7997" s="7" t="n">
        <v>0</v>
      </c>
      <c r="E7997" s="7" t="s">
        <v>250</v>
      </c>
      <c r="F7997" s="7" t="n">
        <v>-1</v>
      </c>
      <c r="G7997" s="7" t="n">
        <v>1</v>
      </c>
      <c r="H7997" s="7" t="n">
        <v>0</v>
      </c>
    </row>
    <row r="7998" spans="1:8">
      <c r="A7998" t="s">
        <v>4</v>
      </c>
      <c r="B7998" s="4" t="s">
        <v>5</v>
      </c>
      <c r="C7998" s="4" t="s">
        <v>11</v>
      </c>
      <c r="D7998" s="4" t="s">
        <v>7</v>
      </c>
      <c r="E7998" s="4" t="s">
        <v>8</v>
      </c>
      <c r="F7998" s="4" t="s">
        <v>13</v>
      </c>
      <c r="G7998" s="4" t="s">
        <v>13</v>
      </c>
      <c r="H7998" s="4" t="s">
        <v>13</v>
      </c>
    </row>
    <row r="7999" spans="1:8">
      <c r="A7999" t="n">
        <v>65587</v>
      </c>
      <c r="B7999" s="47" t="n">
        <v>48</v>
      </c>
      <c r="C7999" s="7" t="n">
        <v>7</v>
      </c>
      <c r="D7999" s="7" t="n">
        <v>0</v>
      </c>
      <c r="E7999" s="7" t="s">
        <v>250</v>
      </c>
      <c r="F7999" s="7" t="n">
        <v>-1</v>
      </c>
      <c r="G7999" s="7" t="n">
        <v>1</v>
      </c>
      <c r="H7999" s="7" t="n">
        <v>0</v>
      </c>
    </row>
    <row r="8000" spans="1:8">
      <c r="A8000" t="s">
        <v>4</v>
      </c>
      <c r="B8000" s="4" t="s">
        <v>5</v>
      </c>
      <c r="C8000" s="4" t="s">
        <v>11</v>
      </c>
      <c r="D8000" s="4" t="s">
        <v>7</v>
      </c>
      <c r="E8000" s="4" t="s">
        <v>8</v>
      </c>
      <c r="F8000" s="4" t="s">
        <v>13</v>
      </c>
      <c r="G8000" s="4" t="s">
        <v>13</v>
      </c>
      <c r="H8000" s="4" t="s">
        <v>13</v>
      </c>
    </row>
    <row r="8001" spans="1:8">
      <c r="A8001" t="n">
        <v>65611</v>
      </c>
      <c r="B8001" s="47" t="n">
        <v>48</v>
      </c>
      <c r="C8001" s="7" t="n">
        <v>4</v>
      </c>
      <c r="D8001" s="7" t="n">
        <v>0</v>
      </c>
      <c r="E8001" s="7" t="s">
        <v>250</v>
      </c>
      <c r="F8001" s="7" t="n">
        <v>-1</v>
      </c>
      <c r="G8001" s="7" t="n">
        <v>1</v>
      </c>
      <c r="H8001" s="7" t="n">
        <v>0</v>
      </c>
    </row>
    <row r="8002" spans="1:8">
      <c r="A8002" t="s">
        <v>4</v>
      </c>
      <c r="B8002" s="4" t="s">
        <v>5</v>
      </c>
      <c r="C8002" s="4" t="s">
        <v>11</v>
      </c>
      <c r="D8002" s="4" t="s">
        <v>7</v>
      </c>
      <c r="E8002" s="4" t="s">
        <v>8</v>
      </c>
      <c r="F8002" s="4" t="s">
        <v>13</v>
      </c>
      <c r="G8002" s="4" t="s">
        <v>13</v>
      </c>
      <c r="H8002" s="4" t="s">
        <v>13</v>
      </c>
    </row>
    <row r="8003" spans="1:8">
      <c r="A8003" t="n">
        <v>65635</v>
      </c>
      <c r="B8003" s="47" t="n">
        <v>48</v>
      </c>
      <c r="C8003" s="7" t="n">
        <v>5</v>
      </c>
      <c r="D8003" s="7" t="n">
        <v>0</v>
      </c>
      <c r="E8003" s="7" t="s">
        <v>250</v>
      </c>
      <c r="F8003" s="7" t="n">
        <v>-1</v>
      </c>
      <c r="G8003" s="7" t="n">
        <v>1</v>
      </c>
      <c r="H8003" s="7" t="n">
        <v>0</v>
      </c>
    </row>
    <row r="8004" spans="1:8">
      <c r="A8004" t="s">
        <v>4</v>
      </c>
      <c r="B8004" s="4" t="s">
        <v>5</v>
      </c>
      <c r="C8004" s="4" t="s">
        <v>11</v>
      </c>
      <c r="D8004" s="4" t="s">
        <v>7</v>
      </c>
      <c r="E8004" s="4" t="s">
        <v>8</v>
      </c>
      <c r="F8004" s="4" t="s">
        <v>13</v>
      </c>
      <c r="G8004" s="4" t="s">
        <v>13</v>
      </c>
      <c r="H8004" s="4" t="s">
        <v>13</v>
      </c>
    </row>
    <row r="8005" spans="1:8">
      <c r="A8005" t="n">
        <v>65659</v>
      </c>
      <c r="B8005" s="47" t="n">
        <v>48</v>
      </c>
      <c r="C8005" s="7" t="n">
        <v>7032</v>
      </c>
      <c r="D8005" s="7" t="n">
        <v>0</v>
      </c>
      <c r="E8005" s="7" t="s">
        <v>250</v>
      </c>
      <c r="F8005" s="7" t="n">
        <v>-1</v>
      </c>
      <c r="G8005" s="7" t="n">
        <v>1</v>
      </c>
      <c r="H8005" s="7" t="n">
        <v>0</v>
      </c>
    </row>
    <row r="8006" spans="1:8">
      <c r="A8006" t="s">
        <v>4</v>
      </c>
      <c r="B8006" s="4" t="s">
        <v>5</v>
      </c>
      <c r="C8006" s="4" t="s">
        <v>11</v>
      </c>
      <c r="D8006" s="4" t="s">
        <v>7</v>
      </c>
      <c r="E8006" s="4" t="s">
        <v>8</v>
      </c>
      <c r="F8006" s="4" t="s">
        <v>13</v>
      </c>
      <c r="G8006" s="4" t="s">
        <v>13</v>
      </c>
      <c r="H8006" s="4" t="s">
        <v>13</v>
      </c>
    </row>
    <row r="8007" spans="1:8">
      <c r="A8007" t="n">
        <v>65683</v>
      </c>
      <c r="B8007" s="47" t="n">
        <v>48</v>
      </c>
      <c r="C8007" s="7" t="n">
        <v>6</v>
      </c>
      <c r="D8007" s="7" t="n">
        <v>0</v>
      </c>
      <c r="E8007" s="7" t="s">
        <v>250</v>
      </c>
      <c r="F8007" s="7" t="n">
        <v>-1</v>
      </c>
      <c r="G8007" s="7" t="n">
        <v>1</v>
      </c>
      <c r="H8007" s="7" t="n">
        <v>0</v>
      </c>
    </row>
    <row r="8008" spans="1:8">
      <c r="A8008" t="s">
        <v>4</v>
      </c>
      <c r="B8008" s="4" t="s">
        <v>5</v>
      </c>
      <c r="C8008" s="4" t="s">
        <v>11</v>
      </c>
      <c r="D8008" s="4" t="s">
        <v>7</v>
      </c>
      <c r="E8008" s="4" t="s">
        <v>8</v>
      </c>
      <c r="F8008" s="4" t="s">
        <v>13</v>
      </c>
      <c r="G8008" s="4" t="s">
        <v>13</v>
      </c>
      <c r="H8008" s="4" t="s">
        <v>13</v>
      </c>
    </row>
    <row r="8009" spans="1:8">
      <c r="A8009" t="n">
        <v>65707</v>
      </c>
      <c r="B8009" s="47" t="n">
        <v>48</v>
      </c>
      <c r="C8009" s="7" t="n">
        <v>3</v>
      </c>
      <c r="D8009" s="7" t="n">
        <v>0</v>
      </c>
      <c r="E8009" s="7" t="s">
        <v>250</v>
      </c>
      <c r="F8009" s="7" t="n">
        <v>-1</v>
      </c>
      <c r="G8009" s="7" t="n">
        <v>1</v>
      </c>
      <c r="H8009" s="7" t="n">
        <v>0</v>
      </c>
    </row>
    <row r="8010" spans="1:8">
      <c r="A8010" t="s">
        <v>4</v>
      </c>
      <c r="B8010" s="4" t="s">
        <v>5</v>
      </c>
      <c r="C8010" s="4" t="s">
        <v>11</v>
      </c>
      <c r="D8010" s="4" t="s">
        <v>7</v>
      </c>
      <c r="E8010" s="4" t="s">
        <v>8</v>
      </c>
      <c r="F8010" s="4" t="s">
        <v>13</v>
      </c>
      <c r="G8010" s="4" t="s">
        <v>13</v>
      </c>
      <c r="H8010" s="4" t="s">
        <v>13</v>
      </c>
    </row>
    <row r="8011" spans="1:8">
      <c r="A8011" t="n">
        <v>65731</v>
      </c>
      <c r="B8011" s="47" t="n">
        <v>48</v>
      </c>
      <c r="C8011" s="7" t="n">
        <v>8</v>
      </c>
      <c r="D8011" s="7" t="n">
        <v>0</v>
      </c>
      <c r="E8011" s="7" t="s">
        <v>250</v>
      </c>
      <c r="F8011" s="7" t="n">
        <v>-1</v>
      </c>
      <c r="G8011" s="7" t="n">
        <v>1</v>
      </c>
      <c r="H8011" s="7" t="n">
        <v>0</v>
      </c>
    </row>
    <row r="8012" spans="1:8">
      <c r="A8012" t="s">
        <v>4</v>
      </c>
      <c r="B8012" s="4" t="s">
        <v>5</v>
      </c>
      <c r="C8012" s="4" t="s">
        <v>11</v>
      </c>
      <c r="D8012" s="4" t="s">
        <v>7</v>
      </c>
      <c r="E8012" s="4" t="s">
        <v>8</v>
      </c>
      <c r="F8012" s="4" t="s">
        <v>13</v>
      </c>
      <c r="G8012" s="4" t="s">
        <v>13</v>
      </c>
      <c r="H8012" s="4" t="s">
        <v>13</v>
      </c>
    </row>
    <row r="8013" spans="1:8">
      <c r="A8013" t="n">
        <v>65755</v>
      </c>
      <c r="B8013" s="47" t="n">
        <v>48</v>
      </c>
      <c r="C8013" s="7" t="n">
        <v>9</v>
      </c>
      <c r="D8013" s="7" t="n">
        <v>0</v>
      </c>
      <c r="E8013" s="7" t="s">
        <v>250</v>
      </c>
      <c r="F8013" s="7" t="n">
        <v>-1</v>
      </c>
      <c r="G8013" s="7" t="n">
        <v>1</v>
      </c>
      <c r="H8013" s="7" t="n">
        <v>0</v>
      </c>
    </row>
    <row r="8014" spans="1:8">
      <c r="A8014" t="s">
        <v>4</v>
      </c>
      <c r="B8014" s="4" t="s">
        <v>5</v>
      </c>
      <c r="C8014" s="4" t="s">
        <v>11</v>
      </c>
      <c r="D8014" s="4" t="s">
        <v>13</v>
      </c>
      <c r="E8014" s="4" t="s">
        <v>13</v>
      </c>
      <c r="F8014" s="4" t="s">
        <v>13</v>
      </c>
      <c r="G8014" s="4" t="s">
        <v>13</v>
      </c>
    </row>
    <row r="8015" spans="1:8">
      <c r="A8015" t="n">
        <v>65779</v>
      </c>
      <c r="B8015" s="40" t="n">
        <v>46</v>
      </c>
      <c r="C8015" s="7" t="n">
        <v>0</v>
      </c>
      <c r="D8015" s="7" t="n">
        <v>24.2900009155273</v>
      </c>
      <c r="E8015" s="7" t="n">
        <v>-3.3199999332428</v>
      </c>
      <c r="F8015" s="7" t="n">
        <v>0.550000011920929</v>
      </c>
      <c r="G8015" s="7" t="n">
        <v>90</v>
      </c>
    </row>
    <row r="8016" spans="1:8">
      <c r="A8016" t="s">
        <v>4</v>
      </c>
      <c r="B8016" s="4" t="s">
        <v>5</v>
      </c>
      <c r="C8016" s="4" t="s">
        <v>11</v>
      </c>
      <c r="D8016" s="4" t="s">
        <v>13</v>
      </c>
      <c r="E8016" s="4" t="s">
        <v>13</v>
      </c>
      <c r="F8016" s="4" t="s">
        <v>13</v>
      </c>
      <c r="G8016" s="4" t="s">
        <v>13</v>
      </c>
    </row>
    <row r="8017" spans="1:8">
      <c r="A8017" t="n">
        <v>65798</v>
      </c>
      <c r="B8017" s="40" t="n">
        <v>46</v>
      </c>
      <c r="C8017" s="7" t="n">
        <v>1</v>
      </c>
      <c r="D8017" s="7" t="n">
        <v>24</v>
      </c>
      <c r="E8017" s="7" t="n">
        <v>-3.25</v>
      </c>
      <c r="F8017" s="7" t="n">
        <v>-0.28999999165535</v>
      </c>
      <c r="G8017" s="7" t="n">
        <v>90</v>
      </c>
    </row>
    <row r="8018" spans="1:8">
      <c r="A8018" t="s">
        <v>4</v>
      </c>
      <c r="B8018" s="4" t="s">
        <v>5</v>
      </c>
      <c r="C8018" s="4" t="s">
        <v>11</v>
      </c>
      <c r="D8018" s="4" t="s">
        <v>11</v>
      </c>
      <c r="E8018" s="4" t="s">
        <v>11</v>
      </c>
    </row>
    <row r="8019" spans="1:8">
      <c r="A8019" t="n">
        <v>65817</v>
      </c>
      <c r="B8019" s="32" t="n">
        <v>61</v>
      </c>
      <c r="C8019" s="7" t="n">
        <v>0</v>
      </c>
      <c r="D8019" s="7" t="n">
        <v>1</v>
      </c>
      <c r="E8019" s="7" t="n">
        <v>0</v>
      </c>
    </row>
    <row r="8020" spans="1:8">
      <c r="A8020" t="s">
        <v>4</v>
      </c>
      <c r="B8020" s="4" t="s">
        <v>5</v>
      </c>
      <c r="C8020" s="4" t="s">
        <v>11</v>
      </c>
      <c r="D8020" s="4" t="s">
        <v>11</v>
      </c>
      <c r="E8020" s="4" t="s">
        <v>11</v>
      </c>
    </row>
    <row r="8021" spans="1:8">
      <c r="A8021" t="n">
        <v>65824</v>
      </c>
      <c r="B8021" s="32" t="n">
        <v>61</v>
      </c>
      <c r="C8021" s="7" t="n">
        <v>1</v>
      </c>
      <c r="D8021" s="7" t="n">
        <v>0</v>
      </c>
      <c r="E8021" s="7" t="n">
        <v>0</v>
      </c>
    </row>
    <row r="8022" spans="1:8">
      <c r="A8022" t="s">
        <v>4</v>
      </c>
      <c r="B8022" s="4" t="s">
        <v>5</v>
      </c>
      <c r="C8022" s="4" t="s">
        <v>11</v>
      </c>
      <c r="D8022" s="4" t="s">
        <v>13</v>
      </c>
      <c r="E8022" s="4" t="s">
        <v>13</v>
      </c>
      <c r="F8022" s="4" t="s">
        <v>13</v>
      </c>
      <c r="G8022" s="4" t="s">
        <v>13</v>
      </c>
    </row>
    <row r="8023" spans="1:8">
      <c r="A8023" t="n">
        <v>65831</v>
      </c>
      <c r="B8023" s="40" t="n">
        <v>46</v>
      </c>
      <c r="C8023" s="7" t="n">
        <v>2</v>
      </c>
      <c r="D8023" s="7" t="n">
        <v>22.5499992370605</v>
      </c>
      <c r="E8023" s="7" t="n">
        <v>-2.89000010490417</v>
      </c>
      <c r="F8023" s="7" t="n">
        <v>2.1800000667572</v>
      </c>
      <c r="G8023" s="7" t="n">
        <v>90</v>
      </c>
    </row>
    <row r="8024" spans="1:8">
      <c r="A8024" t="s">
        <v>4</v>
      </c>
      <c r="B8024" s="4" t="s">
        <v>5</v>
      </c>
      <c r="C8024" s="4" t="s">
        <v>11</v>
      </c>
      <c r="D8024" s="4" t="s">
        <v>13</v>
      </c>
      <c r="E8024" s="4" t="s">
        <v>13</v>
      </c>
      <c r="F8024" s="4" t="s">
        <v>13</v>
      </c>
      <c r="G8024" s="4" t="s">
        <v>13</v>
      </c>
    </row>
    <row r="8025" spans="1:8">
      <c r="A8025" t="n">
        <v>65850</v>
      </c>
      <c r="B8025" s="40" t="n">
        <v>46</v>
      </c>
      <c r="C8025" s="7" t="n">
        <v>4</v>
      </c>
      <c r="D8025" s="7" t="n">
        <v>22.8500003814697</v>
      </c>
      <c r="E8025" s="7" t="n">
        <v>-2.96000003814697</v>
      </c>
      <c r="F8025" s="7" t="n">
        <v>1.39999997615814</v>
      </c>
      <c r="G8025" s="7" t="n">
        <v>90</v>
      </c>
    </row>
    <row r="8026" spans="1:8">
      <c r="A8026" t="s">
        <v>4</v>
      </c>
      <c r="B8026" s="4" t="s">
        <v>5</v>
      </c>
      <c r="C8026" s="4" t="s">
        <v>11</v>
      </c>
      <c r="D8026" s="4" t="s">
        <v>13</v>
      </c>
      <c r="E8026" s="4" t="s">
        <v>13</v>
      </c>
      <c r="F8026" s="4" t="s">
        <v>13</v>
      </c>
      <c r="G8026" s="4" t="s">
        <v>13</v>
      </c>
    </row>
    <row r="8027" spans="1:8">
      <c r="A8027" t="n">
        <v>65869</v>
      </c>
      <c r="B8027" s="40" t="n">
        <v>46</v>
      </c>
      <c r="C8027" s="7" t="n">
        <v>8</v>
      </c>
      <c r="D8027" s="7" t="n">
        <v>22.7199993133545</v>
      </c>
      <c r="E8027" s="7" t="n">
        <v>-2.9300000667572</v>
      </c>
      <c r="F8027" s="7" t="n">
        <v>0.660000026226044</v>
      </c>
      <c r="G8027" s="7" t="n">
        <v>90</v>
      </c>
    </row>
    <row r="8028" spans="1:8">
      <c r="A8028" t="s">
        <v>4</v>
      </c>
      <c r="B8028" s="4" t="s">
        <v>5</v>
      </c>
      <c r="C8028" s="4" t="s">
        <v>11</v>
      </c>
      <c r="D8028" s="4" t="s">
        <v>11</v>
      </c>
      <c r="E8028" s="4" t="s">
        <v>11</v>
      </c>
    </row>
    <row r="8029" spans="1:8">
      <c r="A8029" t="n">
        <v>65888</v>
      </c>
      <c r="B8029" s="32" t="n">
        <v>61</v>
      </c>
      <c r="C8029" s="7" t="n">
        <v>2</v>
      </c>
      <c r="D8029" s="7" t="n">
        <v>4</v>
      </c>
      <c r="E8029" s="7" t="n">
        <v>0</v>
      </c>
    </row>
    <row r="8030" spans="1:8">
      <c r="A8030" t="s">
        <v>4</v>
      </c>
      <c r="B8030" s="4" t="s">
        <v>5</v>
      </c>
      <c r="C8030" s="4" t="s">
        <v>11</v>
      </c>
      <c r="D8030" s="4" t="s">
        <v>11</v>
      </c>
      <c r="E8030" s="4" t="s">
        <v>11</v>
      </c>
    </row>
    <row r="8031" spans="1:8">
      <c r="A8031" t="n">
        <v>65895</v>
      </c>
      <c r="B8031" s="32" t="n">
        <v>61</v>
      </c>
      <c r="C8031" s="7" t="n">
        <v>4</v>
      </c>
      <c r="D8031" s="7" t="n">
        <v>65533</v>
      </c>
      <c r="E8031" s="7" t="n">
        <v>0</v>
      </c>
    </row>
    <row r="8032" spans="1:8">
      <c r="A8032" t="s">
        <v>4</v>
      </c>
      <c r="B8032" s="4" t="s">
        <v>5</v>
      </c>
      <c r="C8032" s="4" t="s">
        <v>11</v>
      </c>
      <c r="D8032" s="4" t="s">
        <v>11</v>
      </c>
      <c r="E8032" s="4" t="s">
        <v>11</v>
      </c>
    </row>
    <row r="8033" spans="1:7">
      <c r="A8033" t="n">
        <v>65902</v>
      </c>
      <c r="B8033" s="32" t="n">
        <v>61</v>
      </c>
      <c r="C8033" s="7" t="n">
        <v>8</v>
      </c>
      <c r="D8033" s="7" t="n">
        <v>4</v>
      </c>
      <c r="E8033" s="7" t="n">
        <v>0</v>
      </c>
    </row>
    <row r="8034" spans="1:7">
      <c r="A8034" t="s">
        <v>4</v>
      </c>
      <c r="B8034" s="4" t="s">
        <v>5</v>
      </c>
      <c r="C8034" s="4" t="s">
        <v>11</v>
      </c>
      <c r="D8034" s="4" t="s">
        <v>13</v>
      </c>
      <c r="E8034" s="4" t="s">
        <v>13</v>
      </c>
      <c r="F8034" s="4" t="s">
        <v>13</v>
      </c>
      <c r="G8034" s="4" t="s">
        <v>13</v>
      </c>
    </row>
    <row r="8035" spans="1:7">
      <c r="A8035" t="n">
        <v>65909</v>
      </c>
      <c r="B8035" s="40" t="n">
        <v>46</v>
      </c>
      <c r="C8035" s="7" t="n">
        <v>7</v>
      </c>
      <c r="D8035" s="7" t="n">
        <v>21.2800006866455</v>
      </c>
      <c r="E8035" s="7" t="n">
        <v>-2.63000011444092</v>
      </c>
      <c r="F8035" s="7" t="n">
        <v>0.159999996423721</v>
      </c>
      <c r="G8035" s="7" t="n">
        <v>90</v>
      </c>
    </row>
    <row r="8036" spans="1:7">
      <c r="A8036" t="s">
        <v>4</v>
      </c>
      <c r="B8036" s="4" t="s">
        <v>5</v>
      </c>
      <c r="C8036" s="4" t="s">
        <v>11</v>
      </c>
      <c r="D8036" s="4" t="s">
        <v>13</v>
      </c>
      <c r="E8036" s="4" t="s">
        <v>13</v>
      </c>
      <c r="F8036" s="4" t="s">
        <v>13</v>
      </c>
      <c r="G8036" s="4" t="s">
        <v>13</v>
      </c>
    </row>
    <row r="8037" spans="1:7">
      <c r="A8037" t="n">
        <v>65928</v>
      </c>
      <c r="B8037" s="40" t="n">
        <v>46</v>
      </c>
      <c r="C8037" s="7" t="n">
        <v>3</v>
      </c>
      <c r="D8037" s="7" t="n">
        <v>21.5499992370605</v>
      </c>
      <c r="E8037" s="7" t="n">
        <v>-2.64000010490417</v>
      </c>
      <c r="F8037" s="7" t="n">
        <v>-0.579999983310699</v>
      </c>
      <c r="G8037" s="7" t="n">
        <v>90</v>
      </c>
    </row>
    <row r="8038" spans="1:7">
      <c r="A8038" t="s">
        <v>4</v>
      </c>
      <c r="B8038" s="4" t="s">
        <v>5</v>
      </c>
      <c r="C8038" s="4" t="s">
        <v>11</v>
      </c>
      <c r="D8038" s="4" t="s">
        <v>13</v>
      </c>
      <c r="E8038" s="4" t="s">
        <v>13</v>
      </c>
      <c r="F8038" s="4" t="s">
        <v>13</v>
      </c>
      <c r="G8038" s="4" t="s">
        <v>13</v>
      </c>
    </row>
    <row r="8039" spans="1:7">
      <c r="A8039" t="n">
        <v>65947</v>
      </c>
      <c r="B8039" s="40" t="n">
        <v>46</v>
      </c>
      <c r="C8039" s="7" t="n">
        <v>5</v>
      </c>
      <c r="D8039" s="7" t="n">
        <v>21.2900009155273</v>
      </c>
      <c r="E8039" s="7" t="n">
        <v>-2.48000001907349</v>
      </c>
      <c r="F8039" s="7" t="n">
        <v>0.800000011920929</v>
      </c>
      <c r="G8039" s="7" t="n">
        <v>90</v>
      </c>
    </row>
    <row r="8040" spans="1:7">
      <c r="A8040" t="s">
        <v>4</v>
      </c>
      <c r="B8040" s="4" t="s">
        <v>5</v>
      </c>
      <c r="C8040" s="4" t="s">
        <v>11</v>
      </c>
      <c r="D8040" s="4" t="s">
        <v>13</v>
      </c>
      <c r="E8040" s="4" t="s">
        <v>13</v>
      </c>
      <c r="F8040" s="4" t="s">
        <v>13</v>
      </c>
      <c r="G8040" s="4" t="s">
        <v>13</v>
      </c>
    </row>
    <row r="8041" spans="1:7">
      <c r="A8041" t="n">
        <v>65966</v>
      </c>
      <c r="B8041" s="40" t="n">
        <v>46</v>
      </c>
      <c r="C8041" s="7" t="n">
        <v>7032</v>
      </c>
      <c r="D8041" s="7" t="n">
        <v>21.0100002288818</v>
      </c>
      <c r="E8041" s="7" t="n">
        <v>-2.5</v>
      </c>
      <c r="F8041" s="7" t="n">
        <v>1.47000002861023</v>
      </c>
      <c r="G8041" s="7" t="n">
        <v>90</v>
      </c>
    </row>
    <row r="8042" spans="1:7">
      <c r="A8042" t="s">
        <v>4</v>
      </c>
      <c r="B8042" s="4" t="s">
        <v>5</v>
      </c>
      <c r="C8042" s="4" t="s">
        <v>11</v>
      </c>
      <c r="D8042" s="4" t="s">
        <v>11</v>
      </c>
      <c r="E8042" s="4" t="s">
        <v>11</v>
      </c>
    </row>
    <row r="8043" spans="1:7">
      <c r="A8043" t="n">
        <v>65985</v>
      </c>
      <c r="B8043" s="32" t="n">
        <v>61</v>
      </c>
      <c r="C8043" s="7" t="n">
        <v>7</v>
      </c>
      <c r="D8043" s="7" t="n">
        <v>3</v>
      </c>
      <c r="E8043" s="7" t="n">
        <v>0</v>
      </c>
    </row>
    <row r="8044" spans="1:7">
      <c r="A8044" t="s">
        <v>4</v>
      </c>
      <c r="B8044" s="4" t="s">
        <v>5</v>
      </c>
      <c r="C8044" s="4" t="s">
        <v>11</v>
      </c>
      <c r="D8044" s="4" t="s">
        <v>11</v>
      </c>
      <c r="E8044" s="4" t="s">
        <v>11</v>
      </c>
    </row>
    <row r="8045" spans="1:7">
      <c r="A8045" t="n">
        <v>65992</v>
      </c>
      <c r="B8045" s="32" t="n">
        <v>61</v>
      </c>
      <c r="C8045" s="7" t="n">
        <v>5</v>
      </c>
      <c r="D8045" s="7" t="n">
        <v>3</v>
      </c>
      <c r="E8045" s="7" t="n">
        <v>0</v>
      </c>
    </row>
    <row r="8046" spans="1:7">
      <c r="A8046" t="s">
        <v>4</v>
      </c>
      <c r="B8046" s="4" t="s">
        <v>5</v>
      </c>
      <c r="C8046" s="4" t="s">
        <v>11</v>
      </c>
      <c r="D8046" s="4" t="s">
        <v>11</v>
      </c>
      <c r="E8046" s="4" t="s">
        <v>11</v>
      </c>
    </row>
    <row r="8047" spans="1:7">
      <c r="A8047" t="n">
        <v>65999</v>
      </c>
      <c r="B8047" s="32" t="n">
        <v>61</v>
      </c>
      <c r="C8047" s="7" t="n">
        <v>7032</v>
      </c>
      <c r="D8047" s="7" t="n">
        <v>65533</v>
      </c>
      <c r="E8047" s="7" t="n">
        <v>0</v>
      </c>
    </row>
    <row r="8048" spans="1:7">
      <c r="A8048" t="s">
        <v>4</v>
      </c>
      <c r="B8048" s="4" t="s">
        <v>5</v>
      </c>
      <c r="C8048" s="4" t="s">
        <v>11</v>
      </c>
      <c r="D8048" s="4" t="s">
        <v>11</v>
      </c>
      <c r="E8048" s="4" t="s">
        <v>11</v>
      </c>
    </row>
    <row r="8049" spans="1:7">
      <c r="A8049" t="n">
        <v>66006</v>
      </c>
      <c r="B8049" s="32" t="n">
        <v>61</v>
      </c>
      <c r="C8049" s="7" t="n">
        <v>3</v>
      </c>
      <c r="D8049" s="7" t="n">
        <v>5</v>
      </c>
      <c r="E8049" s="7" t="n">
        <v>0</v>
      </c>
    </row>
    <row r="8050" spans="1:7">
      <c r="A8050" t="s">
        <v>4</v>
      </c>
      <c r="B8050" s="4" t="s">
        <v>5</v>
      </c>
      <c r="C8050" s="4" t="s">
        <v>11</v>
      </c>
      <c r="D8050" s="4" t="s">
        <v>13</v>
      </c>
      <c r="E8050" s="4" t="s">
        <v>13</v>
      </c>
      <c r="F8050" s="4" t="s">
        <v>13</v>
      </c>
      <c r="G8050" s="4" t="s">
        <v>13</v>
      </c>
    </row>
    <row r="8051" spans="1:7">
      <c r="A8051" t="n">
        <v>66013</v>
      </c>
      <c r="B8051" s="40" t="n">
        <v>46</v>
      </c>
      <c r="C8051" s="7" t="n">
        <v>6</v>
      </c>
      <c r="D8051" s="7" t="n">
        <v>19.7600002288818</v>
      </c>
      <c r="E8051" s="7" t="n">
        <v>-2.19000005722046</v>
      </c>
      <c r="F8051" s="7" t="n">
        <v>0.25</v>
      </c>
      <c r="G8051" s="7" t="n">
        <v>90</v>
      </c>
    </row>
    <row r="8052" spans="1:7">
      <c r="A8052" t="s">
        <v>4</v>
      </c>
      <c r="B8052" s="4" t="s">
        <v>5</v>
      </c>
      <c r="C8052" s="4" t="s">
        <v>11</v>
      </c>
      <c r="D8052" s="4" t="s">
        <v>13</v>
      </c>
      <c r="E8052" s="4" t="s">
        <v>13</v>
      </c>
      <c r="F8052" s="4" t="s">
        <v>13</v>
      </c>
      <c r="G8052" s="4" t="s">
        <v>13</v>
      </c>
    </row>
    <row r="8053" spans="1:7">
      <c r="A8053" t="n">
        <v>66032</v>
      </c>
      <c r="B8053" s="40" t="n">
        <v>46</v>
      </c>
      <c r="C8053" s="7" t="n">
        <v>9</v>
      </c>
      <c r="D8053" s="7" t="n">
        <v>19.7000007629395</v>
      </c>
      <c r="E8053" s="7" t="n">
        <v>-2.17000007629395</v>
      </c>
      <c r="F8053" s="7" t="n">
        <v>0.959999978542328</v>
      </c>
      <c r="G8053" s="7" t="n">
        <v>90</v>
      </c>
    </row>
    <row r="8054" spans="1:7">
      <c r="A8054" t="s">
        <v>4</v>
      </c>
      <c r="B8054" s="4" t="s">
        <v>5</v>
      </c>
      <c r="C8054" s="4" t="s">
        <v>11</v>
      </c>
      <c r="D8054" s="4" t="s">
        <v>11</v>
      </c>
      <c r="E8054" s="4" t="s">
        <v>11</v>
      </c>
    </row>
    <row r="8055" spans="1:7">
      <c r="A8055" t="n">
        <v>66051</v>
      </c>
      <c r="B8055" s="32" t="n">
        <v>61</v>
      </c>
      <c r="C8055" s="7" t="n">
        <v>9</v>
      </c>
      <c r="D8055" s="7" t="n">
        <v>6</v>
      </c>
      <c r="E8055" s="7" t="n">
        <v>0</v>
      </c>
    </row>
    <row r="8056" spans="1:7">
      <c r="A8056" t="s">
        <v>4</v>
      </c>
      <c r="B8056" s="4" t="s">
        <v>5</v>
      </c>
      <c r="C8056" s="4" t="s">
        <v>11</v>
      </c>
      <c r="D8056" s="4" t="s">
        <v>11</v>
      </c>
      <c r="E8056" s="4" t="s">
        <v>11</v>
      </c>
    </row>
    <row r="8057" spans="1:7">
      <c r="A8057" t="n">
        <v>66058</v>
      </c>
      <c r="B8057" s="32" t="n">
        <v>61</v>
      </c>
      <c r="C8057" s="7" t="n">
        <v>6</v>
      </c>
      <c r="D8057" s="7" t="n">
        <v>9</v>
      </c>
      <c r="E8057" s="7" t="n">
        <v>0</v>
      </c>
    </row>
    <row r="8058" spans="1:7">
      <c r="A8058" t="s">
        <v>4</v>
      </c>
      <c r="B8058" s="4" t="s">
        <v>5</v>
      </c>
      <c r="C8058" s="4" t="s">
        <v>7</v>
      </c>
      <c r="D8058" s="4" t="s">
        <v>11</v>
      </c>
      <c r="E8058" s="4" t="s">
        <v>8</v>
      </c>
      <c r="F8058" s="4" t="s">
        <v>8</v>
      </c>
      <c r="G8058" s="4" t="s">
        <v>8</v>
      </c>
      <c r="H8058" s="4" t="s">
        <v>8</v>
      </c>
    </row>
    <row r="8059" spans="1:7">
      <c r="A8059" t="n">
        <v>66065</v>
      </c>
      <c r="B8059" s="49" t="n">
        <v>51</v>
      </c>
      <c r="C8059" s="7" t="n">
        <v>3</v>
      </c>
      <c r="D8059" s="7" t="n">
        <v>0</v>
      </c>
      <c r="E8059" s="7" t="s">
        <v>429</v>
      </c>
      <c r="F8059" s="7" t="s">
        <v>413</v>
      </c>
      <c r="G8059" s="7" t="s">
        <v>66</v>
      </c>
      <c r="H8059" s="7" t="s">
        <v>67</v>
      </c>
    </row>
    <row r="8060" spans="1:7">
      <c r="A8060" t="s">
        <v>4</v>
      </c>
      <c r="B8060" s="4" t="s">
        <v>5</v>
      </c>
      <c r="C8060" s="4" t="s">
        <v>7</v>
      </c>
      <c r="D8060" s="4" t="s">
        <v>11</v>
      </c>
      <c r="E8060" s="4" t="s">
        <v>8</v>
      </c>
      <c r="F8060" s="4" t="s">
        <v>8</v>
      </c>
      <c r="G8060" s="4" t="s">
        <v>8</v>
      </c>
      <c r="H8060" s="4" t="s">
        <v>8</v>
      </c>
    </row>
    <row r="8061" spans="1:7">
      <c r="A8061" t="n">
        <v>66078</v>
      </c>
      <c r="B8061" s="49" t="n">
        <v>51</v>
      </c>
      <c r="C8061" s="7" t="n">
        <v>3</v>
      </c>
      <c r="D8061" s="7" t="n">
        <v>1</v>
      </c>
      <c r="E8061" s="7" t="s">
        <v>633</v>
      </c>
      <c r="F8061" s="7" t="s">
        <v>413</v>
      </c>
      <c r="G8061" s="7" t="s">
        <v>66</v>
      </c>
      <c r="H8061" s="7" t="s">
        <v>67</v>
      </c>
    </row>
    <row r="8062" spans="1:7">
      <c r="A8062" t="s">
        <v>4</v>
      </c>
      <c r="B8062" s="4" t="s">
        <v>5</v>
      </c>
      <c r="C8062" s="4" t="s">
        <v>7</v>
      </c>
      <c r="D8062" s="4" t="s">
        <v>11</v>
      </c>
      <c r="E8062" s="4" t="s">
        <v>8</v>
      </c>
      <c r="F8062" s="4" t="s">
        <v>8</v>
      </c>
      <c r="G8062" s="4" t="s">
        <v>8</v>
      </c>
      <c r="H8062" s="4" t="s">
        <v>8</v>
      </c>
    </row>
    <row r="8063" spans="1:7">
      <c r="A8063" t="n">
        <v>66091</v>
      </c>
      <c r="B8063" s="49" t="n">
        <v>51</v>
      </c>
      <c r="C8063" s="7" t="n">
        <v>3</v>
      </c>
      <c r="D8063" s="7" t="n">
        <v>2</v>
      </c>
      <c r="E8063" s="7" t="s">
        <v>67</v>
      </c>
      <c r="F8063" s="7" t="s">
        <v>67</v>
      </c>
      <c r="G8063" s="7" t="s">
        <v>66</v>
      </c>
      <c r="H8063" s="7" t="s">
        <v>67</v>
      </c>
    </row>
    <row r="8064" spans="1:7">
      <c r="A8064" t="s">
        <v>4</v>
      </c>
      <c r="B8064" s="4" t="s">
        <v>5</v>
      </c>
      <c r="C8064" s="4" t="s">
        <v>7</v>
      </c>
      <c r="D8064" s="4" t="s">
        <v>11</v>
      </c>
      <c r="E8064" s="4" t="s">
        <v>8</v>
      </c>
      <c r="F8064" s="4" t="s">
        <v>8</v>
      </c>
      <c r="G8064" s="4" t="s">
        <v>8</v>
      </c>
      <c r="H8064" s="4" t="s">
        <v>8</v>
      </c>
    </row>
    <row r="8065" spans="1:8">
      <c r="A8065" t="n">
        <v>66104</v>
      </c>
      <c r="B8065" s="49" t="n">
        <v>51</v>
      </c>
      <c r="C8065" s="7" t="n">
        <v>3</v>
      </c>
      <c r="D8065" s="7" t="n">
        <v>3</v>
      </c>
      <c r="E8065" s="7" t="s">
        <v>67</v>
      </c>
      <c r="F8065" s="7" t="s">
        <v>413</v>
      </c>
      <c r="G8065" s="7" t="s">
        <v>66</v>
      </c>
      <c r="H8065" s="7" t="s">
        <v>67</v>
      </c>
    </row>
    <row r="8066" spans="1:8">
      <c r="A8066" t="s">
        <v>4</v>
      </c>
      <c r="B8066" s="4" t="s">
        <v>5</v>
      </c>
      <c r="C8066" s="4" t="s">
        <v>7</v>
      </c>
      <c r="D8066" s="4" t="s">
        <v>11</v>
      </c>
      <c r="E8066" s="4" t="s">
        <v>8</v>
      </c>
      <c r="F8066" s="4" t="s">
        <v>8</v>
      </c>
      <c r="G8066" s="4" t="s">
        <v>8</v>
      </c>
      <c r="H8066" s="4" t="s">
        <v>8</v>
      </c>
    </row>
    <row r="8067" spans="1:8">
      <c r="A8067" t="n">
        <v>66117</v>
      </c>
      <c r="B8067" s="49" t="n">
        <v>51</v>
      </c>
      <c r="C8067" s="7" t="n">
        <v>3</v>
      </c>
      <c r="D8067" s="7" t="n">
        <v>4</v>
      </c>
      <c r="E8067" s="7" t="s">
        <v>67</v>
      </c>
      <c r="F8067" s="7" t="s">
        <v>67</v>
      </c>
      <c r="G8067" s="7" t="s">
        <v>66</v>
      </c>
      <c r="H8067" s="7" t="s">
        <v>67</v>
      </c>
    </row>
    <row r="8068" spans="1:8">
      <c r="A8068" t="s">
        <v>4</v>
      </c>
      <c r="B8068" s="4" t="s">
        <v>5</v>
      </c>
      <c r="C8068" s="4" t="s">
        <v>7</v>
      </c>
      <c r="D8068" s="4" t="s">
        <v>11</v>
      </c>
      <c r="E8068" s="4" t="s">
        <v>8</v>
      </c>
      <c r="F8068" s="4" t="s">
        <v>8</v>
      </c>
      <c r="G8068" s="4" t="s">
        <v>8</v>
      </c>
      <c r="H8068" s="4" t="s">
        <v>8</v>
      </c>
    </row>
    <row r="8069" spans="1:8">
      <c r="A8069" t="n">
        <v>66130</v>
      </c>
      <c r="B8069" s="49" t="n">
        <v>51</v>
      </c>
      <c r="C8069" s="7" t="n">
        <v>3</v>
      </c>
      <c r="D8069" s="7" t="n">
        <v>5</v>
      </c>
      <c r="E8069" s="7" t="s">
        <v>67</v>
      </c>
      <c r="F8069" s="7" t="s">
        <v>67</v>
      </c>
      <c r="G8069" s="7" t="s">
        <v>66</v>
      </c>
      <c r="H8069" s="7" t="s">
        <v>67</v>
      </c>
    </row>
    <row r="8070" spans="1:8">
      <c r="A8070" t="s">
        <v>4</v>
      </c>
      <c r="B8070" s="4" t="s">
        <v>5</v>
      </c>
      <c r="C8070" s="4" t="s">
        <v>7</v>
      </c>
      <c r="D8070" s="4" t="s">
        <v>11</v>
      </c>
      <c r="E8070" s="4" t="s">
        <v>8</v>
      </c>
      <c r="F8070" s="4" t="s">
        <v>8</v>
      </c>
      <c r="G8070" s="4" t="s">
        <v>8</v>
      </c>
      <c r="H8070" s="4" t="s">
        <v>8</v>
      </c>
    </row>
    <row r="8071" spans="1:8">
      <c r="A8071" t="n">
        <v>66143</v>
      </c>
      <c r="B8071" s="49" t="n">
        <v>51</v>
      </c>
      <c r="C8071" s="7" t="n">
        <v>3</v>
      </c>
      <c r="D8071" s="7" t="n">
        <v>6</v>
      </c>
      <c r="E8071" s="7" t="s">
        <v>67</v>
      </c>
      <c r="F8071" s="7" t="s">
        <v>413</v>
      </c>
      <c r="G8071" s="7" t="s">
        <v>66</v>
      </c>
      <c r="H8071" s="7" t="s">
        <v>67</v>
      </c>
    </row>
    <row r="8072" spans="1:8">
      <c r="A8072" t="s">
        <v>4</v>
      </c>
      <c r="B8072" s="4" t="s">
        <v>5</v>
      </c>
      <c r="C8072" s="4" t="s">
        <v>7</v>
      </c>
      <c r="D8072" s="4" t="s">
        <v>11</v>
      </c>
      <c r="E8072" s="4" t="s">
        <v>8</v>
      </c>
      <c r="F8072" s="4" t="s">
        <v>8</v>
      </c>
      <c r="G8072" s="4" t="s">
        <v>8</v>
      </c>
      <c r="H8072" s="4" t="s">
        <v>8</v>
      </c>
    </row>
    <row r="8073" spans="1:8">
      <c r="A8073" t="n">
        <v>66156</v>
      </c>
      <c r="B8073" s="49" t="n">
        <v>51</v>
      </c>
      <c r="C8073" s="7" t="n">
        <v>3</v>
      </c>
      <c r="D8073" s="7" t="n">
        <v>7</v>
      </c>
      <c r="E8073" s="7" t="s">
        <v>67</v>
      </c>
      <c r="F8073" s="7" t="s">
        <v>413</v>
      </c>
      <c r="G8073" s="7" t="s">
        <v>66</v>
      </c>
      <c r="H8073" s="7" t="s">
        <v>67</v>
      </c>
    </row>
    <row r="8074" spans="1:8">
      <c r="A8074" t="s">
        <v>4</v>
      </c>
      <c r="B8074" s="4" t="s">
        <v>5</v>
      </c>
      <c r="C8074" s="4" t="s">
        <v>7</v>
      </c>
      <c r="D8074" s="4" t="s">
        <v>11</v>
      </c>
      <c r="E8074" s="4" t="s">
        <v>8</v>
      </c>
      <c r="F8074" s="4" t="s">
        <v>8</v>
      </c>
      <c r="G8074" s="4" t="s">
        <v>8</v>
      </c>
      <c r="H8074" s="4" t="s">
        <v>8</v>
      </c>
    </row>
    <row r="8075" spans="1:8">
      <c r="A8075" t="n">
        <v>66169</v>
      </c>
      <c r="B8075" s="49" t="n">
        <v>51</v>
      </c>
      <c r="C8075" s="7" t="n">
        <v>3</v>
      </c>
      <c r="D8075" s="7" t="n">
        <v>8</v>
      </c>
      <c r="E8075" s="7" t="s">
        <v>67</v>
      </c>
      <c r="F8075" s="7" t="s">
        <v>413</v>
      </c>
      <c r="G8075" s="7" t="s">
        <v>66</v>
      </c>
      <c r="H8075" s="7" t="s">
        <v>67</v>
      </c>
    </row>
    <row r="8076" spans="1:8">
      <c r="A8076" t="s">
        <v>4</v>
      </c>
      <c r="B8076" s="4" t="s">
        <v>5</v>
      </c>
      <c r="C8076" s="4" t="s">
        <v>7</v>
      </c>
      <c r="D8076" s="4" t="s">
        <v>11</v>
      </c>
      <c r="E8076" s="4" t="s">
        <v>8</v>
      </c>
      <c r="F8076" s="4" t="s">
        <v>8</v>
      </c>
      <c r="G8076" s="4" t="s">
        <v>8</v>
      </c>
      <c r="H8076" s="4" t="s">
        <v>8</v>
      </c>
    </row>
    <row r="8077" spans="1:8">
      <c r="A8077" t="n">
        <v>66182</v>
      </c>
      <c r="B8077" s="49" t="n">
        <v>51</v>
      </c>
      <c r="C8077" s="7" t="n">
        <v>3</v>
      </c>
      <c r="D8077" s="7" t="n">
        <v>9</v>
      </c>
      <c r="E8077" s="7" t="s">
        <v>67</v>
      </c>
      <c r="F8077" s="7" t="s">
        <v>67</v>
      </c>
      <c r="G8077" s="7" t="s">
        <v>66</v>
      </c>
      <c r="H8077" s="7" t="s">
        <v>67</v>
      </c>
    </row>
    <row r="8078" spans="1:8">
      <c r="A8078" t="s">
        <v>4</v>
      </c>
      <c r="B8078" s="4" t="s">
        <v>5</v>
      </c>
      <c r="C8078" s="4" t="s">
        <v>7</v>
      </c>
      <c r="D8078" s="4" t="s">
        <v>11</v>
      </c>
      <c r="E8078" s="4" t="s">
        <v>8</v>
      </c>
      <c r="F8078" s="4" t="s">
        <v>8</v>
      </c>
      <c r="G8078" s="4" t="s">
        <v>8</v>
      </c>
      <c r="H8078" s="4" t="s">
        <v>8</v>
      </c>
    </row>
    <row r="8079" spans="1:8">
      <c r="A8079" t="n">
        <v>66195</v>
      </c>
      <c r="B8079" s="49" t="n">
        <v>51</v>
      </c>
      <c r="C8079" s="7" t="n">
        <v>3</v>
      </c>
      <c r="D8079" s="7" t="n">
        <v>7032</v>
      </c>
      <c r="E8079" s="7" t="s">
        <v>67</v>
      </c>
      <c r="F8079" s="7" t="s">
        <v>67</v>
      </c>
      <c r="G8079" s="7" t="s">
        <v>66</v>
      </c>
      <c r="H8079" s="7" t="s">
        <v>67</v>
      </c>
    </row>
    <row r="8080" spans="1:8">
      <c r="A8080" t="s">
        <v>4</v>
      </c>
      <c r="B8080" s="4" t="s">
        <v>5</v>
      </c>
      <c r="C8080" s="4" t="s">
        <v>11</v>
      </c>
      <c r="D8080" s="4" t="s">
        <v>11</v>
      </c>
      <c r="E8080" s="4" t="s">
        <v>13</v>
      </c>
      <c r="F8080" s="4" t="s">
        <v>13</v>
      </c>
      <c r="G8080" s="4" t="s">
        <v>13</v>
      </c>
      <c r="H8080" s="4" t="s">
        <v>13</v>
      </c>
      <c r="I8080" s="4" t="s">
        <v>7</v>
      </c>
      <c r="J8080" s="4" t="s">
        <v>11</v>
      </c>
    </row>
    <row r="8081" spans="1:10">
      <c r="A8081" t="n">
        <v>66208</v>
      </c>
      <c r="B8081" s="57" t="n">
        <v>55</v>
      </c>
      <c r="C8081" s="7" t="n">
        <v>0</v>
      </c>
      <c r="D8081" s="7" t="n">
        <v>65533</v>
      </c>
      <c r="E8081" s="7" t="n">
        <v>32.9300003051758</v>
      </c>
      <c r="F8081" s="7" t="n">
        <v>-4</v>
      </c>
      <c r="G8081" s="7" t="n">
        <v>0.550000011920929</v>
      </c>
      <c r="H8081" s="7" t="n">
        <v>1.20000004768372</v>
      </c>
      <c r="I8081" s="7" t="n">
        <v>1</v>
      </c>
      <c r="J8081" s="7" t="n">
        <v>0</v>
      </c>
    </row>
    <row r="8082" spans="1:10">
      <c r="A8082" t="s">
        <v>4</v>
      </c>
      <c r="B8082" s="4" t="s">
        <v>5</v>
      </c>
      <c r="C8082" s="4" t="s">
        <v>11</v>
      </c>
    </row>
    <row r="8083" spans="1:10">
      <c r="A8083" t="n">
        <v>66232</v>
      </c>
      <c r="B8083" s="29" t="n">
        <v>16</v>
      </c>
      <c r="C8083" s="7" t="n">
        <v>100</v>
      </c>
    </row>
    <row r="8084" spans="1:10">
      <c r="A8084" t="s">
        <v>4</v>
      </c>
      <c r="B8084" s="4" t="s">
        <v>5</v>
      </c>
      <c r="C8084" s="4" t="s">
        <v>11</v>
      </c>
      <c r="D8084" s="4" t="s">
        <v>11</v>
      </c>
      <c r="E8084" s="4" t="s">
        <v>13</v>
      </c>
      <c r="F8084" s="4" t="s">
        <v>13</v>
      </c>
      <c r="G8084" s="4" t="s">
        <v>13</v>
      </c>
      <c r="H8084" s="4" t="s">
        <v>13</v>
      </c>
      <c r="I8084" s="4" t="s">
        <v>7</v>
      </c>
      <c r="J8084" s="4" t="s">
        <v>11</v>
      </c>
    </row>
    <row r="8085" spans="1:10">
      <c r="A8085" t="n">
        <v>66235</v>
      </c>
      <c r="B8085" s="57" t="n">
        <v>55</v>
      </c>
      <c r="C8085" s="7" t="n">
        <v>1</v>
      </c>
      <c r="D8085" s="7" t="n">
        <v>65533</v>
      </c>
      <c r="E8085" s="7" t="n">
        <v>32.689998626709</v>
      </c>
      <c r="F8085" s="7" t="n">
        <v>-4</v>
      </c>
      <c r="G8085" s="7" t="n">
        <v>-0.28999999165535</v>
      </c>
      <c r="H8085" s="7" t="n">
        <v>1.20000004768372</v>
      </c>
      <c r="I8085" s="7" t="n">
        <v>1</v>
      </c>
      <c r="J8085" s="7" t="n">
        <v>0</v>
      </c>
    </row>
    <row r="8086" spans="1:10">
      <c r="A8086" t="s">
        <v>4</v>
      </c>
      <c r="B8086" s="4" t="s">
        <v>5</v>
      </c>
      <c r="C8086" s="4" t="s">
        <v>11</v>
      </c>
    </row>
    <row r="8087" spans="1:10">
      <c r="A8087" t="n">
        <v>66259</v>
      </c>
      <c r="B8087" s="29" t="n">
        <v>16</v>
      </c>
      <c r="C8087" s="7" t="n">
        <v>100</v>
      </c>
    </row>
    <row r="8088" spans="1:10">
      <c r="A8088" t="s">
        <v>4</v>
      </c>
      <c r="B8088" s="4" t="s">
        <v>5</v>
      </c>
      <c r="C8088" s="4" t="s">
        <v>11</v>
      </c>
      <c r="D8088" s="4" t="s">
        <v>11</v>
      </c>
      <c r="E8088" s="4" t="s">
        <v>13</v>
      </c>
      <c r="F8088" s="4" t="s">
        <v>13</v>
      </c>
      <c r="G8088" s="4" t="s">
        <v>13</v>
      </c>
      <c r="H8088" s="4" t="s">
        <v>13</v>
      </c>
      <c r="I8088" s="4" t="s">
        <v>7</v>
      </c>
      <c r="J8088" s="4" t="s">
        <v>11</v>
      </c>
    </row>
    <row r="8089" spans="1:10">
      <c r="A8089" t="n">
        <v>66262</v>
      </c>
      <c r="B8089" s="57" t="n">
        <v>55</v>
      </c>
      <c r="C8089" s="7" t="n">
        <v>2</v>
      </c>
      <c r="D8089" s="7" t="n">
        <v>65533</v>
      </c>
      <c r="E8089" s="7" t="n">
        <v>31.5499992370605</v>
      </c>
      <c r="F8089" s="7" t="n">
        <v>-4</v>
      </c>
      <c r="G8089" s="7" t="n">
        <v>2.1800000667572</v>
      </c>
      <c r="H8089" s="7" t="n">
        <v>1.20000004768372</v>
      </c>
      <c r="I8089" s="7" t="n">
        <v>1</v>
      </c>
      <c r="J8089" s="7" t="n">
        <v>0</v>
      </c>
    </row>
    <row r="8090" spans="1:10">
      <c r="A8090" t="s">
        <v>4</v>
      </c>
      <c r="B8090" s="4" t="s">
        <v>5</v>
      </c>
      <c r="C8090" s="4" t="s">
        <v>11</v>
      </c>
    </row>
    <row r="8091" spans="1:10">
      <c r="A8091" t="n">
        <v>66286</v>
      </c>
      <c r="B8091" s="29" t="n">
        <v>16</v>
      </c>
      <c r="C8091" s="7" t="n">
        <v>100</v>
      </c>
    </row>
    <row r="8092" spans="1:10">
      <c r="A8092" t="s">
        <v>4</v>
      </c>
      <c r="B8092" s="4" t="s">
        <v>5</v>
      </c>
      <c r="C8092" s="4" t="s">
        <v>11</v>
      </c>
      <c r="D8092" s="4" t="s">
        <v>11</v>
      </c>
      <c r="E8092" s="4" t="s">
        <v>13</v>
      </c>
      <c r="F8092" s="4" t="s">
        <v>13</v>
      </c>
      <c r="G8092" s="4" t="s">
        <v>13</v>
      </c>
      <c r="H8092" s="4" t="s">
        <v>13</v>
      </c>
      <c r="I8092" s="4" t="s">
        <v>7</v>
      </c>
      <c r="J8092" s="4" t="s">
        <v>11</v>
      </c>
    </row>
    <row r="8093" spans="1:10">
      <c r="A8093" t="n">
        <v>66289</v>
      </c>
      <c r="B8093" s="57" t="n">
        <v>55</v>
      </c>
      <c r="C8093" s="7" t="n">
        <v>4</v>
      </c>
      <c r="D8093" s="7" t="n">
        <v>65533</v>
      </c>
      <c r="E8093" s="7" t="n">
        <v>31.8500003814697</v>
      </c>
      <c r="F8093" s="7" t="n">
        <v>-4</v>
      </c>
      <c r="G8093" s="7" t="n">
        <v>1.39999997615814</v>
      </c>
      <c r="H8093" s="7" t="n">
        <v>1.20000004768372</v>
      </c>
      <c r="I8093" s="7" t="n">
        <v>1</v>
      </c>
      <c r="J8093" s="7" t="n">
        <v>0</v>
      </c>
    </row>
    <row r="8094" spans="1:10">
      <c r="A8094" t="s">
        <v>4</v>
      </c>
      <c r="B8094" s="4" t="s">
        <v>5</v>
      </c>
      <c r="C8094" s="4" t="s">
        <v>11</v>
      </c>
    </row>
    <row r="8095" spans="1:10">
      <c r="A8095" t="n">
        <v>66313</v>
      </c>
      <c r="B8095" s="29" t="n">
        <v>16</v>
      </c>
      <c r="C8095" s="7" t="n">
        <v>100</v>
      </c>
    </row>
    <row r="8096" spans="1:10">
      <c r="A8096" t="s">
        <v>4</v>
      </c>
      <c r="B8096" s="4" t="s">
        <v>5</v>
      </c>
      <c r="C8096" s="4" t="s">
        <v>11</v>
      </c>
      <c r="D8096" s="4" t="s">
        <v>11</v>
      </c>
      <c r="E8096" s="4" t="s">
        <v>13</v>
      </c>
      <c r="F8096" s="4" t="s">
        <v>13</v>
      </c>
      <c r="G8096" s="4" t="s">
        <v>13</v>
      </c>
      <c r="H8096" s="4" t="s">
        <v>13</v>
      </c>
      <c r="I8096" s="4" t="s">
        <v>7</v>
      </c>
      <c r="J8096" s="4" t="s">
        <v>11</v>
      </c>
    </row>
    <row r="8097" spans="1:10">
      <c r="A8097" t="n">
        <v>66316</v>
      </c>
      <c r="B8097" s="57" t="n">
        <v>55</v>
      </c>
      <c r="C8097" s="7" t="n">
        <v>8</v>
      </c>
      <c r="D8097" s="7" t="n">
        <v>65533</v>
      </c>
      <c r="E8097" s="7" t="n">
        <v>31.8999996185303</v>
      </c>
      <c r="F8097" s="7" t="n">
        <v>-4</v>
      </c>
      <c r="G8097" s="7" t="n">
        <v>0.660000026226044</v>
      </c>
      <c r="H8097" s="7" t="n">
        <v>1.20000004768372</v>
      </c>
      <c r="I8097" s="7" t="n">
        <v>1</v>
      </c>
      <c r="J8097" s="7" t="n">
        <v>0</v>
      </c>
    </row>
    <row r="8098" spans="1:10">
      <c r="A8098" t="s">
        <v>4</v>
      </c>
      <c r="B8098" s="4" t="s">
        <v>5</v>
      </c>
      <c r="C8098" s="4" t="s">
        <v>11</v>
      </c>
    </row>
    <row r="8099" spans="1:10">
      <c r="A8099" t="n">
        <v>66340</v>
      </c>
      <c r="B8099" s="29" t="n">
        <v>16</v>
      </c>
      <c r="C8099" s="7" t="n">
        <v>100</v>
      </c>
    </row>
    <row r="8100" spans="1:10">
      <c r="A8100" t="s">
        <v>4</v>
      </c>
      <c r="B8100" s="4" t="s">
        <v>5</v>
      </c>
      <c r="C8100" s="4" t="s">
        <v>11</v>
      </c>
      <c r="D8100" s="4" t="s">
        <v>11</v>
      </c>
      <c r="E8100" s="4" t="s">
        <v>13</v>
      </c>
      <c r="F8100" s="4" t="s">
        <v>13</v>
      </c>
      <c r="G8100" s="4" t="s">
        <v>13</v>
      </c>
      <c r="H8100" s="4" t="s">
        <v>13</v>
      </c>
      <c r="I8100" s="4" t="s">
        <v>7</v>
      </c>
      <c r="J8100" s="4" t="s">
        <v>11</v>
      </c>
    </row>
    <row r="8101" spans="1:10">
      <c r="A8101" t="n">
        <v>66343</v>
      </c>
      <c r="B8101" s="57" t="n">
        <v>55</v>
      </c>
      <c r="C8101" s="7" t="n">
        <v>7</v>
      </c>
      <c r="D8101" s="7" t="n">
        <v>65533</v>
      </c>
      <c r="E8101" s="7" t="n">
        <v>30.2800006866455</v>
      </c>
      <c r="F8101" s="7" t="n">
        <v>-4</v>
      </c>
      <c r="G8101" s="7" t="n">
        <v>0.259999990463257</v>
      </c>
      <c r="H8101" s="7" t="n">
        <v>1.20000004768372</v>
      </c>
      <c r="I8101" s="7" t="n">
        <v>1</v>
      </c>
      <c r="J8101" s="7" t="n">
        <v>0</v>
      </c>
    </row>
    <row r="8102" spans="1:10">
      <c r="A8102" t="s">
        <v>4</v>
      </c>
      <c r="B8102" s="4" t="s">
        <v>5</v>
      </c>
      <c r="C8102" s="4" t="s">
        <v>11</v>
      </c>
    </row>
    <row r="8103" spans="1:10">
      <c r="A8103" t="n">
        <v>66367</v>
      </c>
      <c r="B8103" s="29" t="n">
        <v>16</v>
      </c>
      <c r="C8103" s="7" t="n">
        <v>100</v>
      </c>
    </row>
    <row r="8104" spans="1:10">
      <c r="A8104" t="s">
        <v>4</v>
      </c>
      <c r="B8104" s="4" t="s">
        <v>5</v>
      </c>
      <c r="C8104" s="4" t="s">
        <v>11</v>
      </c>
      <c r="D8104" s="4" t="s">
        <v>11</v>
      </c>
      <c r="E8104" s="4" t="s">
        <v>13</v>
      </c>
      <c r="F8104" s="4" t="s">
        <v>13</v>
      </c>
      <c r="G8104" s="4" t="s">
        <v>13</v>
      </c>
      <c r="H8104" s="4" t="s">
        <v>13</v>
      </c>
      <c r="I8104" s="4" t="s">
        <v>7</v>
      </c>
      <c r="J8104" s="4" t="s">
        <v>11</v>
      </c>
    </row>
    <row r="8105" spans="1:10">
      <c r="A8105" t="n">
        <v>66370</v>
      </c>
      <c r="B8105" s="57" t="n">
        <v>55</v>
      </c>
      <c r="C8105" s="7" t="n">
        <v>3</v>
      </c>
      <c r="D8105" s="7" t="n">
        <v>65533</v>
      </c>
      <c r="E8105" s="7" t="n">
        <v>30.5499992370605</v>
      </c>
      <c r="F8105" s="7" t="n">
        <v>-4</v>
      </c>
      <c r="G8105" s="7" t="n">
        <v>-0.589999973773956</v>
      </c>
      <c r="H8105" s="7" t="n">
        <v>1.20000004768372</v>
      </c>
      <c r="I8105" s="7" t="n">
        <v>1</v>
      </c>
      <c r="J8105" s="7" t="n">
        <v>0</v>
      </c>
    </row>
    <row r="8106" spans="1:10">
      <c r="A8106" t="s">
        <v>4</v>
      </c>
      <c r="B8106" s="4" t="s">
        <v>5</v>
      </c>
      <c r="C8106" s="4" t="s">
        <v>11</v>
      </c>
    </row>
    <row r="8107" spans="1:10">
      <c r="A8107" t="n">
        <v>66394</v>
      </c>
      <c r="B8107" s="29" t="n">
        <v>16</v>
      </c>
      <c r="C8107" s="7" t="n">
        <v>100</v>
      </c>
    </row>
    <row r="8108" spans="1:10">
      <c r="A8108" t="s">
        <v>4</v>
      </c>
      <c r="B8108" s="4" t="s">
        <v>5</v>
      </c>
      <c r="C8108" s="4" t="s">
        <v>11</v>
      </c>
      <c r="D8108" s="4" t="s">
        <v>11</v>
      </c>
      <c r="E8108" s="4" t="s">
        <v>13</v>
      </c>
      <c r="F8108" s="4" t="s">
        <v>13</v>
      </c>
      <c r="G8108" s="4" t="s">
        <v>13</v>
      </c>
      <c r="H8108" s="4" t="s">
        <v>13</v>
      </c>
      <c r="I8108" s="4" t="s">
        <v>7</v>
      </c>
      <c r="J8108" s="4" t="s">
        <v>11</v>
      </c>
    </row>
    <row r="8109" spans="1:10">
      <c r="A8109" t="n">
        <v>66397</v>
      </c>
      <c r="B8109" s="57" t="n">
        <v>55</v>
      </c>
      <c r="C8109" s="7" t="n">
        <v>5</v>
      </c>
      <c r="D8109" s="7" t="n">
        <v>65533</v>
      </c>
      <c r="E8109" s="7" t="n">
        <v>30.2900009155273</v>
      </c>
      <c r="F8109" s="7" t="n">
        <v>-4</v>
      </c>
      <c r="G8109" s="7" t="n">
        <v>1.03999996185303</v>
      </c>
      <c r="H8109" s="7" t="n">
        <v>1.20000004768372</v>
      </c>
      <c r="I8109" s="7" t="n">
        <v>1</v>
      </c>
      <c r="J8109" s="7" t="n">
        <v>0</v>
      </c>
    </row>
    <row r="8110" spans="1:10">
      <c r="A8110" t="s">
        <v>4</v>
      </c>
      <c r="B8110" s="4" t="s">
        <v>5</v>
      </c>
      <c r="C8110" s="4" t="s">
        <v>11</v>
      </c>
      <c r="D8110" s="4" t="s">
        <v>11</v>
      </c>
      <c r="E8110" s="4" t="s">
        <v>13</v>
      </c>
      <c r="F8110" s="4" t="s">
        <v>13</v>
      </c>
      <c r="G8110" s="4" t="s">
        <v>13</v>
      </c>
      <c r="H8110" s="4" t="s">
        <v>13</v>
      </c>
      <c r="I8110" s="4" t="s">
        <v>7</v>
      </c>
      <c r="J8110" s="4" t="s">
        <v>11</v>
      </c>
    </row>
    <row r="8111" spans="1:10">
      <c r="A8111" t="n">
        <v>66421</v>
      </c>
      <c r="B8111" s="57" t="n">
        <v>55</v>
      </c>
      <c r="C8111" s="7" t="n">
        <v>7032</v>
      </c>
      <c r="D8111" s="7" t="n">
        <v>65533</v>
      </c>
      <c r="E8111" s="7" t="n">
        <v>30.0100002288818</v>
      </c>
      <c r="F8111" s="7" t="n">
        <v>-4</v>
      </c>
      <c r="G8111" s="7" t="n">
        <v>1.46000003814697</v>
      </c>
      <c r="H8111" s="7" t="n">
        <v>1.20000004768372</v>
      </c>
      <c r="I8111" s="7" t="n">
        <v>1</v>
      </c>
      <c r="J8111" s="7" t="n">
        <v>0</v>
      </c>
    </row>
    <row r="8112" spans="1:10">
      <c r="A8112" t="s">
        <v>4</v>
      </c>
      <c r="B8112" s="4" t="s">
        <v>5</v>
      </c>
      <c r="C8112" s="4" t="s">
        <v>11</v>
      </c>
    </row>
    <row r="8113" spans="1:10">
      <c r="A8113" t="n">
        <v>66445</v>
      </c>
      <c r="B8113" s="29" t="n">
        <v>16</v>
      </c>
      <c r="C8113" s="7" t="n">
        <v>100</v>
      </c>
    </row>
    <row r="8114" spans="1:10">
      <c r="A8114" t="s">
        <v>4</v>
      </c>
      <c r="B8114" s="4" t="s">
        <v>5</v>
      </c>
      <c r="C8114" s="4" t="s">
        <v>11</v>
      </c>
      <c r="D8114" s="4" t="s">
        <v>11</v>
      </c>
      <c r="E8114" s="4" t="s">
        <v>13</v>
      </c>
      <c r="F8114" s="4" t="s">
        <v>13</v>
      </c>
      <c r="G8114" s="4" t="s">
        <v>13</v>
      </c>
      <c r="H8114" s="4" t="s">
        <v>13</v>
      </c>
      <c r="I8114" s="4" t="s">
        <v>7</v>
      </c>
      <c r="J8114" s="4" t="s">
        <v>11</v>
      </c>
    </row>
    <row r="8115" spans="1:10">
      <c r="A8115" t="n">
        <v>66448</v>
      </c>
      <c r="B8115" s="57" t="n">
        <v>55</v>
      </c>
      <c r="C8115" s="7" t="n">
        <v>6</v>
      </c>
      <c r="D8115" s="7" t="n">
        <v>65533</v>
      </c>
      <c r="E8115" s="7" t="n">
        <v>29.0900001525879</v>
      </c>
      <c r="F8115" s="7" t="n">
        <v>-4</v>
      </c>
      <c r="G8115" s="7" t="n">
        <v>0.200000002980232</v>
      </c>
      <c r="H8115" s="7" t="n">
        <v>1.20000004768372</v>
      </c>
      <c r="I8115" s="7" t="n">
        <v>1</v>
      </c>
      <c r="J8115" s="7" t="n">
        <v>0</v>
      </c>
    </row>
    <row r="8116" spans="1:10">
      <c r="A8116" t="s">
        <v>4</v>
      </c>
      <c r="B8116" s="4" t="s">
        <v>5</v>
      </c>
      <c r="C8116" s="4" t="s">
        <v>11</v>
      </c>
    </row>
    <row r="8117" spans="1:10">
      <c r="A8117" t="n">
        <v>66472</v>
      </c>
      <c r="B8117" s="29" t="n">
        <v>16</v>
      </c>
      <c r="C8117" s="7" t="n">
        <v>100</v>
      </c>
    </row>
    <row r="8118" spans="1:10">
      <c r="A8118" t="s">
        <v>4</v>
      </c>
      <c r="B8118" s="4" t="s">
        <v>5</v>
      </c>
      <c r="C8118" s="4" t="s">
        <v>11</v>
      </c>
      <c r="D8118" s="4" t="s">
        <v>11</v>
      </c>
      <c r="E8118" s="4" t="s">
        <v>13</v>
      </c>
      <c r="F8118" s="4" t="s">
        <v>13</v>
      </c>
      <c r="G8118" s="4" t="s">
        <v>13</v>
      </c>
      <c r="H8118" s="4" t="s">
        <v>13</v>
      </c>
      <c r="I8118" s="4" t="s">
        <v>7</v>
      </c>
      <c r="J8118" s="4" t="s">
        <v>11</v>
      </c>
    </row>
    <row r="8119" spans="1:10">
      <c r="A8119" t="n">
        <v>66475</v>
      </c>
      <c r="B8119" s="57" t="n">
        <v>55</v>
      </c>
      <c r="C8119" s="7" t="n">
        <v>9</v>
      </c>
      <c r="D8119" s="7" t="n">
        <v>65533</v>
      </c>
      <c r="E8119" s="7" t="n">
        <v>28.7000007629395</v>
      </c>
      <c r="F8119" s="7" t="n">
        <v>-4</v>
      </c>
      <c r="G8119" s="7" t="n">
        <v>0.959999978542328</v>
      </c>
      <c r="H8119" s="7" t="n">
        <v>1.20000004768372</v>
      </c>
      <c r="I8119" s="7" t="n">
        <v>1</v>
      </c>
      <c r="J8119" s="7" t="n">
        <v>0</v>
      </c>
    </row>
    <row r="8120" spans="1:10">
      <c r="A8120" t="s">
        <v>4</v>
      </c>
      <c r="B8120" s="4" t="s">
        <v>5</v>
      </c>
      <c r="C8120" s="4" t="s">
        <v>7</v>
      </c>
    </row>
    <row r="8121" spans="1:10">
      <c r="A8121" t="n">
        <v>66499</v>
      </c>
      <c r="B8121" s="36" t="n">
        <v>45</v>
      </c>
      <c r="C8121" s="7" t="n">
        <v>0</v>
      </c>
    </row>
    <row r="8122" spans="1:10">
      <c r="A8122" t="s">
        <v>4</v>
      </c>
      <c r="B8122" s="4" t="s">
        <v>5</v>
      </c>
      <c r="C8122" s="4" t="s">
        <v>7</v>
      </c>
      <c r="D8122" s="4" t="s">
        <v>11</v>
      </c>
      <c r="E8122" s="4" t="s">
        <v>13</v>
      </c>
      <c r="F8122" s="4" t="s">
        <v>13</v>
      </c>
      <c r="G8122" s="4" t="s">
        <v>13</v>
      </c>
    </row>
    <row r="8123" spans="1:10">
      <c r="A8123" t="n">
        <v>66501</v>
      </c>
      <c r="B8123" s="36" t="n">
        <v>45</v>
      </c>
      <c r="C8123" s="7" t="n">
        <v>15</v>
      </c>
      <c r="D8123" s="7" t="n">
        <v>0</v>
      </c>
      <c r="E8123" s="7" t="n">
        <v>-0.75</v>
      </c>
      <c r="F8123" s="7" t="n">
        <v>1.35000002384186</v>
      </c>
      <c r="G8123" s="7" t="n">
        <v>0</v>
      </c>
    </row>
    <row r="8124" spans="1:10">
      <c r="A8124" t="s">
        <v>4</v>
      </c>
      <c r="B8124" s="4" t="s">
        <v>5</v>
      </c>
      <c r="C8124" s="4" t="s">
        <v>7</v>
      </c>
      <c r="D8124" s="4" t="s">
        <v>7</v>
      </c>
      <c r="E8124" s="4" t="s">
        <v>13</v>
      </c>
      <c r="F8124" s="4" t="s">
        <v>13</v>
      </c>
      <c r="G8124" s="4" t="s">
        <v>13</v>
      </c>
      <c r="H8124" s="4" t="s">
        <v>11</v>
      </c>
      <c r="I8124" s="4" t="s">
        <v>7</v>
      </c>
    </row>
    <row r="8125" spans="1:10">
      <c r="A8125" t="n">
        <v>66517</v>
      </c>
      <c r="B8125" s="36" t="n">
        <v>45</v>
      </c>
      <c r="C8125" s="7" t="n">
        <v>4</v>
      </c>
      <c r="D8125" s="7" t="n">
        <v>3</v>
      </c>
      <c r="E8125" s="7" t="n">
        <v>7.80999994277954</v>
      </c>
      <c r="F8125" s="7" t="n">
        <v>130.25</v>
      </c>
      <c r="G8125" s="7" t="n">
        <v>0</v>
      </c>
      <c r="H8125" s="7" t="n">
        <v>0</v>
      </c>
      <c r="I8125" s="7" t="n">
        <v>1</v>
      </c>
    </row>
    <row r="8126" spans="1:10">
      <c r="A8126" t="s">
        <v>4</v>
      </c>
      <c r="B8126" s="4" t="s">
        <v>5</v>
      </c>
      <c r="C8126" s="4" t="s">
        <v>7</v>
      </c>
      <c r="D8126" s="4" t="s">
        <v>7</v>
      </c>
      <c r="E8126" s="4" t="s">
        <v>13</v>
      </c>
      <c r="F8126" s="4" t="s">
        <v>11</v>
      </c>
    </row>
    <row r="8127" spans="1:10">
      <c r="A8127" t="n">
        <v>66535</v>
      </c>
      <c r="B8127" s="36" t="n">
        <v>45</v>
      </c>
      <c r="C8127" s="7" t="n">
        <v>5</v>
      </c>
      <c r="D8127" s="7" t="n">
        <v>3</v>
      </c>
      <c r="E8127" s="7" t="n">
        <v>4.09999990463257</v>
      </c>
      <c r="F8127" s="7" t="n">
        <v>0</v>
      </c>
    </row>
    <row r="8128" spans="1:10">
      <c r="A8128" t="s">
        <v>4</v>
      </c>
      <c r="B8128" s="4" t="s">
        <v>5</v>
      </c>
      <c r="C8128" s="4" t="s">
        <v>7</v>
      </c>
      <c r="D8128" s="4" t="s">
        <v>7</v>
      </c>
      <c r="E8128" s="4" t="s">
        <v>13</v>
      </c>
      <c r="F8128" s="4" t="s">
        <v>13</v>
      </c>
      <c r="G8128" s="4" t="s">
        <v>13</v>
      </c>
      <c r="H8128" s="4" t="s">
        <v>11</v>
      </c>
      <c r="I8128" s="4" t="s">
        <v>7</v>
      </c>
    </row>
    <row r="8129" spans="1:10">
      <c r="A8129" t="n">
        <v>66544</v>
      </c>
      <c r="B8129" s="36" t="n">
        <v>45</v>
      </c>
      <c r="C8129" s="7" t="n">
        <v>4</v>
      </c>
      <c r="D8129" s="7" t="n">
        <v>3</v>
      </c>
      <c r="E8129" s="7" t="n">
        <v>11.3000001907349</v>
      </c>
      <c r="F8129" s="7" t="n">
        <v>118.809997558594</v>
      </c>
      <c r="G8129" s="7" t="n">
        <v>0</v>
      </c>
      <c r="H8129" s="7" t="n">
        <v>6000</v>
      </c>
      <c r="I8129" s="7" t="n">
        <v>1</v>
      </c>
    </row>
    <row r="8130" spans="1:10">
      <c r="A8130" t="s">
        <v>4</v>
      </c>
      <c r="B8130" s="4" t="s">
        <v>5</v>
      </c>
      <c r="C8130" s="4" t="s">
        <v>7</v>
      </c>
      <c r="D8130" s="4" t="s">
        <v>7</v>
      </c>
      <c r="E8130" s="4" t="s">
        <v>13</v>
      </c>
      <c r="F8130" s="4" t="s">
        <v>11</v>
      </c>
    </row>
    <row r="8131" spans="1:10">
      <c r="A8131" t="n">
        <v>66562</v>
      </c>
      <c r="B8131" s="36" t="n">
        <v>45</v>
      </c>
      <c r="C8131" s="7" t="n">
        <v>5</v>
      </c>
      <c r="D8131" s="7" t="n">
        <v>3</v>
      </c>
      <c r="E8131" s="7" t="n">
        <v>3.70000004768372</v>
      </c>
      <c r="F8131" s="7" t="n">
        <v>6000</v>
      </c>
    </row>
    <row r="8132" spans="1:10">
      <c r="A8132" t="s">
        <v>4</v>
      </c>
      <c r="B8132" s="4" t="s">
        <v>5</v>
      </c>
      <c r="C8132" s="4" t="s">
        <v>7</v>
      </c>
      <c r="D8132" s="4" t="s">
        <v>11</v>
      </c>
      <c r="E8132" s="4" t="s">
        <v>13</v>
      </c>
    </row>
    <row r="8133" spans="1:10">
      <c r="A8133" t="n">
        <v>66571</v>
      </c>
      <c r="B8133" s="35" t="n">
        <v>58</v>
      </c>
      <c r="C8133" s="7" t="n">
        <v>100</v>
      </c>
      <c r="D8133" s="7" t="n">
        <v>1000</v>
      </c>
      <c r="E8133" s="7" t="n">
        <v>1</v>
      </c>
    </row>
    <row r="8134" spans="1:10">
      <c r="A8134" t="s">
        <v>4</v>
      </c>
      <c r="B8134" s="4" t="s">
        <v>5</v>
      </c>
      <c r="C8134" s="4" t="s">
        <v>7</v>
      </c>
      <c r="D8134" s="4" t="s">
        <v>11</v>
      </c>
    </row>
    <row r="8135" spans="1:10">
      <c r="A8135" t="n">
        <v>66579</v>
      </c>
      <c r="B8135" s="35" t="n">
        <v>58</v>
      </c>
      <c r="C8135" s="7" t="n">
        <v>255</v>
      </c>
      <c r="D8135" s="7" t="n">
        <v>0</v>
      </c>
    </row>
    <row r="8136" spans="1:10">
      <c r="A8136" t="s">
        <v>4</v>
      </c>
      <c r="B8136" s="4" t="s">
        <v>5</v>
      </c>
      <c r="C8136" s="4" t="s">
        <v>11</v>
      </c>
    </row>
    <row r="8137" spans="1:10">
      <c r="A8137" t="n">
        <v>66583</v>
      </c>
      <c r="B8137" s="29" t="n">
        <v>16</v>
      </c>
      <c r="C8137" s="7" t="n">
        <v>4000</v>
      </c>
    </row>
    <row r="8138" spans="1:10">
      <c r="A8138" t="s">
        <v>4</v>
      </c>
      <c r="B8138" s="4" t="s">
        <v>5</v>
      </c>
      <c r="C8138" s="4" t="s">
        <v>7</v>
      </c>
      <c r="D8138" s="4" t="s">
        <v>11</v>
      </c>
      <c r="E8138" s="4" t="s">
        <v>13</v>
      </c>
    </row>
    <row r="8139" spans="1:10">
      <c r="A8139" t="n">
        <v>66586</v>
      </c>
      <c r="B8139" s="35" t="n">
        <v>58</v>
      </c>
      <c r="C8139" s="7" t="n">
        <v>101</v>
      </c>
      <c r="D8139" s="7" t="n">
        <v>500</v>
      </c>
      <c r="E8139" s="7" t="n">
        <v>1</v>
      </c>
    </row>
    <row r="8140" spans="1:10">
      <c r="A8140" t="s">
        <v>4</v>
      </c>
      <c r="B8140" s="4" t="s">
        <v>5</v>
      </c>
      <c r="C8140" s="4" t="s">
        <v>7</v>
      </c>
      <c r="D8140" s="4" t="s">
        <v>11</v>
      </c>
    </row>
    <row r="8141" spans="1:10">
      <c r="A8141" t="n">
        <v>66594</v>
      </c>
      <c r="B8141" s="35" t="n">
        <v>58</v>
      </c>
      <c r="C8141" s="7" t="n">
        <v>254</v>
      </c>
      <c r="D8141" s="7" t="n">
        <v>0</v>
      </c>
    </row>
    <row r="8142" spans="1:10">
      <c r="A8142" t="s">
        <v>4</v>
      </c>
      <c r="B8142" s="4" t="s">
        <v>5</v>
      </c>
      <c r="C8142" s="4" t="s">
        <v>11</v>
      </c>
      <c r="D8142" s="4" t="s">
        <v>11</v>
      </c>
      <c r="E8142" s="4" t="s">
        <v>11</v>
      </c>
    </row>
    <row r="8143" spans="1:10">
      <c r="A8143" t="n">
        <v>66598</v>
      </c>
      <c r="B8143" s="32" t="n">
        <v>61</v>
      </c>
      <c r="C8143" s="7" t="n">
        <v>0</v>
      </c>
      <c r="D8143" s="7" t="n">
        <v>65533</v>
      </c>
      <c r="E8143" s="7" t="n">
        <v>0</v>
      </c>
    </row>
    <row r="8144" spans="1:10">
      <c r="A8144" t="s">
        <v>4</v>
      </c>
      <c r="B8144" s="4" t="s">
        <v>5</v>
      </c>
      <c r="C8144" s="4" t="s">
        <v>11</v>
      </c>
      <c r="D8144" s="4" t="s">
        <v>11</v>
      </c>
      <c r="E8144" s="4" t="s">
        <v>11</v>
      </c>
    </row>
    <row r="8145" spans="1:9">
      <c r="A8145" t="n">
        <v>66605</v>
      </c>
      <c r="B8145" s="32" t="n">
        <v>61</v>
      </c>
      <c r="C8145" s="7" t="n">
        <v>1</v>
      </c>
      <c r="D8145" s="7" t="n">
        <v>65533</v>
      </c>
      <c r="E8145" s="7" t="n">
        <v>0</v>
      </c>
    </row>
    <row r="8146" spans="1:9">
      <c r="A8146" t="s">
        <v>4</v>
      </c>
      <c r="B8146" s="4" t="s">
        <v>5</v>
      </c>
      <c r="C8146" s="4" t="s">
        <v>11</v>
      </c>
      <c r="D8146" s="4" t="s">
        <v>11</v>
      </c>
      <c r="E8146" s="4" t="s">
        <v>11</v>
      </c>
    </row>
    <row r="8147" spans="1:9">
      <c r="A8147" t="n">
        <v>66612</v>
      </c>
      <c r="B8147" s="32" t="n">
        <v>61</v>
      </c>
      <c r="C8147" s="7" t="n">
        <v>2</v>
      </c>
      <c r="D8147" s="7" t="n">
        <v>65533</v>
      </c>
      <c r="E8147" s="7" t="n">
        <v>0</v>
      </c>
    </row>
    <row r="8148" spans="1:9">
      <c r="A8148" t="s">
        <v>4</v>
      </c>
      <c r="B8148" s="4" t="s">
        <v>5</v>
      </c>
      <c r="C8148" s="4" t="s">
        <v>11</v>
      </c>
      <c r="D8148" s="4" t="s">
        <v>11</v>
      </c>
      <c r="E8148" s="4" t="s">
        <v>11</v>
      </c>
    </row>
    <row r="8149" spans="1:9">
      <c r="A8149" t="n">
        <v>66619</v>
      </c>
      <c r="B8149" s="32" t="n">
        <v>61</v>
      </c>
      <c r="C8149" s="7" t="n">
        <v>7</v>
      </c>
      <c r="D8149" s="7" t="n">
        <v>65533</v>
      </c>
      <c r="E8149" s="7" t="n">
        <v>0</v>
      </c>
    </row>
    <row r="8150" spans="1:9">
      <c r="A8150" t="s">
        <v>4</v>
      </c>
      <c r="B8150" s="4" t="s">
        <v>5</v>
      </c>
      <c r="C8150" s="4" t="s">
        <v>11</v>
      </c>
      <c r="D8150" s="4" t="s">
        <v>11</v>
      </c>
      <c r="E8150" s="4" t="s">
        <v>11</v>
      </c>
    </row>
    <row r="8151" spans="1:9">
      <c r="A8151" t="n">
        <v>66626</v>
      </c>
      <c r="B8151" s="32" t="n">
        <v>61</v>
      </c>
      <c r="C8151" s="7" t="n">
        <v>4</v>
      </c>
      <c r="D8151" s="7" t="n">
        <v>65533</v>
      </c>
      <c r="E8151" s="7" t="n">
        <v>0</v>
      </c>
    </row>
    <row r="8152" spans="1:9">
      <c r="A8152" t="s">
        <v>4</v>
      </c>
      <c r="B8152" s="4" t="s">
        <v>5</v>
      </c>
      <c r="C8152" s="4" t="s">
        <v>11</v>
      </c>
      <c r="D8152" s="4" t="s">
        <v>11</v>
      </c>
      <c r="E8152" s="4" t="s">
        <v>11</v>
      </c>
    </row>
    <row r="8153" spans="1:9">
      <c r="A8153" t="n">
        <v>66633</v>
      </c>
      <c r="B8153" s="32" t="n">
        <v>61</v>
      </c>
      <c r="C8153" s="7" t="n">
        <v>5</v>
      </c>
      <c r="D8153" s="7" t="n">
        <v>65533</v>
      </c>
      <c r="E8153" s="7" t="n">
        <v>0</v>
      </c>
    </row>
    <row r="8154" spans="1:9">
      <c r="A8154" t="s">
        <v>4</v>
      </c>
      <c r="B8154" s="4" t="s">
        <v>5</v>
      </c>
      <c r="C8154" s="4" t="s">
        <v>11</v>
      </c>
      <c r="D8154" s="4" t="s">
        <v>11</v>
      </c>
      <c r="E8154" s="4" t="s">
        <v>11</v>
      </c>
    </row>
    <row r="8155" spans="1:9">
      <c r="A8155" t="n">
        <v>66640</v>
      </c>
      <c r="B8155" s="32" t="n">
        <v>61</v>
      </c>
      <c r="C8155" s="7" t="n">
        <v>7032</v>
      </c>
      <c r="D8155" s="7" t="n">
        <v>65533</v>
      </c>
      <c r="E8155" s="7" t="n">
        <v>0</v>
      </c>
    </row>
    <row r="8156" spans="1:9">
      <c r="A8156" t="s">
        <v>4</v>
      </c>
      <c r="B8156" s="4" t="s">
        <v>5</v>
      </c>
      <c r="C8156" s="4" t="s">
        <v>11</v>
      </c>
      <c r="D8156" s="4" t="s">
        <v>11</v>
      </c>
      <c r="E8156" s="4" t="s">
        <v>11</v>
      </c>
    </row>
    <row r="8157" spans="1:9">
      <c r="A8157" t="n">
        <v>66647</v>
      </c>
      <c r="B8157" s="32" t="n">
        <v>61</v>
      </c>
      <c r="C8157" s="7" t="n">
        <v>6</v>
      </c>
      <c r="D8157" s="7" t="n">
        <v>65533</v>
      </c>
      <c r="E8157" s="7" t="n">
        <v>0</v>
      </c>
    </row>
    <row r="8158" spans="1:9">
      <c r="A8158" t="s">
        <v>4</v>
      </c>
      <c r="B8158" s="4" t="s">
        <v>5</v>
      </c>
      <c r="C8158" s="4" t="s">
        <v>11</v>
      </c>
      <c r="D8158" s="4" t="s">
        <v>11</v>
      </c>
      <c r="E8158" s="4" t="s">
        <v>11</v>
      </c>
    </row>
    <row r="8159" spans="1:9">
      <c r="A8159" t="n">
        <v>66654</v>
      </c>
      <c r="B8159" s="32" t="n">
        <v>61</v>
      </c>
      <c r="C8159" s="7" t="n">
        <v>3</v>
      </c>
      <c r="D8159" s="7" t="n">
        <v>65533</v>
      </c>
      <c r="E8159" s="7" t="n">
        <v>0</v>
      </c>
    </row>
    <row r="8160" spans="1:9">
      <c r="A8160" t="s">
        <v>4</v>
      </c>
      <c r="B8160" s="4" t="s">
        <v>5</v>
      </c>
      <c r="C8160" s="4" t="s">
        <v>11</v>
      </c>
      <c r="D8160" s="4" t="s">
        <v>11</v>
      </c>
      <c r="E8160" s="4" t="s">
        <v>11</v>
      </c>
    </row>
    <row r="8161" spans="1:5">
      <c r="A8161" t="n">
        <v>66661</v>
      </c>
      <c r="B8161" s="32" t="n">
        <v>61</v>
      </c>
      <c r="C8161" s="7" t="n">
        <v>8</v>
      </c>
      <c r="D8161" s="7" t="n">
        <v>65533</v>
      </c>
      <c r="E8161" s="7" t="n">
        <v>0</v>
      </c>
    </row>
    <row r="8162" spans="1:5">
      <c r="A8162" t="s">
        <v>4</v>
      </c>
      <c r="B8162" s="4" t="s">
        <v>5</v>
      </c>
      <c r="C8162" s="4" t="s">
        <v>11</v>
      </c>
      <c r="D8162" s="4" t="s">
        <v>11</v>
      </c>
      <c r="E8162" s="4" t="s">
        <v>11</v>
      </c>
    </row>
    <row r="8163" spans="1:5">
      <c r="A8163" t="n">
        <v>66668</v>
      </c>
      <c r="B8163" s="32" t="n">
        <v>61</v>
      </c>
      <c r="C8163" s="7" t="n">
        <v>9</v>
      </c>
      <c r="D8163" s="7" t="n">
        <v>65533</v>
      </c>
      <c r="E8163" s="7" t="n">
        <v>0</v>
      </c>
    </row>
    <row r="8164" spans="1:5">
      <c r="A8164" t="s">
        <v>4</v>
      </c>
      <c r="B8164" s="4" t="s">
        <v>5</v>
      </c>
      <c r="C8164" s="4" t="s">
        <v>7</v>
      </c>
    </row>
    <row r="8165" spans="1:5">
      <c r="A8165" t="n">
        <v>66675</v>
      </c>
      <c r="B8165" s="36" t="n">
        <v>45</v>
      </c>
      <c r="C8165" s="7" t="n">
        <v>16</v>
      </c>
    </row>
    <row r="8166" spans="1:5">
      <c r="A8166" t="s">
        <v>4</v>
      </c>
      <c r="B8166" s="4" t="s">
        <v>5</v>
      </c>
      <c r="C8166" s="4" t="s">
        <v>7</v>
      </c>
      <c r="D8166" s="4" t="s">
        <v>7</v>
      </c>
      <c r="E8166" s="4" t="s">
        <v>13</v>
      </c>
      <c r="F8166" s="4" t="s">
        <v>13</v>
      </c>
      <c r="G8166" s="4" t="s">
        <v>13</v>
      </c>
      <c r="H8166" s="4" t="s">
        <v>11</v>
      </c>
    </row>
    <row r="8167" spans="1:5">
      <c r="A8167" t="n">
        <v>66677</v>
      </c>
      <c r="B8167" s="36" t="n">
        <v>45</v>
      </c>
      <c r="C8167" s="7" t="n">
        <v>2</v>
      </c>
      <c r="D8167" s="7" t="n">
        <v>3</v>
      </c>
      <c r="E8167" s="7" t="n">
        <v>32.5</v>
      </c>
      <c r="F8167" s="7" t="n">
        <v>-2.52999997138977</v>
      </c>
      <c r="G8167" s="7" t="n">
        <v>1.08000004291534</v>
      </c>
      <c r="H8167" s="7" t="n">
        <v>0</v>
      </c>
    </row>
    <row r="8168" spans="1:5">
      <c r="A8168" t="s">
        <v>4</v>
      </c>
      <c r="B8168" s="4" t="s">
        <v>5</v>
      </c>
      <c r="C8168" s="4" t="s">
        <v>7</v>
      </c>
      <c r="D8168" s="4" t="s">
        <v>7</v>
      </c>
      <c r="E8168" s="4" t="s">
        <v>13</v>
      </c>
      <c r="F8168" s="4" t="s">
        <v>13</v>
      </c>
      <c r="G8168" s="4" t="s">
        <v>13</v>
      </c>
      <c r="H8168" s="4" t="s">
        <v>11</v>
      </c>
      <c r="I8168" s="4" t="s">
        <v>7</v>
      </c>
    </row>
    <row r="8169" spans="1:5">
      <c r="A8169" t="n">
        <v>66694</v>
      </c>
      <c r="B8169" s="36" t="n">
        <v>45</v>
      </c>
      <c r="C8169" s="7" t="n">
        <v>4</v>
      </c>
      <c r="D8169" s="7" t="n">
        <v>3</v>
      </c>
      <c r="E8169" s="7" t="n">
        <v>20.5400009155273</v>
      </c>
      <c r="F8169" s="7" t="n">
        <v>59.8400001525879</v>
      </c>
      <c r="G8169" s="7" t="n">
        <v>0</v>
      </c>
      <c r="H8169" s="7" t="n">
        <v>0</v>
      </c>
      <c r="I8169" s="7" t="n">
        <v>1</v>
      </c>
    </row>
    <row r="8170" spans="1:5">
      <c r="A8170" t="s">
        <v>4</v>
      </c>
      <c r="B8170" s="4" t="s">
        <v>5</v>
      </c>
      <c r="C8170" s="4" t="s">
        <v>7</v>
      </c>
      <c r="D8170" s="4" t="s">
        <v>7</v>
      </c>
      <c r="E8170" s="4" t="s">
        <v>13</v>
      </c>
      <c r="F8170" s="4" t="s">
        <v>11</v>
      </c>
    </row>
    <row r="8171" spans="1:5">
      <c r="A8171" t="n">
        <v>66712</v>
      </c>
      <c r="B8171" s="36" t="n">
        <v>45</v>
      </c>
      <c r="C8171" s="7" t="n">
        <v>5</v>
      </c>
      <c r="D8171" s="7" t="n">
        <v>3</v>
      </c>
      <c r="E8171" s="7" t="n">
        <v>4</v>
      </c>
      <c r="F8171" s="7" t="n">
        <v>0</v>
      </c>
    </row>
    <row r="8172" spans="1:5">
      <c r="A8172" t="s">
        <v>4</v>
      </c>
      <c r="B8172" s="4" t="s">
        <v>5</v>
      </c>
      <c r="C8172" s="4" t="s">
        <v>7</v>
      </c>
      <c r="D8172" s="4" t="s">
        <v>7</v>
      </c>
      <c r="E8172" s="4" t="s">
        <v>13</v>
      </c>
      <c r="F8172" s="4" t="s">
        <v>11</v>
      </c>
    </row>
    <row r="8173" spans="1:5">
      <c r="A8173" t="n">
        <v>66721</v>
      </c>
      <c r="B8173" s="36" t="n">
        <v>45</v>
      </c>
      <c r="C8173" s="7" t="n">
        <v>11</v>
      </c>
      <c r="D8173" s="7" t="n">
        <v>3</v>
      </c>
      <c r="E8173" s="7" t="n">
        <v>30</v>
      </c>
      <c r="F8173" s="7" t="n">
        <v>0</v>
      </c>
    </row>
    <row r="8174" spans="1:5">
      <c r="A8174" t="s">
        <v>4</v>
      </c>
      <c r="B8174" s="4" t="s">
        <v>5</v>
      </c>
      <c r="C8174" s="4" t="s">
        <v>7</v>
      </c>
      <c r="D8174" s="4" t="s">
        <v>7</v>
      </c>
      <c r="E8174" s="4" t="s">
        <v>13</v>
      </c>
      <c r="F8174" s="4" t="s">
        <v>13</v>
      </c>
      <c r="G8174" s="4" t="s">
        <v>13</v>
      </c>
      <c r="H8174" s="4" t="s">
        <v>11</v>
      </c>
    </row>
    <row r="8175" spans="1:5">
      <c r="A8175" t="n">
        <v>66730</v>
      </c>
      <c r="B8175" s="36" t="n">
        <v>45</v>
      </c>
      <c r="C8175" s="7" t="n">
        <v>2</v>
      </c>
      <c r="D8175" s="7" t="n">
        <v>3</v>
      </c>
      <c r="E8175" s="7" t="n">
        <v>32.5</v>
      </c>
      <c r="F8175" s="7" t="n">
        <v>-2.52999997138977</v>
      </c>
      <c r="G8175" s="7" t="n">
        <v>1.08000004291534</v>
      </c>
      <c r="H8175" s="7" t="n">
        <v>15000</v>
      </c>
    </row>
    <row r="8176" spans="1:5">
      <c r="A8176" t="s">
        <v>4</v>
      </c>
      <c r="B8176" s="4" t="s">
        <v>5</v>
      </c>
      <c r="C8176" s="4" t="s">
        <v>7</v>
      </c>
      <c r="D8176" s="4" t="s">
        <v>7</v>
      </c>
      <c r="E8176" s="4" t="s">
        <v>13</v>
      </c>
      <c r="F8176" s="4" t="s">
        <v>13</v>
      </c>
      <c r="G8176" s="4" t="s">
        <v>13</v>
      </c>
      <c r="H8176" s="4" t="s">
        <v>11</v>
      </c>
      <c r="I8176" s="4" t="s">
        <v>7</v>
      </c>
    </row>
    <row r="8177" spans="1:9">
      <c r="A8177" t="n">
        <v>66747</v>
      </c>
      <c r="B8177" s="36" t="n">
        <v>45</v>
      </c>
      <c r="C8177" s="7" t="n">
        <v>4</v>
      </c>
      <c r="D8177" s="7" t="n">
        <v>3</v>
      </c>
      <c r="E8177" s="7" t="n">
        <v>15.4200000762939</v>
      </c>
      <c r="F8177" s="7" t="n">
        <v>56.7299995422363</v>
      </c>
      <c r="G8177" s="7" t="n">
        <v>0</v>
      </c>
      <c r="H8177" s="7" t="n">
        <v>15000</v>
      </c>
      <c r="I8177" s="7" t="n">
        <v>1</v>
      </c>
    </row>
    <row r="8178" spans="1:9">
      <c r="A8178" t="s">
        <v>4</v>
      </c>
      <c r="B8178" s="4" t="s">
        <v>5</v>
      </c>
      <c r="C8178" s="4" t="s">
        <v>7</v>
      </c>
      <c r="D8178" s="4" t="s">
        <v>7</v>
      </c>
      <c r="E8178" s="4" t="s">
        <v>13</v>
      </c>
      <c r="F8178" s="4" t="s">
        <v>11</v>
      </c>
    </row>
    <row r="8179" spans="1:9">
      <c r="A8179" t="n">
        <v>66765</v>
      </c>
      <c r="B8179" s="36" t="n">
        <v>45</v>
      </c>
      <c r="C8179" s="7" t="n">
        <v>5</v>
      </c>
      <c r="D8179" s="7" t="n">
        <v>3</v>
      </c>
      <c r="E8179" s="7" t="n">
        <v>4</v>
      </c>
      <c r="F8179" s="7" t="n">
        <v>15000</v>
      </c>
    </row>
    <row r="8180" spans="1:9">
      <c r="A8180" t="s">
        <v>4</v>
      </c>
      <c r="B8180" s="4" t="s">
        <v>5</v>
      </c>
      <c r="C8180" s="4" t="s">
        <v>7</v>
      </c>
      <c r="D8180" s="4" t="s">
        <v>7</v>
      </c>
      <c r="E8180" s="4" t="s">
        <v>13</v>
      </c>
      <c r="F8180" s="4" t="s">
        <v>11</v>
      </c>
    </row>
    <row r="8181" spans="1:9">
      <c r="A8181" t="n">
        <v>66774</v>
      </c>
      <c r="B8181" s="36" t="n">
        <v>45</v>
      </c>
      <c r="C8181" s="7" t="n">
        <v>11</v>
      </c>
      <c r="D8181" s="7" t="n">
        <v>3</v>
      </c>
      <c r="E8181" s="7" t="n">
        <v>30</v>
      </c>
      <c r="F8181" s="7" t="n">
        <v>15000</v>
      </c>
    </row>
    <row r="8182" spans="1:9">
      <c r="A8182" t="s">
        <v>4</v>
      </c>
      <c r="B8182" s="4" t="s">
        <v>5</v>
      </c>
      <c r="C8182" s="4" t="s">
        <v>7</v>
      </c>
      <c r="D8182" s="4" t="s">
        <v>11</v>
      </c>
    </row>
    <row r="8183" spans="1:9">
      <c r="A8183" t="n">
        <v>66783</v>
      </c>
      <c r="B8183" s="35" t="n">
        <v>58</v>
      </c>
      <c r="C8183" s="7" t="n">
        <v>255</v>
      </c>
      <c r="D8183" s="7" t="n">
        <v>0</v>
      </c>
    </row>
    <row r="8184" spans="1:9">
      <c r="A8184" t="s">
        <v>4</v>
      </c>
      <c r="B8184" s="4" t="s">
        <v>5</v>
      </c>
      <c r="C8184" s="4" t="s">
        <v>11</v>
      </c>
      <c r="D8184" s="4" t="s">
        <v>7</v>
      </c>
    </row>
    <row r="8185" spans="1:9">
      <c r="A8185" t="n">
        <v>66787</v>
      </c>
      <c r="B8185" s="55" t="n">
        <v>56</v>
      </c>
      <c r="C8185" s="7" t="n">
        <v>2</v>
      </c>
      <c r="D8185" s="7" t="n">
        <v>0</v>
      </c>
    </row>
    <row r="8186" spans="1:9">
      <c r="A8186" t="s">
        <v>4</v>
      </c>
      <c r="B8186" s="4" t="s">
        <v>5</v>
      </c>
      <c r="C8186" s="4" t="s">
        <v>11</v>
      </c>
      <c r="D8186" s="4" t="s">
        <v>11</v>
      </c>
      <c r="E8186" s="4" t="s">
        <v>11</v>
      </c>
    </row>
    <row r="8187" spans="1:9">
      <c r="A8187" t="n">
        <v>66791</v>
      </c>
      <c r="B8187" s="32" t="n">
        <v>61</v>
      </c>
      <c r="C8187" s="7" t="n">
        <v>2</v>
      </c>
      <c r="D8187" s="7" t="n">
        <v>8</v>
      </c>
      <c r="E8187" s="7" t="n">
        <v>1000</v>
      </c>
    </row>
    <row r="8188" spans="1:9">
      <c r="A8188" t="s">
        <v>4</v>
      </c>
      <c r="B8188" s="4" t="s">
        <v>5</v>
      </c>
      <c r="C8188" s="4" t="s">
        <v>11</v>
      </c>
      <c r="D8188" s="4" t="s">
        <v>7</v>
      </c>
      <c r="E8188" s="4" t="s">
        <v>8</v>
      </c>
      <c r="F8188" s="4" t="s">
        <v>13</v>
      </c>
      <c r="G8188" s="4" t="s">
        <v>13</v>
      </c>
      <c r="H8188" s="4" t="s">
        <v>13</v>
      </c>
    </row>
    <row r="8189" spans="1:9">
      <c r="A8189" t="n">
        <v>66798</v>
      </c>
      <c r="B8189" s="47" t="n">
        <v>48</v>
      </c>
      <c r="C8189" s="7" t="n">
        <v>2</v>
      </c>
      <c r="D8189" s="7" t="n">
        <v>0</v>
      </c>
      <c r="E8189" s="7" t="s">
        <v>404</v>
      </c>
      <c r="F8189" s="7" t="n">
        <v>-1</v>
      </c>
      <c r="G8189" s="7" t="n">
        <v>1</v>
      </c>
      <c r="H8189" s="7" t="n">
        <v>0</v>
      </c>
    </row>
    <row r="8190" spans="1:9">
      <c r="A8190" t="s">
        <v>4</v>
      </c>
      <c r="B8190" s="4" t="s">
        <v>5</v>
      </c>
      <c r="C8190" s="4" t="s">
        <v>7</v>
      </c>
      <c r="D8190" s="4" t="s">
        <v>11</v>
      </c>
      <c r="E8190" s="4" t="s">
        <v>8</v>
      </c>
    </row>
    <row r="8191" spans="1:9">
      <c r="A8191" t="n">
        <v>66826</v>
      </c>
      <c r="B8191" s="49" t="n">
        <v>51</v>
      </c>
      <c r="C8191" s="7" t="n">
        <v>4</v>
      </c>
      <c r="D8191" s="7" t="n">
        <v>2</v>
      </c>
      <c r="E8191" s="7" t="s">
        <v>81</v>
      </c>
    </row>
    <row r="8192" spans="1:9">
      <c r="A8192" t="s">
        <v>4</v>
      </c>
      <c r="B8192" s="4" t="s">
        <v>5</v>
      </c>
      <c r="C8192" s="4" t="s">
        <v>11</v>
      </c>
    </row>
    <row r="8193" spans="1:9">
      <c r="A8193" t="n">
        <v>66839</v>
      </c>
      <c r="B8193" s="29" t="n">
        <v>16</v>
      </c>
      <c r="C8193" s="7" t="n">
        <v>0</v>
      </c>
    </row>
    <row r="8194" spans="1:9">
      <c r="A8194" t="s">
        <v>4</v>
      </c>
      <c r="B8194" s="4" t="s">
        <v>5</v>
      </c>
      <c r="C8194" s="4" t="s">
        <v>11</v>
      </c>
      <c r="D8194" s="4" t="s">
        <v>34</v>
      </c>
      <c r="E8194" s="4" t="s">
        <v>7</v>
      </c>
      <c r="F8194" s="4" t="s">
        <v>7</v>
      </c>
    </row>
    <row r="8195" spans="1:9">
      <c r="A8195" t="n">
        <v>66842</v>
      </c>
      <c r="B8195" s="51" t="n">
        <v>26</v>
      </c>
      <c r="C8195" s="7" t="n">
        <v>2</v>
      </c>
      <c r="D8195" s="7" t="s">
        <v>634</v>
      </c>
      <c r="E8195" s="7" t="n">
        <v>2</v>
      </c>
      <c r="F8195" s="7" t="n">
        <v>0</v>
      </c>
    </row>
    <row r="8196" spans="1:9">
      <c r="A8196" t="s">
        <v>4</v>
      </c>
      <c r="B8196" s="4" t="s">
        <v>5</v>
      </c>
    </row>
    <row r="8197" spans="1:9">
      <c r="A8197" t="n">
        <v>66921</v>
      </c>
      <c r="B8197" s="27" t="n">
        <v>28</v>
      </c>
    </row>
    <row r="8198" spans="1:9">
      <c r="A8198" t="s">
        <v>4</v>
      </c>
      <c r="B8198" s="4" t="s">
        <v>5</v>
      </c>
      <c r="C8198" s="4" t="s">
        <v>11</v>
      </c>
      <c r="D8198" s="4" t="s">
        <v>11</v>
      </c>
      <c r="E8198" s="4" t="s">
        <v>11</v>
      </c>
    </row>
    <row r="8199" spans="1:9">
      <c r="A8199" t="n">
        <v>66922</v>
      </c>
      <c r="B8199" s="32" t="n">
        <v>61</v>
      </c>
      <c r="C8199" s="7" t="n">
        <v>8</v>
      </c>
      <c r="D8199" s="7" t="n">
        <v>2</v>
      </c>
      <c r="E8199" s="7" t="n">
        <v>1000</v>
      </c>
    </row>
    <row r="8200" spans="1:9">
      <c r="A8200" t="s">
        <v>4</v>
      </c>
      <c r="B8200" s="4" t="s">
        <v>5</v>
      </c>
      <c r="C8200" s="4" t="s">
        <v>11</v>
      </c>
      <c r="D8200" s="4" t="s">
        <v>7</v>
      </c>
      <c r="E8200" s="4" t="s">
        <v>8</v>
      </c>
      <c r="F8200" s="4" t="s">
        <v>13</v>
      </c>
      <c r="G8200" s="4" t="s">
        <v>13</v>
      </c>
      <c r="H8200" s="4" t="s">
        <v>13</v>
      </c>
    </row>
    <row r="8201" spans="1:9">
      <c r="A8201" t="n">
        <v>66929</v>
      </c>
      <c r="B8201" s="47" t="n">
        <v>48</v>
      </c>
      <c r="C8201" s="7" t="n">
        <v>8</v>
      </c>
      <c r="D8201" s="7" t="n">
        <v>0</v>
      </c>
      <c r="E8201" s="7" t="s">
        <v>70</v>
      </c>
      <c r="F8201" s="7" t="n">
        <v>-1</v>
      </c>
      <c r="G8201" s="7" t="n">
        <v>1</v>
      </c>
      <c r="H8201" s="7" t="n">
        <v>0</v>
      </c>
    </row>
    <row r="8202" spans="1:9">
      <c r="A8202" t="s">
        <v>4</v>
      </c>
      <c r="B8202" s="4" t="s">
        <v>5</v>
      </c>
      <c r="C8202" s="4" t="s">
        <v>11</v>
      </c>
    </row>
    <row r="8203" spans="1:9">
      <c r="A8203" t="n">
        <v>66958</v>
      </c>
      <c r="B8203" s="29" t="n">
        <v>16</v>
      </c>
      <c r="C8203" s="7" t="n">
        <v>500</v>
      </c>
    </row>
    <row r="8204" spans="1:9">
      <c r="A8204" t="s">
        <v>4</v>
      </c>
      <c r="B8204" s="4" t="s">
        <v>5</v>
      </c>
      <c r="C8204" s="4" t="s">
        <v>7</v>
      </c>
      <c r="D8204" s="4" t="s">
        <v>11</v>
      </c>
      <c r="E8204" s="4" t="s">
        <v>8</v>
      </c>
    </row>
    <row r="8205" spans="1:9">
      <c r="A8205" t="n">
        <v>66961</v>
      </c>
      <c r="B8205" s="49" t="n">
        <v>51</v>
      </c>
      <c r="C8205" s="7" t="n">
        <v>4</v>
      </c>
      <c r="D8205" s="7" t="n">
        <v>8</v>
      </c>
      <c r="E8205" s="7" t="s">
        <v>476</v>
      </c>
    </row>
    <row r="8206" spans="1:9">
      <c r="A8206" t="s">
        <v>4</v>
      </c>
      <c r="B8206" s="4" t="s">
        <v>5</v>
      </c>
      <c r="C8206" s="4" t="s">
        <v>11</v>
      </c>
    </row>
    <row r="8207" spans="1:9">
      <c r="A8207" t="n">
        <v>66974</v>
      </c>
      <c r="B8207" s="29" t="n">
        <v>16</v>
      </c>
      <c r="C8207" s="7" t="n">
        <v>0</v>
      </c>
    </row>
    <row r="8208" spans="1:9">
      <c r="A8208" t="s">
        <v>4</v>
      </c>
      <c r="B8208" s="4" t="s">
        <v>5</v>
      </c>
      <c r="C8208" s="4" t="s">
        <v>11</v>
      </c>
      <c r="D8208" s="4" t="s">
        <v>34</v>
      </c>
      <c r="E8208" s="4" t="s">
        <v>7</v>
      </c>
      <c r="F8208" s="4" t="s">
        <v>7</v>
      </c>
    </row>
    <row r="8209" spans="1:8">
      <c r="A8209" t="n">
        <v>66977</v>
      </c>
      <c r="B8209" s="51" t="n">
        <v>26</v>
      </c>
      <c r="C8209" s="7" t="n">
        <v>8</v>
      </c>
      <c r="D8209" s="7" t="s">
        <v>635</v>
      </c>
      <c r="E8209" s="7" t="n">
        <v>2</v>
      </c>
      <c r="F8209" s="7" t="n">
        <v>0</v>
      </c>
    </row>
    <row r="8210" spans="1:8">
      <c r="A8210" t="s">
        <v>4</v>
      </c>
      <c r="B8210" s="4" t="s">
        <v>5</v>
      </c>
    </row>
    <row r="8211" spans="1:8">
      <c r="A8211" t="n">
        <v>67086</v>
      </c>
      <c r="B8211" s="27" t="n">
        <v>28</v>
      </c>
    </row>
    <row r="8212" spans="1:8">
      <c r="A8212" t="s">
        <v>4</v>
      </c>
      <c r="B8212" s="4" t="s">
        <v>5</v>
      </c>
      <c r="C8212" s="4" t="s">
        <v>11</v>
      </c>
      <c r="D8212" s="4" t="s">
        <v>11</v>
      </c>
      <c r="E8212" s="4" t="s">
        <v>11</v>
      </c>
    </row>
    <row r="8213" spans="1:8">
      <c r="A8213" t="n">
        <v>67087</v>
      </c>
      <c r="B8213" s="32" t="n">
        <v>61</v>
      </c>
      <c r="C8213" s="7" t="n">
        <v>5</v>
      </c>
      <c r="D8213" s="7" t="n">
        <v>2</v>
      </c>
      <c r="E8213" s="7" t="n">
        <v>1000</v>
      </c>
    </row>
    <row r="8214" spans="1:8">
      <c r="A8214" t="s">
        <v>4</v>
      </c>
      <c r="B8214" s="4" t="s">
        <v>5</v>
      </c>
      <c r="C8214" s="4" t="s">
        <v>11</v>
      </c>
      <c r="D8214" s="4" t="s">
        <v>7</v>
      </c>
      <c r="E8214" s="4" t="s">
        <v>8</v>
      </c>
      <c r="F8214" s="4" t="s">
        <v>13</v>
      </c>
      <c r="G8214" s="4" t="s">
        <v>13</v>
      </c>
      <c r="H8214" s="4" t="s">
        <v>13</v>
      </c>
    </row>
    <row r="8215" spans="1:8">
      <c r="A8215" t="n">
        <v>67094</v>
      </c>
      <c r="B8215" s="47" t="n">
        <v>48</v>
      </c>
      <c r="C8215" s="7" t="n">
        <v>5</v>
      </c>
      <c r="D8215" s="7" t="n">
        <v>0</v>
      </c>
      <c r="E8215" s="7" t="s">
        <v>55</v>
      </c>
      <c r="F8215" s="7" t="n">
        <v>-1</v>
      </c>
      <c r="G8215" s="7" t="n">
        <v>1</v>
      </c>
      <c r="H8215" s="7" t="n">
        <v>0</v>
      </c>
    </row>
    <row r="8216" spans="1:8">
      <c r="A8216" t="s">
        <v>4</v>
      </c>
      <c r="B8216" s="4" t="s">
        <v>5</v>
      </c>
      <c r="C8216" s="4" t="s">
        <v>11</v>
      </c>
    </row>
    <row r="8217" spans="1:8">
      <c r="A8217" t="n">
        <v>67124</v>
      </c>
      <c r="B8217" s="29" t="n">
        <v>16</v>
      </c>
      <c r="C8217" s="7" t="n">
        <v>500</v>
      </c>
    </row>
    <row r="8218" spans="1:8">
      <c r="A8218" t="s">
        <v>4</v>
      </c>
      <c r="B8218" s="4" t="s">
        <v>5</v>
      </c>
      <c r="C8218" s="4" t="s">
        <v>7</v>
      </c>
      <c r="D8218" s="4" t="s">
        <v>11</v>
      </c>
      <c r="E8218" s="4" t="s">
        <v>8</v>
      </c>
    </row>
    <row r="8219" spans="1:8">
      <c r="A8219" t="n">
        <v>67127</v>
      </c>
      <c r="B8219" s="49" t="n">
        <v>51</v>
      </c>
      <c r="C8219" s="7" t="n">
        <v>4</v>
      </c>
      <c r="D8219" s="7" t="n">
        <v>5</v>
      </c>
      <c r="E8219" s="7" t="s">
        <v>419</v>
      </c>
    </row>
    <row r="8220" spans="1:8">
      <c r="A8220" t="s">
        <v>4</v>
      </c>
      <c r="B8220" s="4" t="s">
        <v>5</v>
      </c>
      <c r="C8220" s="4" t="s">
        <v>11</v>
      </c>
    </row>
    <row r="8221" spans="1:8">
      <c r="A8221" t="n">
        <v>67141</v>
      </c>
      <c r="B8221" s="29" t="n">
        <v>16</v>
      </c>
      <c r="C8221" s="7" t="n">
        <v>0</v>
      </c>
    </row>
    <row r="8222" spans="1:8">
      <c r="A8222" t="s">
        <v>4</v>
      </c>
      <c r="B8222" s="4" t="s">
        <v>5</v>
      </c>
      <c r="C8222" s="4" t="s">
        <v>11</v>
      </c>
      <c r="D8222" s="4" t="s">
        <v>34</v>
      </c>
      <c r="E8222" s="4" t="s">
        <v>7</v>
      </c>
      <c r="F8222" s="4" t="s">
        <v>7</v>
      </c>
      <c r="G8222" s="4" t="s">
        <v>34</v>
      </c>
      <c r="H8222" s="4" t="s">
        <v>7</v>
      </c>
      <c r="I8222" s="4" t="s">
        <v>7</v>
      </c>
    </row>
    <row r="8223" spans="1:8">
      <c r="A8223" t="n">
        <v>67144</v>
      </c>
      <c r="B8223" s="51" t="n">
        <v>26</v>
      </c>
      <c r="C8223" s="7" t="n">
        <v>5</v>
      </c>
      <c r="D8223" s="7" t="s">
        <v>636</v>
      </c>
      <c r="E8223" s="7" t="n">
        <v>2</v>
      </c>
      <c r="F8223" s="7" t="n">
        <v>3</v>
      </c>
      <c r="G8223" s="7" t="s">
        <v>637</v>
      </c>
      <c r="H8223" s="7" t="n">
        <v>2</v>
      </c>
      <c r="I8223" s="7" t="n">
        <v>0</v>
      </c>
    </row>
    <row r="8224" spans="1:8">
      <c r="A8224" t="s">
        <v>4</v>
      </c>
      <c r="B8224" s="4" t="s">
        <v>5</v>
      </c>
    </row>
    <row r="8225" spans="1:9">
      <c r="A8225" t="n">
        <v>67319</v>
      </c>
      <c r="B8225" s="27" t="n">
        <v>28</v>
      </c>
    </row>
    <row r="8226" spans="1:9">
      <c r="A8226" t="s">
        <v>4</v>
      </c>
      <c r="B8226" s="4" t="s">
        <v>5</v>
      </c>
      <c r="C8226" s="4" t="s">
        <v>11</v>
      </c>
      <c r="D8226" s="4" t="s">
        <v>11</v>
      </c>
      <c r="E8226" s="4" t="s">
        <v>11</v>
      </c>
    </row>
    <row r="8227" spans="1:9">
      <c r="A8227" t="n">
        <v>67320</v>
      </c>
      <c r="B8227" s="32" t="n">
        <v>61</v>
      </c>
      <c r="C8227" s="7" t="n">
        <v>1</v>
      </c>
      <c r="D8227" s="7" t="n">
        <v>2</v>
      </c>
      <c r="E8227" s="7" t="n">
        <v>1000</v>
      </c>
    </row>
    <row r="8228" spans="1:9">
      <c r="A8228" t="s">
        <v>4</v>
      </c>
      <c r="B8228" s="4" t="s">
        <v>5</v>
      </c>
      <c r="C8228" s="4" t="s">
        <v>7</v>
      </c>
      <c r="D8228" s="4" t="s">
        <v>11</v>
      </c>
      <c r="E8228" s="4" t="s">
        <v>8</v>
      </c>
    </row>
    <row r="8229" spans="1:9">
      <c r="A8229" t="n">
        <v>67327</v>
      </c>
      <c r="B8229" s="49" t="n">
        <v>51</v>
      </c>
      <c r="C8229" s="7" t="n">
        <v>4</v>
      </c>
      <c r="D8229" s="7" t="n">
        <v>1</v>
      </c>
      <c r="E8229" s="7" t="s">
        <v>638</v>
      </c>
    </row>
    <row r="8230" spans="1:9">
      <c r="A8230" t="s">
        <v>4</v>
      </c>
      <c r="B8230" s="4" t="s">
        <v>5</v>
      </c>
      <c r="C8230" s="4" t="s">
        <v>11</v>
      </c>
    </row>
    <row r="8231" spans="1:9">
      <c r="A8231" t="n">
        <v>67340</v>
      </c>
      <c r="B8231" s="29" t="n">
        <v>16</v>
      </c>
      <c r="C8231" s="7" t="n">
        <v>0</v>
      </c>
    </row>
    <row r="8232" spans="1:9">
      <c r="A8232" t="s">
        <v>4</v>
      </c>
      <c r="B8232" s="4" t="s">
        <v>5</v>
      </c>
      <c r="C8232" s="4" t="s">
        <v>11</v>
      </c>
      <c r="D8232" s="4" t="s">
        <v>34</v>
      </c>
      <c r="E8232" s="4" t="s">
        <v>7</v>
      </c>
      <c r="F8232" s="4" t="s">
        <v>7</v>
      </c>
    </row>
    <row r="8233" spans="1:9">
      <c r="A8233" t="n">
        <v>67343</v>
      </c>
      <c r="B8233" s="51" t="n">
        <v>26</v>
      </c>
      <c r="C8233" s="7" t="n">
        <v>1</v>
      </c>
      <c r="D8233" s="7" t="s">
        <v>639</v>
      </c>
      <c r="E8233" s="7" t="n">
        <v>2</v>
      </c>
      <c r="F8233" s="7" t="n">
        <v>0</v>
      </c>
    </row>
    <row r="8234" spans="1:9">
      <c r="A8234" t="s">
        <v>4</v>
      </c>
      <c r="B8234" s="4" t="s">
        <v>5</v>
      </c>
    </row>
    <row r="8235" spans="1:9">
      <c r="A8235" t="n">
        <v>67427</v>
      </c>
      <c r="B8235" s="27" t="n">
        <v>28</v>
      </c>
    </row>
    <row r="8236" spans="1:9">
      <c r="A8236" t="s">
        <v>4</v>
      </c>
      <c r="B8236" s="4" t="s">
        <v>5</v>
      </c>
      <c r="C8236" s="4" t="s">
        <v>11</v>
      </c>
      <c r="D8236" s="4" t="s">
        <v>11</v>
      </c>
      <c r="E8236" s="4" t="s">
        <v>11</v>
      </c>
    </row>
    <row r="8237" spans="1:9">
      <c r="A8237" t="n">
        <v>67428</v>
      </c>
      <c r="B8237" s="32" t="n">
        <v>61</v>
      </c>
      <c r="C8237" s="7" t="n">
        <v>3</v>
      </c>
      <c r="D8237" s="7" t="n">
        <v>2</v>
      </c>
      <c r="E8237" s="7" t="n">
        <v>1000</v>
      </c>
    </row>
    <row r="8238" spans="1:9">
      <c r="A8238" t="s">
        <v>4</v>
      </c>
      <c r="B8238" s="4" t="s">
        <v>5</v>
      </c>
      <c r="C8238" s="4" t="s">
        <v>11</v>
      </c>
    </row>
    <row r="8239" spans="1:9">
      <c r="A8239" t="n">
        <v>67435</v>
      </c>
      <c r="B8239" s="29" t="n">
        <v>16</v>
      </c>
      <c r="C8239" s="7" t="n">
        <v>500</v>
      </c>
    </row>
    <row r="8240" spans="1:9">
      <c r="A8240" t="s">
        <v>4</v>
      </c>
      <c r="B8240" s="4" t="s">
        <v>5</v>
      </c>
      <c r="C8240" s="4" t="s">
        <v>11</v>
      </c>
      <c r="D8240" s="4" t="s">
        <v>7</v>
      </c>
      <c r="E8240" s="4" t="s">
        <v>7</v>
      </c>
      <c r="F8240" s="4" t="s">
        <v>8</v>
      </c>
    </row>
    <row r="8241" spans="1:6">
      <c r="A8241" t="n">
        <v>67438</v>
      </c>
      <c r="B8241" s="50" t="n">
        <v>20</v>
      </c>
      <c r="C8241" s="7" t="n">
        <v>3</v>
      </c>
      <c r="D8241" s="7" t="n">
        <v>2</v>
      </c>
      <c r="E8241" s="7" t="n">
        <v>10</v>
      </c>
      <c r="F8241" s="7" t="s">
        <v>459</v>
      </c>
    </row>
    <row r="8242" spans="1:6">
      <c r="A8242" t="s">
        <v>4</v>
      </c>
      <c r="B8242" s="4" t="s">
        <v>5</v>
      </c>
      <c r="C8242" s="4" t="s">
        <v>11</v>
      </c>
    </row>
    <row r="8243" spans="1:6">
      <c r="A8243" t="n">
        <v>67459</v>
      </c>
      <c r="B8243" s="29" t="n">
        <v>16</v>
      </c>
      <c r="C8243" s="7" t="n">
        <v>500</v>
      </c>
    </row>
    <row r="8244" spans="1:6">
      <c r="A8244" t="s">
        <v>4</v>
      </c>
      <c r="B8244" s="4" t="s">
        <v>5</v>
      </c>
      <c r="C8244" s="4" t="s">
        <v>7</v>
      </c>
      <c r="D8244" s="4" t="s">
        <v>11</v>
      </c>
      <c r="E8244" s="4" t="s">
        <v>8</v>
      </c>
    </row>
    <row r="8245" spans="1:6">
      <c r="A8245" t="n">
        <v>67462</v>
      </c>
      <c r="B8245" s="49" t="n">
        <v>51</v>
      </c>
      <c r="C8245" s="7" t="n">
        <v>4</v>
      </c>
      <c r="D8245" s="7" t="n">
        <v>3</v>
      </c>
      <c r="E8245" s="7" t="s">
        <v>96</v>
      </c>
    </row>
    <row r="8246" spans="1:6">
      <c r="A8246" t="s">
        <v>4</v>
      </c>
      <c r="B8246" s="4" t="s">
        <v>5</v>
      </c>
      <c r="C8246" s="4" t="s">
        <v>11</v>
      </c>
    </row>
    <row r="8247" spans="1:6">
      <c r="A8247" t="n">
        <v>67476</v>
      </c>
      <c r="B8247" s="29" t="n">
        <v>16</v>
      </c>
      <c r="C8247" s="7" t="n">
        <v>0</v>
      </c>
    </row>
    <row r="8248" spans="1:6">
      <c r="A8248" t="s">
        <v>4</v>
      </c>
      <c r="B8248" s="4" t="s">
        <v>5</v>
      </c>
      <c r="C8248" s="4" t="s">
        <v>11</v>
      </c>
      <c r="D8248" s="4" t="s">
        <v>34</v>
      </c>
      <c r="E8248" s="4" t="s">
        <v>7</v>
      </c>
      <c r="F8248" s="4" t="s">
        <v>7</v>
      </c>
    </row>
    <row r="8249" spans="1:6">
      <c r="A8249" t="n">
        <v>67479</v>
      </c>
      <c r="B8249" s="51" t="n">
        <v>26</v>
      </c>
      <c r="C8249" s="7" t="n">
        <v>3</v>
      </c>
      <c r="D8249" s="7" t="s">
        <v>640</v>
      </c>
      <c r="E8249" s="7" t="n">
        <v>2</v>
      </c>
      <c r="F8249" s="7" t="n">
        <v>0</v>
      </c>
    </row>
    <row r="8250" spans="1:6">
      <c r="A8250" t="s">
        <v>4</v>
      </c>
      <c r="B8250" s="4" t="s">
        <v>5</v>
      </c>
    </row>
    <row r="8251" spans="1:6">
      <c r="A8251" t="n">
        <v>67507</v>
      </c>
      <c r="B8251" s="27" t="n">
        <v>28</v>
      </c>
    </row>
    <row r="8252" spans="1:6">
      <c r="A8252" t="s">
        <v>4</v>
      </c>
      <c r="B8252" s="4" t="s">
        <v>5</v>
      </c>
      <c r="C8252" s="4" t="s">
        <v>11</v>
      </c>
      <c r="D8252" s="4" t="s">
        <v>13</v>
      </c>
      <c r="E8252" s="4" t="s">
        <v>13</v>
      </c>
      <c r="F8252" s="4" t="s">
        <v>7</v>
      </c>
    </row>
    <row r="8253" spans="1:6">
      <c r="A8253" t="n">
        <v>67508</v>
      </c>
      <c r="B8253" s="70" t="n">
        <v>52</v>
      </c>
      <c r="C8253" s="7" t="n">
        <v>0</v>
      </c>
      <c r="D8253" s="7" t="n">
        <v>270</v>
      </c>
      <c r="E8253" s="7" t="n">
        <v>5</v>
      </c>
      <c r="F8253" s="7" t="n">
        <v>0</v>
      </c>
    </row>
    <row r="8254" spans="1:6">
      <c r="A8254" t="s">
        <v>4</v>
      </c>
      <c r="B8254" s="4" t="s">
        <v>5</v>
      </c>
      <c r="C8254" s="4" t="s">
        <v>11</v>
      </c>
    </row>
    <row r="8255" spans="1:6">
      <c r="A8255" t="n">
        <v>67520</v>
      </c>
      <c r="B8255" s="34" t="n">
        <v>54</v>
      </c>
      <c r="C8255" s="7" t="n">
        <v>0</v>
      </c>
    </row>
    <row r="8256" spans="1:6">
      <c r="A8256" t="s">
        <v>4</v>
      </c>
      <c r="B8256" s="4" t="s">
        <v>5</v>
      </c>
      <c r="C8256" s="4" t="s">
        <v>11</v>
      </c>
      <c r="D8256" s="4" t="s">
        <v>7</v>
      </c>
      <c r="E8256" s="4" t="s">
        <v>8</v>
      </c>
      <c r="F8256" s="4" t="s">
        <v>13</v>
      </c>
      <c r="G8256" s="4" t="s">
        <v>13</v>
      </c>
      <c r="H8256" s="4" t="s">
        <v>13</v>
      </c>
    </row>
    <row r="8257" spans="1:8">
      <c r="A8257" t="n">
        <v>67523</v>
      </c>
      <c r="B8257" s="47" t="n">
        <v>48</v>
      </c>
      <c r="C8257" s="7" t="n">
        <v>0</v>
      </c>
      <c r="D8257" s="7" t="n">
        <v>0</v>
      </c>
      <c r="E8257" s="7" t="s">
        <v>405</v>
      </c>
      <c r="F8257" s="7" t="n">
        <v>-1</v>
      </c>
      <c r="G8257" s="7" t="n">
        <v>1</v>
      </c>
      <c r="H8257" s="7" t="n">
        <v>0</v>
      </c>
    </row>
    <row r="8258" spans="1:8">
      <c r="A8258" t="s">
        <v>4</v>
      </c>
      <c r="B8258" s="4" t="s">
        <v>5</v>
      </c>
      <c r="C8258" s="4" t="s">
        <v>7</v>
      </c>
      <c r="D8258" s="4" t="s">
        <v>11</v>
      </c>
      <c r="E8258" s="4" t="s">
        <v>8</v>
      </c>
    </row>
    <row r="8259" spans="1:8">
      <c r="A8259" t="n">
        <v>67554</v>
      </c>
      <c r="B8259" s="49" t="n">
        <v>51</v>
      </c>
      <c r="C8259" s="7" t="n">
        <v>4</v>
      </c>
      <c r="D8259" s="7" t="n">
        <v>0</v>
      </c>
      <c r="E8259" s="7" t="s">
        <v>436</v>
      </c>
    </row>
    <row r="8260" spans="1:8">
      <c r="A8260" t="s">
        <v>4</v>
      </c>
      <c r="B8260" s="4" t="s">
        <v>5</v>
      </c>
      <c r="C8260" s="4" t="s">
        <v>11</v>
      </c>
    </row>
    <row r="8261" spans="1:8">
      <c r="A8261" t="n">
        <v>67567</v>
      </c>
      <c r="B8261" s="29" t="n">
        <v>16</v>
      </c>
      <c r="C8261" s="7" t="n">
        <v>0</v>
      </c>
    </row>
    <row r="8262" spans="1:8">
      <c r="A8262" t="s">
        <v>4</v>
      </c>
      <c r="B8262" s="4" t="s">
        <v>5</v>
      </c>
      <c r="C8262" s="4" t="s">
        <v>11</v>
      </c>
      <c r="D8262" s="4" t="s">
        <v>34</v>
      </c>
      <c r="E8262" s="4" t="s">
        <v>7</v>
      </c>
      <c r="F8262" s="4" t="s">
        <v>7</v>
      </c>
    </row>
    <row r="8263" spans="1:8">
      <c r="A8263" t="n">
        <v>67570</v>
      </c>
      <c r="B8263" s="51" t="n">
        <v>26</v>
      </c>
      <c r="C8263" s="7" t="n">
        <v>0</v>
      </c>
      <c r="D8263" s="7" t="s">
        <v>641</v>
      </c>
      <c r="E8263" s="7" t="n">
        <v>2</v>
      </c>
      <c r="F8263" s="7" t="n">
        <v>0</v>
      </c>
    </row>
    <row r="8264" spans="1:8">
      <c r="A8264" t="s">
        <v>4</v>
      </c>
      <c r="B8264" s="4" t="s">
        <v>5</v>
      </c>
    </row>
    <row r="8265" spans="1:8">
      <c r="A8265" t="n">
        <v>67696</v>
      </c>
      <c r="B8265" s="27" t="n">
        <v>28</v>
      </c>
    </row>
    <row r="8266" spans="1:8">
      <c r="A8266" t="s">
        <v>4</v>
      </c>
      <c r="B8266" s="4" t="s">
        <v>5</v>
      </c>
      <c r="C8266" s="4" t="s">
        <v>7</v>
      </c>
      <c r="D8266" s="4" t="s">
        <v>13</v>
      </c>
      <c r="E8266" s="4" t="s">
        <v>11</v>
      </c>
      <c r="F8266" s="4" t="s">
        <v>7</v>
      </c>
    </row>
    <row r="8267" spans="1:8">
      <c r="A8267" t="n">
        <v>67697</v>
      </c>
      <c r="B8267" s="16" t="n">
        <v>49</v>
      </c>
      <c r="C8267" s="7" t="n">
        <v>3</v>
      </c>
      <c r="D8267" s="7" t="n">
        <v>0.699999988079071</v>
      </c>
      <c r="E8267" s="7" t="n">
        <v>500</v>
      </c>
      <c r="F8267" s="7" t="n">
        <v>0</v>
      </c>
    </row>
    <row r="8268" spans="1:8">
      <c r="A8268" t="s">
        <v>4</v>
      </c>
      <c r="B8268" s="4" t="s">
        <v>5</v>
      </c>
      <c r="C8268" s="4" t="s">
        <v>7</v>
      </c>
      <c r="D8268" s="4" t="s">
        <v>11</v>
      </c>
      <c r="E8268" s="4" t="s">
        <v>11</v>
      </c>
      <c r="F8268" s="4" t="s">
        <v>7</v>
      </c>
    </row>
    <row r="8269" spans="1:8">
      <c r="A8269" t="n">
        <v>67706</v>
      </c>
      <c r="B8269" s="25" t="n">
        <v>25</v>
      </c>
      <c r="C8269" s="7" t="n">
        <v>1</v>
      </c>
      <c r="D8269" s="7" t="n">
        <v>60</v>
      </c>
      <c r="E8269" s="7" t="n">
        <v>500</v>
      </c>
      <c r="F8269" s="7" t="n">
        <v>2</v>
      </c>
    </row>
    <row r="8270" spans="1:8">
      <c r="A8270" t="s">
        <v>4</v>
      </c>
      <c r="B8270" s="4" t="s">
        <v>5</v>
      </c>
      <c r="C8270" s="4" t="s">
        <v>8</v>
      </c>
      <c r="D8270" s="4" t="s">
        <v>11</v>
      </c>
    </row>
    <row r="8271" spans="1:8">
      <c r="A8271" t="n">
        <v>67713</v>
      </c>
      <c r="B8271" s="48" t="n">
        <v>29</v>
      </c>
      <c r="C8271" s="7" t="s">
        <v>642</v>
      </c>
      <c r="D8271" s="7" t="n">
        <v>65533</v>
      </c>
    </row>
    <row r="8272" spans="1:8">
      <c r="A8272" t="s">
        <v>4</v>
      </c>
      <c r="B8272" s="4" t="s">
        <v>5</v>
      </c>
      <c r="C8272" s="4" t="s">
        <v>7</v>
      </c>
      <c r="D8272" s="4" t="s">
        <v>11</v>
      </c>
      <c r="E8272" s="4" t="s">
        <v>8</v>
      </c>
    </row>
    <row r="8273" spans="1:8">
      <c r="A8273" t="n">
        <v>67729</v>
      </c>
      <c r="B8273" s="49" t="n">
        <v>51</v>
      </c>
      <c r="C8273" s="7" t="n">
        <v>4</v>
      </c>
      <c r="D8273" s="7" t="n">
        <v>14</v>
      </c>
      <c r="E8273" s="7" t="s">
        <v>81</v>
      </c>
    </row>
    <row r="8274" spans="1:8">
      <c r="A8274" t="s">
        <v>4</v>
      </c>
      <c r="B8274" s="4" t="s">
        <v>5</v>
      </c>
      <c r="C8274" s="4" t="s">
        <v>11</v>
      </c>
    </row>
    <row r="8275" spans="1:8">
      <c r="A8275" t="n">
        <v>67742</v>
      </c>
      <c r="B8275" s="29" t="n">
        <v>16</v>
      </c>
      <c r="C8275" s="7" t="n">
        <v>0</v>
      </c>
    </row>
    <row r="8276" spans="1:8">
      <c r="A8276" t="s">
        <v>4</v>
      </c>
      <c r="B8276" s="4" t="s">
        <v>5</v>
      </c>
      <c r="C8276" s="4" t="s">
        <v>11</v>
      </c>
      <c r="D8276" s="4" t="s">
        <v>7</v>
      </c>
      <c r="E8276" s="4" t="s">
        <v>14</v>
      </c>
      <c r="F8276" s="4" t="s">
        <v>34</v>
      </c>
      <c r="G8276" s="4" t="s">
        <v>7</v>
      </c>
      <c r="H8276" s="4" t="s">
        <v>7</v>
      </c>
    </row>
    <row r="8277" spans="1:8">
      <c r="A8277" t="n">
        <v>67745</v>
      </c>
      <c r="B8277" s="51" t="n">
        <v>26</v>
      </c>
      <c r="C8277" s="7" t="n">
        <v>14</v>
      </c>
      <c r="D8277" s="7" t="n">
        <v>17</v>
      </c>
      <c r="E8277" s="7" t="n">
        <v>13371</v>
      </c>
      <c r="F8277" s="7" t="s">
        <v>643</v>
      </c>
      <c r="G8277" s="7" t="n">
        <v>2</v>
      </c>
      <c r="H8277" s="7" t="n">
        <v>0</v>
      </c>
    </row>
    <row r="8278" spans="1:8">
      <c r="A8278" t="s">
        <v>4</v>
      </c>
      <c r="B8278" s="4" t="s">
        <v>5</v>
      </c>
    </row>
    <row r="8279" spans="1:8">
      <c r="A8279" t="n">
        <v>67782</v>
      </c>
      <c r="B8279" s="27" t="n">
        <v>28</v>
      </c>
    </row>
    <row r="8280" spans="1:8">
      <c r="A8280" t="s">
        <v>4</v>
      </c>
      <c r="B8280" s="4" t="s">
        <v>5</v>
      </c>
      <c r="C8280" s="4" t="s">
        <v>8</v>
      </c>
      <c r="D8280" s="4" t="s">
        <v>11</v>
      </c>
    </row>
    <row r="8281" spans="1:8">
      <c r="A8281" t="n">
        <v>67783</v>
      </c>
      <c r="B8281" s="48" t="n">
        <v>29</v>
      </c>
      <c r="C8281" s="7" t="s">
        <v>18</v>
      </c>
      <c r="D8281" s="7" t="n">
        <v>65533</v>
      </c>
    </row>
    <row r="8282" spans="1:8">
      <c r="A8282" t="s">
        <v>4</v>
      </c>
      <c r="B8282" s="4" t="s">
        <v>5</v>
      </c>
      <c r="C8282" s="4" t="s">
        <v>11</v>
      </c>
      <c r="D8282" s="4" t="s">
        <v>7</v>
      </c>
    </row>
    <row r="8283" spans="1:8">
      <c r="A8283" t="n">
        <v>67787</v>
      </c>
      <c r="B8283" s="69" t="n">
        <v>89</v>
      </c>
      <c r="C8283" s="7" t="n">
        <v>65533</v>
      </c>
      <c r="D8283" s="7" t="n">
        <v>1</v>
      </c>
    </row>
    <row r="8284" spans="1:8">
      <c r="A8284" t="s">
        <v>4</v>
      </c>
      <c r="B8284" s="4" t="s">
        <v>5</v>
      </c>
      <c r="C8284" s="4" t="s">
        <v>7</v>
      </c>
      <c r="D8284" s="4" t="s">
        <v>11</v>
      </c>
      <c r="E8284" s="4" t="s">
        <v>11</v>
      </c>
      <c r="F8284" s="4" t="s">
        <v>7</v>
      </c>
    </row>
    <row r="8285" spans="1:8">
      <c r="A8285" t="n">
        <v>67791</v>
      </c>
      <c r="B8285" s="25" t="n">
        <v>25</v>
      </c>
      <c r="C8285" s="7" t="n">
        <v>1</v>
      </c>
      <c r="D8285" s="7" t="n">
        <v>65535</v>
      </c>
      <c r="E8285" s="7" t="n">
        <v>65535</v>
      </c>
      <c r="F8285" s="7" t="n">
        <v>0</v>
      </c>
    </row>
    <row r="8286" spans="1:8">
      <c r="A8286" t="s">
        <v>4</v>
      </c>
      <c r="B8286" s="4" t="s">
        <v>5</v>
      </c>
      <c r="C8286" s="4" t="s">
        <v>11</v>
      </c>
      <c r="D8286" s="4" t="s">
        <v>7</v>
      </c>
      <c r="E8286" s="4" t="s">
        <v>13</v>
      </c>
      <c r="F8286" s="4" t="s">
        <v>11</v>
      </c>
    </row>
    <row r="8287" spans="1:8">
      <c r="A8287" t="n">
        <v>67798</v>
      </c>
      <c r="B8287" s="53" t="n">
        <v>59</v>
      </c>
      <c r="C8287" s="7" t="n">
        <v>0</v>
      </c>
      <c r="D8287" s="7" t="n">
        <v>1</v>
      </c>
      <c r="E8287" s="7" t="n">
        <v>0.150000005960464</v>
      </c>
      <c r="F8287" s="7" t="n">
        <v>0</v>
      </c>
    </row>
    <row r="8288" spans="1:8">
      <c r="A8288" t="s">
        <v>4</v>
      </c>
      <c r="B8288" s="4" t="s">
        <v>5</v>
      </c>
      <c r="C8288" s="4" t="s">
        <v>7</v>
      </c>
      <c r="D8288" s="4" t="s">
        <v>11</v>
      </c>
      <c r="E8288" s="4" t="s">
        <v>8</v>
      </c>
      <c r="F8288" s="4" t="s">
        <v>8</v>
      </c>
      <c r="G8288" s="4" t="s">
        <v>8</v>
      </c>
      <c r="H8288" s="4" t="s">
        <v>8</v>
      </c>
    </row>
    <row r="8289" spans="1:8">
      <c r="A8289" t="n">
        <v>67808</v>
      </c>
      <c r="B8289" s="49" t="n">
        <v>51</v>
      </c>
      <c r="C8289" s="7" t="n">
        <v>3</v>
      </c>
      <c r="D8289" s="7" t="n">
        <v>0</v>
      </c>
      <c r="E8289" s="7" t="s">
        <v>422</v>
      </c>
      <c r="F8289" s="7" t="s">
        <v>418</v>
      </c>
      <c r="G8289" s="7" t="s">
        <v>66</v>
      </c>
      <c r="H8289" s="7" t="s">
        <v>67</v>
      </c>
    </row>
    <row r="8290" spans="1:8">
      <c r="A8290" t="s">
        <v>4</v>
      </c>
      <c r="B8290" s="4" t="s">
        <v>5</v>
      </c>
      <c r="C8290" s="4" t="s">
        <v>11</v>
      </c>
      <c r="D8290" s="4" t="s">
        <v>7</v>
      </c>
      <c r="E8290" s="4" t="s">
        <v>13</v>
      </c>
      <c r="F8290" s="4" t="s">
        <v>11</v>
      </c>
    </row>
    <row r="8291" spans="1:8">
      <c r="A8291" t="n">
        <v>67821</v>
      </c>
      <c r="B8291" s="53" t="n">
        <v>59</v>
      </c>
      <c r="C8291" s="7" t="n">
        <v>1</v>
      </c>
      <c r="D8291" s="7" t="n">
        <v>1</v>
      </c>
      <c r="E8291" s="7" t="n">
        <v>0.150000005960464</v>
      </c>
      <c r="F8291" s="7" t="n">
        <v>0</v>
      </c>
    </row>
    <row r="8292" spans="1:8">
      <c r="A8292" t="s">
        <v>4</v>
      </c>
      <c r="B8292" s="4" t="s">
        <v>5</v>
      </c>
      <c r="C8292" s="4" t="s">
        <v>7</v>
      </c>
      <c r="D8292" s="4" t="s">
        <v>11</v>
      </c>
      <c r="E8292" s="4" t="s">
        <v>8</v>
      </c>
      <c r="F8292" s="4" t="s">
        <v>8</v>
      </c>
      <c r="G8292" s="4" t="s">
        <v>8</v>
      </c>
      <c r="H8292" s="4" t="s">
        <v>8</v>
      </c>
    </row>
    <row r="8293" spans="1:8">
      <c r="A8293" t="n">
        <v>67831</v>
      </c>
      <c r="B8293" s="49" t="n">
        <v>51</v>
      </c>
      <c r="C8293" s="7" t="n">
        <v>3</v>
      </c>
      <c r="D8293" s="7" t="n">
        <v>1</v>
      </c>
      <c r="E8293" s="7" t="s">
        <v>422</v>
      </c>
      <c r="F8293" s="7" t="s">
        <v>418</v>
      </c>
      <c r="G8293" s="7" t="s">
        <v>66</v>
      </c>
      <c r="H8293" s="7" t="s">
        <v>67</v>
      </c>
    </row>
    <row r="8294" spans="1:8">
      <c r="A8294" t="s">
        <v>4</v>
      </c>
      <c r="B8294" s="4" t="s">
        <v>5</v>
      </c>
      <c r="C8294" s="4" t="s">
        <v>11</v>
      </c>
    </row>
    <row r="8295" spans="1:8">
      <c r="A8295" t="n">
        <v>67844</v>
      </c>
      <c r="B8295" s="29" t="n">
        <v>16</v>
      </c>
      <c r="C8295" s="7" t="n">
        <v>50</v>
      </c>
    </row>
    <row r="8296" spans="1:8">
      <c r="A8296" t="s">
        <v>4</v>
      </c>
      <c r="B8296" s="4" t="s">
        <v>5</v>
      </c>
      <c r="C8296" s="4" t="s">
        <v>11</v>
      </c>
      <c r="D8296" s="4" t="s">
        <v>7</v>
      </c>
      <c r="E8296" s="4" t="s">
        <v>13</v>
      </c>
      <c r="F8296" s="4" t="s">
        <v>11</v>
      </c>
    </row>
    <row r="8297" spans="1:8">
      <c r="A8297" t="n">
        <v>67847</v>
      </c>
      <c r="B8297" s="53" t="n">
        <v>59</v>
      </c>
      <c r="C8297" s="7" t="n">
        <v>2</v>
      </c>
      <c r="D8297" s="7" t="n">
        <v>1</v>
      </c>
      <c r="E8297" s="7" t="n">
        <v>0.150000005960464</v>
      </c>
      <c r="F8297" s="7" t="n">
        <v>0</v>
      </c>
    </row>
    <row r="8298" spans="1:8">
      <c r="A8298" t="s">
        <v>4</v>
      </c>
      <c r="B8298" s="4" t="s">
        <v>5</v>
      </c>
      <c r="C8298" s="4" t="s">
        <v>7</v>
      </c>
      <c r="D8298" s="4" t="s">
        <v>11</v>
      </c>
      <c r="E8298" s="4" t="s">
        <v>8</v>
      </c>
      <c r="F8298" s="4" t="s">
        <v>8</v>
      </c>
      <c r="G8298" s="4" t="s">
        <v>8</v>
      </c>
      <c r="H8298" s="4" t="s">
        <v>8</v>
      </c>
    </row>
    <row r="8299" spans="1:8">
      <c r="A8299" t="n">
        <v>67857</v>
      </c>
      <c r="B8299" s="49" t="n">
        <v>51</v>
      </c>
      <c r="C8299" s="7" t="n">
        <v>3</v>
      </c>
      <c r="D8299" s="7" t="n">
        <v>2</v>
      </c>
      <c r="E8299" s="7" t="s">
        <v>422</v>
      </c>
      <c r="F8299" s="7" t="s">
        <v>418</v>
      </c>
      <c r="G8299" s="7" t="s">
        <v>66</v>
      </c>
      <c r="H8299" s="7" t="s">
        <v>67</v>
      </c>
    </row>
    <row r="8300" spans="1:8">
      <c r="A8300" t="s">
        <v>4</v>
      </c>
      <c r="B8300" s="4" t="s">
        <v>5</v>
      </c>
      <c r="C8300" s="4" t="s">
        <v>11</v>
      </c>
    </row>
    <row r="8301" spans="1:8">
      <c r="A8301" t="n">
        <v>67870</v>
      </c>
      <c r="B8301" s="29" t="n">
        <v>16</v>
      </c>
      <c r="C8301" s="7" t="n">
        <v>50</v>
      </c>
    </row>
    <row r="8302" spans="1:8">
      <c r="A8302" t="s">
        <v>4</v>
      </c>
      <c r="B8302" s="4" t="s">
        <v>5</v>
      </c>
      <c r="C8302" s="4" t="s">
        <v>11</v>
      </c>
      <c r="D8302" s="4" t="s">
        <v>7</v>
      </c>
      <c r="E8302" s="4" t="s">
        <v>13</v>
      </c>
      <c r="F8302" s="4" t="s">
        <v>11</v>
      </c>
    </row>
    <row r="8303" spans="1:8">
      <c r="A8303" t="n">
        <v>67873</v>
      </c>
      <c r="B8303" s="53" t="n">
        <v>59</v>
      </c>
      <c r="C8303" s="7" t="n">
        <v>7</v>
      </c>
      <c r="D8303" s="7" t="n">
        <v>1</v>
      </c>
      <c r="E8303" s="7" t="n">
        <v>0.150000005960464</v>
      </c>
      <c r="F8303" s="7" t="n">
        <v>0</v>
      </c>
    </row>
    <row r="8304" spans="1:8">
      <c r="A8304" t="s">
        <v>4</v>
      </c>
      <c r="B8304" s="4" t="s">
        <v>5</v>
      </c>
      <c r="C8304" s="4" t="s">
        <v>7</v>
      </c>
      <c r="D8304" s="4" t="s">
        <v>11</v>
      </c>
      <c r="E8304" s="4" t="s">
        <v>8</v>
      </c>
      <c r="F8304" s="4" t="s">
        <v>8</v>
      </c>
      <c r="G8304" s="4" t="s">
        <v>8</v>
      </c>
      <c r="H8304" s="4" t="s">
        <v>8</v>
      </c>
    </row>
    <row r="8305" spans="1:8">
      <c r="A8305" t="n">
        <v>67883</v>
      </c>
      <c r="B8305" s="49" t="n">
        <v>51</v>
      </c>
      <c r="C8305" s="7" t="n">
        <v>3</v>
      </c>
      <c r="D8305" s="7" t="n">
        <v>7</v>
      </c>
      <c r="E8305" s="7" t="s">
        <v>422</v>
      </c>
      <c r="F8305" s="7" t="s">
        <v>418</v>
      </c>
      <c r="G8305" s="7" t="s">
        <v>66</v>
      </c>
      <c r="H8305" s="7" t="s">
        <v>67</v>
      </c>
    </row>
    <row r="8306" spans="1:8">
      <c r="A8306" t="s">
        <v>4</v>
      </c>
      <c r="B8306" s="4" t="s">
        <v>5</v>
      </c>
      <c r="C8306" s="4" t="s">
        <v>11</v>
      </c>
      <c r="D8306" s="4" t="s">
        <v>7</v>
      </c>
      <c r="E8306" s="4" t="s">
        <v>13</v>
      </c>
      <c r="F8306" s="4" t="s">
        <v>11</v>
      </c>
    </row>
    <row r="8307" spans="1:8">
      <c r="A8307" t="n">
        <v>67896</v>
      </c>
      <c r="B8307" s="53" t="n">
        <v>59</v>
      </c>
      <c r="C8307" s="7" t="n">
        <v>4</v>
      </c>
      <c r="D8307" s="7" t="n">
        <v>1</v>
      </c>
      <c r="E8307" s="7" t="n">
        <v>0.150000005960464</v>
      </c>
      <c r="F8307" s="7" t="n">
        <v>0</v>
      </c>
    </row>
    <row r="8308" spans="1:8">
      <c r="A8308" t="s">
        <v>4</v>
      </c>
      <c r="B8308" s="4" t="s">
        <v>5</v>
      </c>
      <c r="C8308" s="4" t="s">
        <v>7</v>
      </c>
      <c r="D8308" s="4" t="s">
        <v>11</v>
      </c>
      <c r="E8308" s="4" t="s">
        <v>8</v>
      </c>
      <c r="F8308" s="4" t="s">
        <v>8</v>
      </c>
      <c r="G8308" s="4" t="s">
        <v>8</v>
      </c>
      <c r="H8308" s="4" t="s">
        <v>8</v>
      </c>
    </row>
    <row r="8309" spans="1:8">
      <c r="A8309" t="n">
        <v>67906</v>
      </c>
      <c r="B8309" s="49" t="n">
        <v>51</v>
      </c>
      <c r="C8309" s="7" t="n">
        <v>3</v>
      </c>
      <c r="D8309" s="7" t="n">
        <v>4</v>
      </c>
      <c r="E8309" s="7" t="s">
        <v>422</v>
      </c>
      <c r="F8309" s="7" t="s">
        <v>418</v>
      </c>
      <c r="G8309" s="7" t="s">
        <v>66</v>
      </c>
      <c r="H8309" s="7" t="s">
        <v>67</v>
      </c>
    </row>
    <row r="8310" spans="1:8">
      <c r="A8310" t="s">
        <v>4</v>
      </c>
      <c r="B8310" s="4" t="s">
        <v>5</v>
      </c>
      <c r="C8310" s="4" t="s">
        <v>11</v>
      </c>
      <c r="D8310" s="4" t="s">
        <v>7</v>
      </c>
      <c r="E8310" s="4" t="s">
        <v>13</v>
      </c>
      <c r="F8310" s="4" t="s">
        <v>11</v>
      </c>
    </row>
    <row r="8311" spans="1:8">
      <c r="A8311" t="n">
        <v>67919</v>
      </c>
      <c r="B8311" s="53" t="n">
        <v>59</v>
      </c>
      <c r="C8311" s="7" t="n">
        <v>5</v>
      </c>
      <c r="D8311" s="7" t="n">
        <v>1</v>
      </c>
      <c r="E8311" s="7" t="n">
        <v>0.150000005960464</v>
      </c>
      <c r="F8311" s="7" t="n">
        <v>0</v>
      </c>
    </row>
    <row r="8312" spans="1:8">
      <c r="A8312" t="s">
        <v>4</v>
      </c>
      <c r="B8312" s="4" t="s">
        <v>5</v>
      </c>
      <c r="C8312" s="4" t="s">
        <v>7</v>
      </c>
      <c r="D8312" s="4" t="s">
        <v>11</v>
      </c>
      <c r="E8312" s="4" t="s">
        <v>8</v>
      </c>
      <c r="F8312" s="4" t="s">
        <v>8</v>
      </c>
      <c r="G8312" s="4" t="s">
        <v>8</v>
      </c>
      <c r="H8312" s="4" t="s">
        <v>8</v>
      </c>
    </row>
    <row r="8313" spans="1:8">
      <c r="A8313" t="n">
        <v>67929</v>
      </c>
      <c r="B8313" s="49" t="n">
        <v>51</v>
      </c>
      <c r="C8313" s="7" t="n">
        <v>3</v>
      </c>
      <c r="D8313" s="7" t="n">
        <v>5</v>
      </c>
      <c r="E8313" s="7" t="s">
        <v>422</v>
      </c>
      <c r="F8313" s="7" t="s">
        <v>418</v>
      </c>
      <c r="G8313" s="7" t="s">
        <v>66</v>
      </c>
      <c r="H8313" s="7" t="s">
        <v>67</v>
      </c>
    </row>
    <row r="8314" spans="1:8">
      <c r="A8314" t="s">
        <v>4</v>
      </c>
      <c r="B8314" s="4" t="s">
        <v>5</v>
      </c>
      <c r="C8314" s="4" t="s">
        <v>11</v>
      </c>
    </row>
    <row r="8315" spans="1:8">
      <c r="A8315" t="n">
        <v>67942</v>
      </c>
      <c r="B8315" s="29" t="n">
        <v>16</v>
      </c>
      <c r="C8315" s="7" t="n">
        <v>50</v>
      </c>
    </row>
    <row r="8316" spans="1:8">
      <c r="A8316" t="s">
        <v>4</v>
      </c>
      <c r="B8316" s="4" t="s">
        <v>5</v>
      </c>
      <c r="C8316" s="4" t="s">
        <v>11</v>
      </c>
      <c r="D8316" s="4" t="s">
        <v>7</v>
      </c>
      <c r="E8316" s="4" t="s">
        <v>13</v>
      </c>
      <c r="F8316" s="4" t="s">
        <v>11</v>
      </c>
    </row>
    <row r="8317" spans="1:8">
      <c r="A8317" t="n">
        <v>67945</v>
      </c>
      <c r="B8317" s="53" t="n">
        <v>59</v>
      </c>
      <c r="C8317" s="7" t="n">
        <v>3</v>
      </c>
      <c r="D8317" s="7" t="n">
        <v>1</v>
      </c>
      <c r="E8317" s="7" t="n">
        <v>0.150000005960464</v>
      </c>
      <c r="F8317" s="7" t="n">
        <v>0</v>
      </c>
    </row>
    <row r="8318" spans="1:8">
      <c r="A8318" t="s">
        <v>4</v>
      </c>
      <c r="B8318" s="4" t="s">
        <v>5</v>
      </c>
      <c r="C8318" s="4" t="s">
        <v>7</v>
      </c>
      <c r="D8318" s="4" t="s">
        <v>11</v>
      </c>
      <c r="E8318" s="4" t="s">
        <v>8</v>
      </c>
      <c r="F8318" s="4" t="s">
        <v>8</v>
      </c>
      <c r="G8318" s="4" t="s">
        <v>8</v>
      </c>
      <c r="H8318" s="4" t="s">
        <v>8</v>
      </c>
    </row>
    <row r="8319" spans="1:8">
      <c r="A8319" t="n">
        <v>67955</v>
      </c>
      <c r="B8319" s="49" t="n">
        <v>51</v>
      </c>
      <c r="C8319" s="7" t="n">
        <v>3</v>
      </c>
      <c r="D8319" s="7" t="n">
        <v>3</v>
      </c>
      <c r="E8319" s="7" t="s">
        <v>422</v>
      </c>
      <c r="F8319" s="7" t="s">
        <v>418</v>
      </c>
      <c r="G8319" s="7" t="s">
        <v>66</v>
      </c>
      <c r="H8319" s="7" t="s">
        <v>67</v>
      </c>
    </row>
    <row r="8320" spans="1:8">
      <c r="A8320" t="s">
        <v>4</v>
      </c>
      <c r="B8320" s="4" t="s">
        <v>5</v>
      </c>
      <c r="C8320" s="4" t="s">
        <v>11</v>
      </c>
      <c r="D8320" s="4" t="s">
        <v>7</v>
      </c>
      <c r="E8320" s="4" t="s">
        <v>13</v>
      </c>
      <c r="F8320" s="4" t="s">
        <v>11</v>
      </c>
    </row>
    <row r="8321" spans="1:8">
      <c r="A8321" t="n">
        <v>67968</v>
      </c>
      <c r="B8321" s="53" t="n">
        <v>59</v>
      </c>
      <c r="C8321" s="7" t="n">
        <v>8</v>
      </c>
      <c r="D8321" s="7" t="n">
        <v>1</v>
      </c>
      <c r="E8321" s="7" t="n">
        <v>0.150000005960464</v>
      </c>
      <c r="F8321" s="7" t="n">
        <v>0</v>
      </c>
    </row>
    <row r="8322" spans="1:8">
      <c r="A8322" t="s">
        <v>4</v>
      </c>
      <c r="B8322" s="4" t="s">
        <v>5</v>
      </c>
      <c r="C8322" s="4" t="s">
        <v>7</v>
      </c>
      <c r="D8322" s="4" t="s">
        <v>11</v>
      </c>
      <c r="E8322" s="4" t="s">
        <v>8</v>
      </c>
      <c r="F8322" s="4" t="s">
        <v>8</v>
      </c>
      <c r="G8322" s="4" t="s">
        <v>8</v>
      </c>
      <c r="H8322" s="4" t="s">
        <v>8</v>
      </c>
    </row>
    <row r="8323" spans="1:8">
      <c r="A8323" t="n">
        <v>67978</v>
      </c>
      <c r="B8323" s="49" t="n">
        <v>51</v>
      </c>
      <c r="C8323" s="7" t="n">
        <v>3</v>
      </c>
      <c r="D8323" s="7" t="n">
        <v>8</v>
      </c>
      <c r="E8323" s="7" t="s">
        <v>422</v>
      </c>
      <c r="F8323" s="7" t="s">
        <v>418</v>
      </c>
      <c r="G8323" s="7" t="s">
        <v>66</v>
      </c>
      <c r="H8323" s="7" t="s">
        <v>67</v>
      </c>
    </row>
    <row r="8324" spans="1:8">
      <c r="A8324" t="s">
        <v>4</v>
      </c>
      <c r="B8324" s="4" t="s">
        <v>5</v>
      </c>
      <c r="C8324" s="4" t="s">
        <v>11</v>
      </c>
      <c r="D8324" s="4" t="s">
        <v>7</v>
      </c>
      <c r="E8324" s="4" t="s">
        <v>13</v>
      </c>
      <c r="F8324" s="4" t="s">
        <v>11</v>
      </c>
    </row>
    <row r="8325" spans="1:8">
      <c r="A8325" t="n">
        <v>67991</v>
      </c>
      <c r="B8325" s="53" t="n">
        <v>59</v>
      </c>
      <c r="C8325" s="7" t="n">
        <v>9</v>
      </c>
      <c r="D8325" s="7" t="n">
        <v>1</v>
      </c>
      <c r="E8325" s="7" t="n">
        <v>0.150000005960464</v>
      </c>
      <c r="F8325" s="7" t="n">
        <v>0</v>
      </c>
    </row>
    <row r="8326" spans="1:8">
      <c r="A8326" t="s">
        <v>4</v>
      </c>
      <c r="B8326" s="4" t="s">
        <v>5</v>
      </c>
      <c r="C8326" s="4" t="s">
        <v>7</v>
      </c>
      <c r="D8326" s="4" t="s">
        <v>11</v>
      </c>
      <c r="E8326" s="4" t="s">
        <v>8</v>
      </c>
      <c r="F8326" s="4" t="s">
        <v>8</v>
      </c>
      <c r="G8326" s="4" t="s">
        <v>8</v>
      </c>
      <c r="H8326" s="4" t="s">
        <v>8</v>
      </c>
    </row>
    <row r="8327" spans="1:8">
      <c r="A8327" t="n">
        <v>68001</v>
      </c>
      <c r="B8327" s="49" t="n">
        <v>51</v>
      </c>
      <c r="C8327" s="7" t="n">
        <v>3</v>
      </c>
      <c r="D8327" s="7" t="n">
        <v>9</v>
      </c>
      <c r="E8327" s="7" t="s">
        <v>422</v>
      </c>
      <c r="F8327" s="7" t="s">
        <v>418</v>
      </c>
      <c r="G8327" s="7" t="s">
        <v>66</v>
      </c>
      <c r="H8327" s="7" t="s">
        <v>67</v>
      </c>
    </row>
    <row r="8328" spans="1:8">
      <c r="A8328" t="s">
        <v>4</v>
      </c>
      <c r="B8328" s="4" t="s">
        <v>5</v>
      </c>
      <c r="C8328" s="4" t="s">
        <v>11</v>
      </c>
    </row>
    <row r="8329" spans="1:8">
      <c r="A8329" t="n">
        <v>68014</v>
      </c>
      <c r="B8329" s="29" t="n">
        <v>16</v>
      </c>
      <c r="C8329" s="7" t="n">
        <v>50</v>
      </c>
    </row>
    <row r="8330" spans="1:8">
      <c r="A8330" t="s">
        <v>4</v>
      </c>
      <c r="B8330" s="4" t="s">
        <v>5</v>
      </c>
      <c r="C8330" s="4" t="s">
        <v>11</v>
      </c>
      <c r="D8330" s="4" t="s">
        <v>7</v>
      </c>
      <c r="E8330" s="4" t="s">
        <v>13</v>
      </c>
      <c r="F8330" s="4" t="s">
        <v>11</v>
      </c>
    </row>
    <row r="8331" spans="1:8">
      <c r="A8331" t="n">
        <v>68017</v>
      </c>
      <c r="B8331" s="53" t="n">
        <v>59</v>
      </c>
      <c r="C8331" s="7" t="n">
        <v>6</v>
      </c>
      <c r="D8331" s="7" t="n">
        <v>1</v>
      </c>
      <c r="E8331" s="7" t="n">
        <v>0.150000005960464</v>
      </c>
      <c r="F8331" s="7" t="n">
        <v>0</v>
      </c>
    </row>
    <row r="8332" spans="1:8">
      <c r="A8332" t="s">
        <v>4</v>
      </c>
      <c r="B8332" s="4" t="s">
        <v>5</v>
      </c>
      <c r="C8332" s="4" t="s">
        <v>7</v>
      </c>
      <c r="D8332" s="4" t="s">
        <v>11</v>
      </c>
      <c r="E8332" s="4" t="s">
        <v>8</v>
      </c>
      <c r="F8332" s="4" t="s">
        <v>8</v>
      </c>
      <c r="G8332" s="4" t="s">
        <v>8</v>
      </c>
      <c r="H8332" s="4" t="s">
        <v>8</v>
      </c>
    </row>
    <row r="8333" spans="1:8">
      <c r="A8333" t="n">
        <v>68027</v>
      </c>
      <c r="B8333" s="49" t="n">
        <v>51</v>
      </c>
      <c r="C8333" s="7" t="n">
        <v>3</v>
      </c>
      <c r="D8333" s="7" t="n">
        <v>6</v>
      </c>
      <c r="E8333" s="7" t="s">
        <v>422</v>
      </c>
      <c r="F8333" s="7" t="s">
        <v>418</v>
      </c>
      <c r="G8333" s="7" t="s">
        <v>66</v>
      </c>
      <c r="H8333" s="7" t="s">
        <v>67</v>
      </c>
    </row>
    <row r="8334" spans="1:8">
      <c r="A8334" t="s">
        <v>4</v>
      </c>
      <c r="B8334" s="4" t="s">
        <v>5</v>
      </c>
      <c r="C8334" s="4" t="s">
        <v>11</v>
      </c>
      <c r="D8334" s="4" t="s">
        <v>7</v>
      </c>
      <c r="E8334" s="4" t="s">
        <v>13</v>
      </c>
      <c r="F8334" s="4" t="s">
        <v>11</v>
      </c>
    </row>
    <row r="8335" spans="1:8">
      <c r="A8335" t="n">
        <v>68040</v>
      </c>
      <c r="B8335" s="53" t="n">
        <v>59</v>
      </c>
      <c r="C8335" s="7" t="n">
        <v>7032</v>
      </c>
      <c r="D8335" s="7" t="n">
        <v>1</v>
      </c>
      <c r="E8335" s="7" t="n">
        <v>0.150000005960464</v>
      </c>
      <c r="F8335" s="7" t="n">
        <v>0</v>
      </c>
    </row>
    <row r="8336" spans="1:8">
      <c r="A8336" t="s">
        <v>4</v>
      </c>
      <c r="B8336" s="4" t="s">
        <v>5</v>
      </c>
      <c r="C8336" s="4" t="s">
        <v>7</v>
      </c>
      <c r="D8336" s="4" t="s">
        <v>11</v>
      </c>
      <c r="E8336" s="4" t="s">
        <v>8</v>
      </c>
      <c r="F8336" s="4" t="s">
        <v>8</v>
      </c>
      <c r="G8336" s="4" t="s">
        <v>8</v>
      </c>
      <c r="H8336" s="4" t="s">
        <v>8</v>
      </c>
    </row>
    <row r="8337" spans="1:8">
      <c r="A8337" t="n">
        <v>68050</v>
      </c>
      <c r="B8337" s="49" t="n">
        <v>51</v>
      </c>
      <c r="C8337" s="7" t="n">
        <v>3</v>
      </c>
      <c r="D8337" s="7" t="n">
        <v>7032</v>
      </c>
      <c r="E8337" s="7" t="s">
        <v>422</v>
      </c>
      <c r="F8337" s="7" t="s">
        <v>413</v>
      </c>
      <c r="G8337" s="7" t="s">
        <v>66</v>
      </c>
      <c r="H8337" s="7" t="s">
        <v>67</v>
      </c>
    </row>
    <row r="8338" spans="1:8">
      <c r="A8338" t="s">
        <v>4</v>
      </c>
      <c r="B8338" s="4" t="s">
        <v>5</v>
      </c>
      <c r="C8338" s="4" t="s">
        <v>11</v>
      </c>
    </row>
    <row r="8339" spans="1:8">
      <c r="A8339" t="n">
        <v>68063</v>
      </c>
      <c r="B8339" s="29" t="n">
        <v>16</v>
      </c>
      <c r="C8339" s="7" t="n">
        <v>1300</v>
      </c>
    </row>
    <row r="8340" spans="1:8">
      <c r="A8340" t="s">
        <v>4</v>
      </c>
      <c r="B8340" s="4" t="s">
        <v>5</v>
      </c>
      <c r="C8340" s="4" t="s">
        <v>7</v>
      </c>
      <c r="D8340" s="4" t="s">
        <v>11</v>
      </c>
      <c r="E8340" s="4" t="s">
        <v>13</v>
      </c>
    </row>
    <row r="8341" spans="1:8">
      <c r="A8341" t="n">
        <v>68066</v>
      </c>
      <c r="B8341" s="35" t="n">
        <v>58</v>
      </c>
      <c r="C8341" s="7" t="n">
        <v>101</v>
      </c>
      <c r="D8341" s="7" t="n">
        <v>500</v>
      </c>
      <c r="E8341" s="7" t="n">
        <v>1</v>
      </c>
    </row>
    <row r="8342" spans="1:8">
      <c r="A8342" t="s">
        <v>4</v>
      </c>
      <c r="B8342" s="4" t="s">
        <v>5</v>
      </c>
      <c r="C8342" s="4" t="s">
        <v>7</v>
      </c>
      <c r="D8342" s="4" t="s">
        <v>11</v>
      </c>
    </row>
    <row r="8343" spans="1:8">
      <c r="A8343" t="n">
        <v>68074</v>
      </c>
      <c r="B8343" s="35" t="n">
        <v>58</v>
      </c>
      <c r="C8343" s="7" t="n">
        <v>254</v>
      </c>
      <c r="D8343" s="7" t="n">
        <v>0</v>
      </c>
    </row>
    <row r="8344" spans="1:8">
      <c r="A8344" t="s">
        <v>4</v>
      </c>
      <c r="B8344" s="4" t="s">
        <v>5</v>
      </c>
      <c r="C8344" s="4" t="s">
        <v>11</v>
      </c>
      <c r="D8344" s="4" t="s">
        <v>7</v>
      </c>
    </row>
    <row r="8345" spans="1:8">
      <c r="A8345" t="n">
        <v>68078</v>
      </c>
      <c r="B8345" s="55" t="n">
        <v>56</v>
      </c>
      <c r="C8345" s="7" t="n">
        <v>0</v>
      </c>
      <c r="D8345" s="7" t="n">
        <v>1</v>
      </c>
    </row>
    <row r="8346" spans="1:8">
      <c r="A8346" t="s">
        <v>4</v>
      </c>
      <c r="B8346" s="4" t="s">
        <v>5</v>
      </c>
      <c r="C8346" s="4" t="s">
        <v>11</v>
      </c>
      <c r="D8346" s="4" t="s">
        <v>7</v>
      </c>
    </row>
    <row r="8347" spans="1:8">
      <c r="A8347" t="n">
        <v>68082</v>
      </c>
      <c r="B8347" s="55" t="n">
        <v>56</v>
      </c>
      <c r="C8347" s="7" t="n">
        <v>1</v>
      </c>
      <c r="D8347" s="7" t="n">
        <v>1</v>
      </c>
    </row>
    <row r="8348" spans="1:8">
      <c r="A8348" t="s">
        <v>4</v>
      </c>
      <c r="B8348" s="4" t="s">
        <v>5</v>
      </c>
      <c r="C8348" s="4" t="s">
        <v>11</v>
      </c>
      <c r="D8348" s="4" t="s">
        <v>7</v>
      </c>
    </row>
    <row r="8349" spans="1:8">
      <c r="A8349" t="n">
        <v>68086</v>
      </c>
      <c r="B8349" s="55" t="n">
        <v>56</v>
      </c>
      <c r="C8349" s="7" t="n">
        <v>2</v>
      </c>
      <c r="D8349" s="7" t="n">
        <v>1</v>
      </c>
    </row>
    <row r="8350" spans="1:8">
      <c r="A8350" t="s">
        <v>4</v>
      </c>
      <c r="B8350" s="4" t="s">
        <v>5</v>
      </c>
      <c r="C8350" s="4" t="s">
        <v>11</v>
      </c>
      <c r="D8350" s="4" t="s">
        <v>7</v>
      </c>
    </row>
    <row r="8351" spans="1:8">
      <c r="A8351" t="n">
        <v>68090</v>
      </c>
      <c r="B8351" s="55" t="n">
        <v>56</v>
      </c>
      <c r="C8351" s="7" t="n">
        <v>7</v>
      </c>
      <c r="D8351" s="7" t="n">
        <v>1</v>
      </c>
    </row>
    <row r="8352" spans="1:8">
      <c r="A8352" t="s">
        <v>4</v>
      </c>
      <c r="B8352" s="4" t="s">
        <v>5</v>
      </c>
      <c r="C8352" s="4" t="s">
        <v>11</v>
      </c>
      <c r="D8352" s="4" t="s">
        <v>7</v>
      </c>
    </row>
    <row r="8353" spans="1:8">
      <c r="A8353" t="n">
        <v>68094</v>
      </c>
      <c r="B8353" s="55" t="n">
        <v>56</v>
      </c>
      <c r="C8353" s="7" t="n">
        <v>4</v>
      </c>
      <c r="D8353" s="7" t="n">
        <v>1</v>
      </c>
    </row>
    <row r="8354" spans="1:8">
      <c r="A8354" t="s">
        <v>4</v>
      </c>
      <c r="B8354" s="4" t="s">
        <v>5</v>
      </c>
      <c r="C8354" s="4" t="s">
        <v>11</v>
      </c>
      <c r="D8354" s="4" t="s">
        <v>7</v>
      </c>
    </row>
    <row r="8355" spans="1:8">
      <c r="A8355" t="n">
        <v>68098</v>
      </c>
      <c r="B8355" s="55" t="n">
        <v>56</v>
      </c>
      <c r="C8355" s="7" t="n">
        <v>5</v>
      </c>
      <c r="D8355" s="7" t="n">
        <v>1</v>
      </c>
    </row>
    <row r="8356" spans="1:8">
      <c r="A8356" t="s">
        <v>4</v>
      </c>
      <c r="B8356" s="4" t="s">
        <v>5</v>
      </c>
      <c r="C8356" s="4" t="s">
        <v>11</v>
      </c>
      <c r="D8356" s="4" t="s">
        <v>7</v>
      </c>
    </row>
    <row r="8357" spans="1:8">
      <c r="A8357" t="n">
        <v>68102</v>
      </c>
      <c r="B8357" s="55" t="n">
        <v>56</v>
      </c>
      <c r="C8357" s="7" t="n">
        <v>6</v>
      </c>
      <c r="D8357" s="7" t="n">
        <v>1</v>
      </c>
    </row>
    <row r="8358" spans="1:8">
      <c r="A8358" t="s">
        <v>4</v>
      </c>
      <c r="B8358" s="4" t="s">
        <v>5</v>
      </c>
      <c r="C8358" s="4" t="s">
        <v>11</v>
      </c>
      <c r="D8358" s="4" t="s">
        <v>7</v>
      </c>
    </row>
    <row r="8359" spans="1:8">
      <c r="A8359" t="n">
        <v>68106</v>
      </c>
      <c r="B8359" s="55" t="n">
        <v>56</v>
      </c>
      <c r="C8359" s="7" t="n">
        <v>3</v>
      </c>
      <c r="D8359" s="7" t="n">
        <v>1</v>
      </c>
    </row>
    <row r="8360" spans="1:8">
      <c r="A8360" t="s">
        <v>4</v>
      </c>
      <c r="B8360" s="4" t="s">
        <v>5</v>
      </c>
      <c r="C8360" s="4" t="s">
        <v>11</v>
      </c>
      <c r="D8360" s="4" t="s">
        <v>7</v>
      </c>
    </row>
    <row r="8361" spans="1:8">
      <c r="A8361" t="n">
        <v>68110</v>
      </c>
      <c r="B8361" s="55" t="n">
        <v>56</v>
      </c>
      <c r="C8361" s="7" t="n">
        <v>8</v>
      </c>
      <c r="D8361" s="7" t="n">
        <v>1</v>
      </c>
    </row>
    <row r="8362" spans="1:8">
      <c r="A8362" t="s">
        <v>4</v>
      </c>
      <c r="B8362" s="4" t="s">
        <v>5</v>
      </c>
      <c r="C8362" s="4" t="s">
        <v>11</v>
      </c>
      <c r="D8362" s="4" t="s">
        <v>7</v>
      </c>
    </row>
    <row r="8363" spans="1:8">
      <c r="A8363" t="n">
        <v>68114</v>
      </c>
      <c r="B8363" s="55" t="n">
        <v>56</v>
      </c>
      <c r="C8363" s="7" t="n">
        <v>9</v>
      </c>
      <c r="D8363" s="7" t="n">
        <v>1</v>
      </c>
    </row>
    <row r="8364" spans="1:8">
      <c r="A8364" t="s">
        <v>4</v>
      </c>
      <c r="B8364" s="4" t="s">
        <v>5</v>
      </c>
      <c r="C8364" s="4" t="s">
        <v>11</v>
      </c>
      <c r="D8364" s="4" t="s">
        <v>7</v>
      </c>
    </row>
    <row r="8365" spans="1:8">
      <c r="A8365" t="n">
        <v>68118</v>
      </c>
      <c r="B8365" s="55" t="n">
        <v>56</v>
      </c>
      <c r="C8365" s="7" t="n">
        <v>7032</v>
      </c>
      <c r="D8365" s="7" t="n">
        <v>1</v>
      </c>
    </row>
    <row r="8366" spans="1:8">
      <c r="A8366" t="s">
        <v>4</v>
      </c>
      <c r="B8366" s="4" t="s">
        <v>5</v>
      </c>
      <c r="C8366" s="4" t="s">
        <v>11</v>
      </c>
      <c r="D8366" s="4" t="s">
        <v>7</v>
      </c>
      <c r="E8366" s="4" t="s">
        <v>8</v>
      </c>
      <c r="F8366" s="4" t="s">
        <v>13</v>
      </c>
      <c r="G8366" s="4" t="s">
        <v>13</v>
      </c>
      <c r="H8366" s="4" t="s">
        <v>13</v>
      </c>
    </row>
    <row r="8367" spans="1:8">
      <c r="A8367" t="n">
        <v>68122</v>
      </c>
      <c r="B8367" s="47" t="n">
        <v>48</v>
      </c>
      <c r="C8367" s="7" t="n">
        <v>8</v>
      </c>
      <c r="D8367" s="7" t="n">
        <v>0</v>
      </c>
      <c r="E8367" s="7" t="s">
        <v>250</v>
      </c>
      <c r="F8367" s="7" t="n">
        <v>-1</v>
      </c>
      <c r="G8367" s="7" t="n">
        <v>1</v>
      </c>
      <c r="H8367" s="7" t="n">
        <v>0</v>
      </c>
    </row>
    <row r="8368" spans="1:8">
      <c r="A8368" t="s">
        <v>4</v>
      </c>
      <c r="B8368" s="4" t="s">
        <v>5</v>
      </c>
      <c r="C8368" s="4" t="s">
        <v>11</v>
      </c>
      <c r="D8368" s="4" t="s">
        <v>7</v>
      </c>
      <c r="E8368" s="4" t="s">
        <v>8</v>
      </c>
      <c r="F8368" s="4" t="s">
        <v>13</v>
      </c>
      <c r="G8368" s="4" t="s">
        <v>13</v>
      </c>
      <c r="H8368" s="4" t="s">
        <v>13</v>
      </c>
    </row>
    <row r="8369" spans="1:8">
      <c r="A8369" t="n">
        <v>68146</v>
      </c>
      <c r="B8369" s="47" t="n">
        <v>48</v>
      </c>
      <c r="C8369" s="7" t="n">
        <v>5</v>
      </c>
      <c r="D8369" s="7" t="n">
        <v>0</v>
      </c>
      <c r="E8369" s="7" t="s">
        <v>250</v>
      </c>
      <c r="F8369" s="7" t="n">
        <v>-1</v>
      </c>
      <c r="G8369" s="7" t="n">
        <v>1</v>
      </c>
      <c r="H8369" s="7" t="n">
        <v>0</v>
      </c>
    </row>
    <row r="8370" spans="1:8">
      <c r="A8370" t="s">
        <v>4</v>
      </c>
      <c r="B8370" s="4" t="s">
        <v>5</v>
      </c>
      <c r="C8370" s="4" t="s">
        <v>11</v>
      </c>
      <c r="D8370" s="4" t="s">
        <v>14</v>
      </c>
    </row>
    <row r="8371" spans="1:8">
      <c r="A8371" t="n">
        <v>68170</v>
      </c>
      <c r="B8371" s="41" t="n">
        <v>44</v>
      </c>
      <c r="C8371" s="7" t="n">
        <v>14</v>
      </c>
      <c r="D8371" s="7" t="n">
        <v>128</v>
      </c>
    </row>
    <row r="8372" spans="1:8">
      <c r="A8372" t="s">
        <v>4</v>
      </c>
      <c r="B8372" s="4" t="s">
        <v>5</v>
      </c>
      <c r="C8372" s="4" t="s">
        <v>11</v>
      </c>
      <c r="D8372" s="4" t="s">
        <v>14</v>
      </c>
    </row>
    <row r="8373" spans="1:8">
      <c r="A8373" t="n">
        <v>68177</v>
      </c>
      <c r="B8373" s="41" t="n">
        <v>44</v>
      </c>
      <c r="C8373" s="7" t="n">
        <v>14</v>
      </c>
      <c r="D8373" s="7" t="n">
        <v>32</v>
      </c>
    </row>
    <row r="8374" spans="1:8">
      <c r="A8374" t="s">
        <v>4</v>
      </c>
      <c r="B8374" s="4" t="s">
        <v>5</v>
      </c>
      <c r="C8374" s="4" t="s">
        <v>11</v>
      </c>
      <c r="D8374" s="4" t="s">
        <v>13</v>
      </c>
      <c r="E8374" s="4" t="s">
        <v>13</v>
      </c>
      <c r="F8374" s="4" t="s">
        <v>13</v>
      </c>
      <c r="G8374" s="4" t="s">
        <v>13</v>
      </c>
    </row>
    <row r="8375" spans="1:8">
      <c r="A8375" t="n">
        <v>68184</v>
      </c>
      <c r="B8375" s="40" t="n">
        <v>46</v>
      </c>
      <c r="C8375" s="7" t="n">
        <v>14</v>
      </c>
      <c r="D8375" s="7" t="n">
        <v>36.0800018310547</v>
      </c>
      <c r="E8375" s="7" t="n">
        <v>-4</v>
      </c>
      <c r="F8375" s="7" t="n">
        <v>1.71000003814697</v>
      </c>
      <c r="G8375" s="7" t="n">
        <v>266.200012207031</v>
      </c>
    </row>
    <row r="8376" spans="1:8">
      <c r="A8376" t="s">
        <v>4</v>
      </c>
      <c r="B8376" s="4" t="s">
        <v>5</v>
      </c>
      <c r="C8376" s="4" t="s">
        <v>11</v>
      </c>
      <c r="D8376" s="4" t="s">
        <v>14</v>
      </c>
    </row>
    <row r="8377" spans="1:8">
      <c r="A8377" t="n">
        <v>68203</v>
      </c>
      <c r="B8377" s="38" t="n">
        <v>43</v>
      </c>
      <c r="C8377" s="7" t="n">
        <v>14</v>
      </c>
      <c r="D8377" s="7" t="n">
        <v>32</v>
      </c>
    </row>
    <row r="8378" spans="1:8">
      <c r="A8378" t="s">
        <v>4</v>
      </c>
      <c r="B8378" s="4" t="s">
        <v>5</v>
      </c>
      <c r="C8378" s="4" t="s">
        <v>7</v>
      </c>
      <c r="D8378" s="4" t="s">
        <v>11</v>
      </c>
      <c r="E8378" s="4" t="s">
        <v>8</v>
      </c>
      <c r="F8378" s="4" t="s">
        <v>8</v>
      </c>
      <c r="G8378" s="4" t="s">
        <v>8</v>
      </c>
      <c r="H8378" s="4" t="s">
        <v>8</v>
      </c>
    </row>
    <row r="8379" spans="1:8">
      <c r="A8379" t="n">
        <v>68210</v>
      </c>
      <c r="B8379" s="49" t="n">
        <v>51</v>
      </c>
      <c r="C8379" s="7" t="n">
        <v>3</v>
      </c>
      <c r="D8379" s="7" t="n">
        <v>14</v>
      </c>
      <c r="E8379" s="7" t="s">
        <v>439</v>
      </c>
      <c r="F8379" s="7" t="s">
        <v>67</v>
      </c>
      <c r="G8379" s="7" t="s">
        <v>66</v>
      </c>
      <c r="H8379" s="7" t="s">
        <v>67</v>
      </c>
    </row>
    <row r="8380" spans="1:8">
      <c r="A8380" t="s">
        <v>4</v>
      </c>
      <c r="B8380" s="4" t="s">
        <v>5</v>
      </c>
      <c r="C8380" s="4" t="s">
        <v>7</v>
      </c>
    </row>
    <row r="8381" spans="1:8">
      <c r="A8381" t="n">
        <v>68223</v>
      </c>
      <c r="B8381" s="36" t="n">
        <v>45</v>
      </c>
      <c r="C8381" s="7" t="n">
        <v>0</v>
      </c>
    </row>
    <row r="8382" spans="1:8">
      <c r="A8382" t="s">
        <v>4</v>
      </c>
      <c r="B8382" s="4" t="s">
        <v>5</v>
      </c>
      <c r="C8382" s="4" t="s">
        <v>7</v>
      </c>
      <c r="D8382" s="4" t="s">
        <v>7</v>
      </c>
      <c r="E8382" s="4" t="s">
        <v>13</v>
      </c>
      <c r="F8382" s="4" t="s">
        <v>13</v>
      </c>
      <c r="G8382" s="4" t="s">
        <v>13</v>
      </c>
      <c r="H8382" s="4" t="s">
        <v>11</v>
      </c>
    </row>
    <row r="8383" spans="1:8">
      <c r="A8383" t="n">
        <v>68225</v>
      </c>
      <c r="B8383" s="36" t="n">
        <v>45</v>
      </c>
      <c r="C8383" s="7" t="n">
        <v>2</v>
      </c>
      <c r="D8383" s="7" t="n">
        <v>3</v>
      </c>
      <c r="E8383" s="7" t="n">
        <v>37.1199989318848</v>
      </c>
      <c r="F8383" s="7" t="n">
        <v>-2.94000005722046</v>
      </c>
      <c r="G8383" s="7" t="n">
        <v>2.22000002861023</v>
      </c>
      <c r="H8383" s="7" t="n">
        <v>0</v>
      </c>
    </row>
    <row r="8384" spans="1:8">
      <c r="A8384" t="s">
        <v>4</v>
      </c>
      <c r="B8384" s="4" t="s">
        <v>5</v>
      </c>
      <c r="C8384" s="4" t="s">
        <v>7</v>
      </c>
      <c r="D8384" s="4" t="s">
        <v>7</v>
      </c>
      <c r="E8384" s="4" t="s">
        <v>13</v>
      </c>
      <c r="F8384" s="4" t="s">
        <v>13</v>
      </c>
      <c r="G8384" s="4" t="s">
        <v>13</v>
      </c>
      <c r="H8384" s="4" t="s">
        <v>11</v>
      </c>
      <c r="I8384" s="4" t="s">
        <v>7</v>
      </c>
    </row>
    <row r="8385" spans="1:9">
      <c r="A8385" t="n">
        <v>68242</v>
      </c>
      <c r="B8385" s="36" t="n">
        <v>45</v>
      </c>
      <c r="C8385" s="7" t="n">
        <v>4</v>
      </c>
      <c r="D8385" s="7" t="n">
        <v>3</v>
      </c>
      <c r="E8385" s="7" t="n">
        <v>349.290008544922</v>
      </c>
      <c r="F8385" s="7" t="n">
        <v>244.729995727539</v>
      </c>
      <c r="G8385" s="7" t="n">
        <v>0</v>
      </c>
      <c r="H8385" s="7" t="n">
        <v>0</v>
      </c>
      <c r="I8385" s="7" t="n">
        <v>1</v>
      </c>
    </row>
    <row r="8386" spans="1:9">
      <c r="A8386" t="s">
        <v>4</v>
      </c>
      <c r="B8386" s="4" t="s">
        <v>5</v>
      </c>
      <c r="C8386" s="4" t="s">
        <v>7</v>
      </c>
      <c r="D8386" s="4" t="s">
        <v>7</v>
      </c>
      <c r="E8386" s="4" t="s">
        <v>13</v>
      </c>
      <c r="F8386" s="4" t="s">
        <v>11</v>
      </c>
    </row>
    <row r="8387" spans="1:9">
      <c r="A8387" t="n">
        <v>68260</v>
      </c>
      <c r="B8387" s="36" t="n">
        <v>45</v>
      </c>
      <c r="C8387" s="7" t="n">
        <v>5</v>
      </c>
      <c r="D8387" s="7" t="n">
        <v>3</v>
      </c>
      <c r="E8387" s="7" t="n">
        <v>2.29999995231628</v>
      </c>
      <c r="F8387" s="7" t="n">
        <v>0</v>
      </c>
    </row>
    <row r="8388" spans="1:9">
      <c r="A8388" t="s">
        <v>4</v>
      </c>
      <c r="B8388" s="4" t="s">
        <v>5</v>
      </c>
      <c r="C8388" s="4" t="s">
        <v>7</v>
      </c>
      <c r="D8388" s="4" t="s">
        <v>7</v>
      </c>
      <c r="E8388" s="4" t="s">
        <v>13</v>
      </c>
      <c r="F8388" s="4" t="s">
        <v>11</v>
      </c>
    </row>
    <row r="8389" spans="1:9">
      <c r="A8389" t="n">
        <v>68269</v>
      </c>
      <c r="B8389" s="36" t="n">
        <v>45</v>
      </c>
      <c r="C8389" s="7" t="n">
        <v>11</v>
      </c>
      <c r="D8389" s="7" t="n">
        <v>3</v>
      </c>
      <c r="E8389" s="7" t="n">
        <v>38</v>
      </c>
      <c r="F8389" s="7" t="n">
        <v>0</v>
      </c>
    </row>
    <row r="8390" spans="1:9">
      <c r="A8390" t="s">
        <v>4</v>
      </c>
      <c r="B8390" s="4" t="s">
        <v>5</v>
      </c>
      <c r="C8390" s="4" t="s">
        <v>7</v>
      </c>
      <c r="D8390" s="4" t="s">
        <v>7</v>
      </c>
      <c r="E8390" s="4" t="s">
        <v>13</v>
      </c>
      <c r="F8390" s="4" t="s">
        <v>13</v>
      </c>
      <c r="G8390" s="4" t="s">
        <v>13</v>
      </c>
      <c r="H8390" s="4" t="s">
        <v>11</v>
      </c>
    </row>
    <row r="8391" spans="1:9">
      <c r="A8391" t="n">
        <v>68278</v>
      </c>
      <c r="B8391" s="36" t="n">
        <v>45</v>
      </c>
      <c r="C8391" s="7" t="n">
        <v>2</v>
      </c>
      <c r="D8391" s="7" t="n">
        <v>3</v>
      </c>
      <c r="E8391" s="7" t="n">
        <v>37.1199989318848</v>
      </c>
      <c r="F8391" s="7" t="n">
        <v>-2.41000008583069</v>
      </c>
      <c r="G8391" s="7" t="n">
        <v>2.22000002861023</v>
      </c>
      <c r="H8391" s="7" t="n">
        <v>4000</v>
      </c>
    </row>
    <row r="8392" spans="1:9">
      <c r="A8392" t="s">
        <v>4</v>
      </c>
      <c r="B8392" s="4" t="s">
        <v>5</v>
      </c>
      <c r="C8392" s="4" t="s">
        <v>7</v>
      </c>
      <c r="D8392" s="4" t="s">
        <v>11</v>
      </c>
    </row>
    <row r="8393" spans="1:9">
      <c r="A8393" t="n">
        <v>68295</v>
      </c>
      <c r="B8393" s="35" t="n">
        <v>58</v>
      </c>
      <c r="C8393" s="7" t="n">
        <v>255</v>
      </c>
      <c r="D8393" s="7" t="n">
        <v>0</v>
      </c>
    </row>
    <row r="8394" spans="1:9">
      <c r="A8394" t="s">
        <v>4</v>
      </c>
      <c r="B8394" s="4" t="s">
        <v>5</v>
      </c>
      <c r="C8394" s="4" t="s">
        <v>11</v>
      </c>
    </row>
    <row r="8395" spans="1:9">
      <c r="A8395" t="n">
        <v>68299</v>
      </c>
      <c r="B8395" s="29" t="n">
        <v>16</v>
      </c>
      <c r="C8395" s="7" t="n">
        <v>1500</v>
      </c>
    </row>
    <row r="8396" spans="1:9">
      <c r="A8396" t="s">
        <v>4</v>
      </c>
      <c r="B8396" s="4" t="s">
        <v>5</v>
      </c>
      <c r="C8396" s="4" t="s">
        <v>7</v>
      </c>
      <c r="D8396" s="4" t="s">
        <v>11</v>
      </c>
      <c r="E8396" s="4" t="s">
        <v>11</v>
      </c>
      <c r="F8396" s="4" t="s">
        <v>7</v>
      </c>
    </row>
    <row r="8397" spans="1:9">
      <c r="A8397" t="n">
        <v>68302</v>
      </c>
      <c r="B8397" s="25" t="n">
        <v>25</v>
      </c>
      <c r="C8397" s="7" t="n">
        <v>1</v>
      </c>
      <c r="D8397" s="7" t="n">
        <v>60</v>
      </c>
      <c r="E8397" s="7" t="n">
        <v>640</v>
      </c>
      <c r="F8397" s="7" t="n">
        <v>2</v>
      </c>
    </row>
    <row r="8398" spans="1:9">
      <c r="A8398" t="s">
        <v>4</v>
      </c>
      <c r="B8398" s="4" t="s">
        <v>5</v>
      </c>
      <c r="C8398" s="4" t="s">
        <v>7</v>
      </c>
      <c r="D8398" s="4" t="s">
        <v>11</v>
      </c>
      <c r="E8398" s="4" t="s">
        <v>8</v>
      </c>
    </row>
    <row r="8399" spans="1:9">
      <c r="A8399" t="n">
        <v>68309</v>
      </c>
      <c r="B8399" s="49" t="n">
        <v>51</v>
      </c>
      <c r="C8399" s="7" t="n">
        <v>4</v>
      </c>
      <c r="D8399" s="7" t="n">
        <v>4</v>
      </c>
      <c r="E8399" s="7" t="s">
        <v>430</v>
      </c>
    </row>
    <row r="8400" spans="1:9">
      <c r="A8400" t="s">
        <v>4</v>
      </c>
      <c r="B8400" s="4" t="s">
        <v>5</v>
      </c>
      <c r="C8400" s="4" t="s">
        <v>11</v>
      </c>
    </row>
    <row r="8401" spans="1:9">
      <c r="A8401" t="n">
        <v>68324</v>
      </c>
      <c r="B8401" s="29" t="n">
        <v>16</v>
      </c>
      <c r="C8401" s="7" t="n">
        <v>0</v>
      </c>
    </row>
    <row r="8402" spans="1:9">
      <c r="A8402" t="s">
        <v>4</v>
      </c>
      <c r="B8402" s="4" t="s">
        <v>5</v>
      </c>
      <c r="C8402" s="4" t="s">
        <v>11</v>
      </c>
      <c r="D8402" s="4" t="s">
        <v>7</v>
      </c>
      <c r="E8402" s="4" t="s">
        <v>14</v>
      </c>
      <c r="F8402" s="4" t="s">
        <v>34</v>
      </c>
      <c r="G8402" s="4" t="s">
        <v>7</v>
      </c>
      <c r="H8402" s="4" t="s">
        <v>7</v>
      </c>
    </row>
    <row r="8403" spans="1:9">
      <c r="A8403" t="n">
        <v>68327</v>
      </c>
      <c r="B8403" s="51" t="n">
        <v>26</v>
      </c>
      <c r="C8403" s="7" t="n">
        <v>4</v>
      </c>
      <c r="D8403" s="7" t="n">
        <v>17</v>
      </c>
      <c r="E8403" s="7" t="n">
        <v>7491</v>
      </c>
      <c r="F8403" s="7" t="s">
        <v>644</v>
      </c>
      <c r="G8403" s="7" t="n">
        <v>2</v>
      </c>
      <c r="H8403" s="7" t="n">
        <v>0</v>
      </c>
    </row>
    <row r="8404" spans="1:9">
      <c r="A8404" t="s">
        <v>4</v>
      </c>
      <c r="B8404" s="4" t="s">
        <v>5</v>
      </c>
    </row>
    <row r="8405" spans="1:9">
      <c r="A8405" t="n">
        <v>68346</v>
      </c>
      <c r="B8405" s="27" t="n">
        <v>28</v>
      </c>
    </row>
    <row r="8406" spans="1:9">
      <c r="A8406" t="s">
        <v>4</v>
      </c>
      <c r="B8406" s="4" t="s">
        <v>5</v>
      </c>
      <c r="C8406" s="4" t="s">
        <v>7</v>
      </c>
      <c r="D8406" s="4" t="s">
        <v>11</v>
      </c>
      <c r="E8406" s="4" t="s">
        <v>11</v>
      </c>
      <c r="F8406" s="4" t="s">
        <v>7</v>
      </c>
    </row>
    <row r="8407" spans="1:9">
      <c r="A8407" t="n">
        <v>68347</v>
      </c>
      <c r="B8407" s="25" t="n">
        <v>25</v>
      </c>
      <c r="C8407" s="7" t="n">
        <v>1</v>
      </c>
      <c r="D8407" s="7" t="n">
        <v>65535</v>
      </c>
      <c r="E8407" s="7" t="n">
        <v>65535</v>
      </c>
      <c r="F8407" s="7" t="n">
        <v>0</v>
      </c>
    </row>
    <row r="8408" spans="1:9">
      <c r="A8408" t="s">
        <v>4</v>
      </c>
      <c r="B8408" s="4" t="s">
        <v>5</v>
      </c>
      <c r="C8408" s="4" t="s">
        <v>7</v>
      </c>
      <c r="D8408" s="4" t="s">
        <v>11</v>
      </c>
      <c r="E8408" s="4" t="s">
        <v>11</v>
      </c>
      <c r="F8408" s="4" t="s">
        <v>7</v>
      </c>
    </row>
    <row r="8409" spans="1:9">
      <c r="A8409" t="n">
        <v>68354</v>
      </c>
      <c r="B8409" s="25" t="n">
        <v>25</v>
      </c>
      <c r="C8409" s="7" t="n">
        <v>1</v>
      </c>
      <c r="D8409" s="7" t="n">
        <v>60</v>
      </c>
      <c r="E8409" s="7" t="n">
        <v>640</v>
      </c>
      <c r="F8409" s="7" t="n">
        <v>1</v>
      </c>
    </row>
    <row r="8410" spans="1:9">
      <c r="A8410" t="s">
        <v>4</v>
      </c>
      <c r="B8410" s="4" t="s">
        <v>5</v>
      </c>
      <c r="C8410" s="4" t="s">
        <v>7</v>
      </c>
      <c r="D8410" s="4" t="s">
        <v>11</v>
      </c>
      <c r="E8410" s="4" t="s">
        <v>8</v>
      </c>
    </row>
    <row r="8411" spans="1:9">
      <c r="A8411" t="n">
        <v>68361</v>
      </c>
      <c r="B8411" s="49" t="n">
        <v>51</v>
      </c>
      <c r="C8411" s="7" t="n">
        <v>4</v>
      </c>
      <c r="D8411" s="7" t="n">
        <v>3</v>
      </c>
      <c r="E8411" s="7" t="s">
        <v>645</v>
      </c>
    </row>
    <row r="8412" spans="1:9">
      <c r="A8412" t="s">
        <v>4</v>
      </c>
      <c r="B8412" s="4" t="s">
        <v>5</v>
      </c>
      <c r="C8412" s="4" t="s">
        <v>11</v>
      </c>
    </row>
    <row r="8413" spans="1:9">
      <c r="A8413" t="n">
        <v>68375</v>
      </c>
      <c r="B8413" s="29" t="n">
        <v>16</v>
      </c>
      <c r="C8413" s="7" t="n">
        <v>0</v>
      </c>
    </row>
    <row r="8414" spans="1:9">
      <c r="A8414" t="s">
        <v>4</v>
      </c>
      <c r="B8414" s="4" t="s">
        <v>5</v>
      </c>
      <c r="C8414" s="4" t="s">
        <v>11</v>
      </c>
      <c r="D8414" s="4" t="s">
        <v>7</v>
      </c>
      <c r="E8414" s="4" t="s">
        <v>14</v>
      </c>
      <c r="F8414" s="4" t="s">
        <v>34</v>
      </c>
      <c r="G8414" s="4" t="s">
        <v>7</v>
      </c>
      <c r="H8414" s="4" t="s">
        <v>7</v>
      </c>
    </row>
    <row r="8415" spans="1:9">
      <c r="A8415" t="n">
        <v>68378</v>
      </c>
      <c r="B8415" s="51" t="n">
        <v>26</v>
      </c>
      <c r="C8415" s="7" t="n">
        <v>3</v>
      </c>
      <c r="D8415" s="7" t="n">
        <v>17</v>
      </c>
      <c r="E8415" s="7" t="n">
        <v>2477</v>
      </c>
      <c r="F8415" s="7" t="s">
        <v>646</v>
      </c>
      <c r="G8415" s="7" t="n">
        <v>2</v>
      </c>
      <c r="H8415" s="7" t="n">
        <v>0</v>
      </c>
    </row>
    <row r="8416" spans="1:9">
      <c r="A8416" t="s">
        <v>4</v>
      </c>
      <c r="B8416" s="4" t="s">
        <v>5</v>
      </c>
    </row>
    <row r="8417" spans="1:8">
      <c r="A8417" t="n">
        <v>68400</v>
      </c>
      <c r="B8417" s="27" t="n">
        <v>28</v>
      </c>
    </row>
    <row r="8418" spans="1:8">
      <c r="A8418" t="s">
        <v>4</v>
      </c>
      <c r="B8418" s="4" t="s">
        <v>5</v>
      </c>
      <c r="C8418" s="4" t="s">
        <v>7</v>
      </c>
      <c r="D8418" s="4" t="s">
        <v>11</v>
      </c>
      <c r="E8418" s="4" t="s">
        <v>11</v>
      </c>
      <c r="F8418" s="4" t="s">
        <v>7</v>
      </c>
    </row>
    <row r="8419" spans="1:8">
      <c r="A8419" t="n">
        <v>68401</v>
      </c>
      <c r="B8419" s="25" t="n">
        <v>25</v>
      </c>
      <c r="C8419" s="7" t="n">
        <v>1</v>
      </c>
      <c r="D8419" s="7" t="n">
        <v>65535</v>
      </c>
      <c r="E8419" s="7" t="n">
        <v>65535</v>
      </c>
      <c r="F8419" s="7" t="n">
        <v>0</v>
      </c>
    </row>
    <row r="8420" spans="1:8">
      <c r="A8420" t="s">
        <v>4</v>
      </c>
      <c r="B8420" s="4" t="s">
        <v>5</v>
      </c>
      <c r="C8420" s="4" t="s">
        <v>11</v>
      </c>
    </row>
    <row r="8421" spans="1:8">
      <c r="A8421" t="n">
        <v>68408</v>
      </c>
      <c r="B8421" s="29" t="n">
        <v>16</v>
      </c>
      <c r="C8421" s="7" t="n">
        <v>500</v>
      </c>
    </row>
    <row r="8422" spans="1:8">
      <c r="A8422" t="s">
        <v>4</v>
      </c>
      <c r="B8422" s="4" t="s">
        <v>5</v>
      </c>
      <c r="C8422" s="4" t="s">
        <v>7</v>
      </c>
      <c r="D8422" s="4" t="s">
        <v>13</v>
      </c>
      <c r="E8422" s="4" t="s">
        <v>13</v>
      </c>
      <c r="F8422" s="4" t="s">
        <v>13</v>
      </c>
    </row>
    <row r="8423" spans="1:8">
      <c r="A8423" t="n">
        <v>68411</v>
      </c>
      <c r="B8423" s="36" t="n">
        <v>45</v>
      </c>
      <c r="C8423" s="7" t="n">
        <v>9</v>
      </c>
      <c r="D8423" s="7" t="n">
        <v>0.0500000007450581</v>
      </c>
      <c r="E8423" s="7" t="n">
        <v>0.0500000007450581</v>
      </c>
      <c r="F8423" s="7" t="n">
        <v>0.200000002980232</v>
      </c>
    </row>
    <row r="8424" spans="1:8">
      <c r="A8424" t="s">
        <v>4</v>
      </c>
      <c r="B8424" s="4" t="s">
        <v>5</v>
      </c>
      <c r="C8424" s="4" t="s">
        <v>7</v>
      </c>
      <c r="D8424" s="4" t="s">
        <v>11</v>
      </c>
      <c r="E8424" s="4" t="s">
        <v>11</v>
      </c>
      <c r="F8424" s="4" t="s">
        <v>7</v>
      </c>
    </row>
    <row r="8425" spans="1:8">
      <c r="A8425" t="n">
        <v>68425</v>
      </c>
      <c r="B8425" s="25" t="n">
        <v>25</v>
      </c>
      <c r="C8425" s="7" t="n">
        <v>1</v>
      </c>
      <c r="D8425" s="7" t="n">
        <v>260</v>
      </c>
      <c r="E8425" s="7" t="n">
        <v>640</v>
      </c>
      <c r="F8425" s="7" t="n">
        <v>2</v>
      </c>
    </row>
    <row r="8426" spans="1:8">
      <c r="A8426" t="s">
        <v>4</v>
      </c>
      <c r="B8426" s="4" t="s">
        <v>5</v>
      </c>
      <c r="C8426" s="4" t="s">
        <v>7</v>
      </c>
      <c r="D8426" s="4" t="s">
        <v>11</v>
      </c>
      <c r="E8426" s="4" t="s">
        <v>8</v>
      </c>
    </row>
    <row r="8427" spans="1:8">
      <c r="A8427" t="n">
        <v>68432</v>
      </c>
      <c r="B8427" s="49" t="n">
        <v>51</v>
      </c>
      <c r="C8427" s="7" t="n">
        <v>4</v>
      </c>
      <c r="D8427" s="7" t="n">
        <v>1</v>
      </c>
      <c r="E8427" s="7" t="s">
        <v>479</v>
      </c>
    </row>
    <row r="8428" spans="1:8">
      <c r="A8428" t="s">
        <v>4</v>
      </c>
      <c r="B8428" s="4" t="s">
        <v>5</v>
      </c>
      <c r="C8428" s="4" t="s">
        <v>11</v>
      </c>
    </row>
    <row r="8429" spans="1:8">
      <c r="A8429" t="n">
        <v>68446</v>
      </c>
      <c r="B8429" s="29" t="n">
        <v>16</v>
      </c>
      <c r="C8429" s="7" t="n">
        <v>0</v>
      </c>
    </row>
    <row r="8430" spans="1:8">
      <c r="A8430" t="s">
        <v>4</v>
      </c>
      <c r="B8430" s="4" t="s">
        <v>5</v>
      </c>
      <c r="C8430" s="4" t="s">
        <v>11</v>
      </c>
      <c r="D8430" s="4" t="s">
        <v>7</v>
      </c>
      <c r="E8430" s="4" t="s">
        <v>14</v>
      </c>
      <c r="F8430" s="4" t="s">
        <v>34</v>
      </c>
      <c r="G8430" s="4" t="s">
        <v>7</v>
      </c>
      <c r="H8430" s="4" t="s">
        <v>7</v>
      </c>
    </row>
    <row r="8431" spans="1:8">
      <c r="A8431" t="n">
        <v>68449</v>
      </c>
      <c r="B8431" s="51" t="n">
        <v>26</v>
      </c>
      <c r="C8431" s="7" t="n">
        <v>1</v>
      </c>
      <c r="D8431" s="7" t="n">
        <v>17</v>
      </c>
      <c r="E8431" s="7" t="n">
        <v>1504</v>
      </c>
      <c r="F8431" s="7" t="s">
        <v>647</v>
      </c>
      <c r="G8431" s="7" t="n">
        <v>2</v>
      </c>
      <c r="H8431" s="7" t="n">
        <v>0</v>
      </c>
    </row>
    <row r="8432" spans="1:8">
      <c r="A8432" t="s">
        <v>4</v>
      </c>
      <c r="B8432" s="4" t="s">
        <v>5</v>
      </c>
    </row>
    <row r="8433" spans="1:8">
      <c r="A8433" t="n">
        <v>68520</v>
      </c>
      <c r="B8433" s="27" t="n">
        <v>28</v>
      </c>
    </row>
    <row r="8434" spans="1:8">
      <c r="A8434" t="s">
        <v>4</v>
      </c>
      <c r="B8434" s="4" t="s">
        <v>5</v>
      </c>
      <c r="C8434" s="4" t="s">
        <v>7</v>
      </c>
      <c r="D8434" s="4" t="s">
        <v>11</v>
      </c>
      <c r="E8434" s="4" t="s">
        <v>11</v>
      </c>
      <c r="F8434" s="4" t="s">
        <v>7</v>
      </c>
    </row>
    <row r="8435" spans="1:8">
      <c r="A8435" t="n">
        <v>68521</v>
      </c>
      <c r="B8435" s="25" t="n">
        <v>25</v>
      </c>
      <c r="C8435" s="7" t="n">
        <v>1</v>
      </c>
      <c r="D8435" s="7" t="n">
        <v>65535</v>
      </c>
      <c r="E8435" s="7" t="n">
        <v>65535</v>
      </c>
      <c r="F8435" s="7" t="n">
        <v>0</v>
      </c>
    </row>
    <row r="8436" spans="1:8">
      <c r="A8436" t="s">
        <v>4</v>
      </c>
      <c r="B8436" s="4" t="s">
        <v>5</v>
      </c>
      <c r="C8436" s="4" t="s">
        <v>11</v>
      </c>
      <c r="D8436" s="4" t="s">
        <v>7</v>
      </c>
    </row>
    <row r="8437" spans="1:8">
      <c r="A8437" t="n">
        <v>68528</v>
      </c>
      <c r="B8437" s="69" t="n">
        <v>89</v>
      </c>
      <c r="C8437" s="7" t="n">
        <v>65533</v>
      </c>
      <c r="D8437" s="7" t="n">
        <v>1</v>
      </c>
    </row>
    <row r="8438" spans="1:8">
      <c r="A8438" t="s">
        <v>4</v>
      </c>
      <c r="B8438" s="4" t="s">
        <v>5</v>
      </c>
      <c r="C8438" s="4" t="s">
        <v>7</v>
      </c>
      <c r="D8438" s="4" t="s">
        <v>11</v>
      </c>
      <c r="E8438" s="4" t="s">
        <v>13</v>
      </c>
    </row>
    <row r="8439" spans="1:8">
      <c r="A8439" t="n">
        <v>68532</v>
      </c>
      <c r="B8439" s="35" t="n">
        <v>58</v>
      </c>
      <c r="C8439" s="7" t="n">
        <v>101</v>
      </c>
      <c r="D8439" s="7" t="n">
        <v>500</v>
      </c>
      <c r="E8439" s="7" t="n">
        <v>1</v>
      </c>
    </row>
    <row r="8440" spans="1:8">
      <c r="A8440" t="s">
        <v>4</v>
      </c>
      <c r="B8440" s="4" t="s">
        <v>5</v>
      </c>
      <c r="C8440" s="4" t="s">
        <v>7</v>
      </c>
      <c r="D8440" s="4" t="s">
        <v>11</v>
      </c>
    </row>
    <row r="8441" spans="1:8">
      <c r="A8441" t="n">
        <v>68540</v>
      </c>
      <c r="B8441" s="35" t="n">
        <v>58</v>
      </c>
      <c r="C8441" s="7" t="n">
        <v>254</v>
      </c>
      <c r="D8441" s="7" t="n">
        <v>0</v>
      </c>
    </row>
    <row r="8442" spans="1:8">
      <c r="A8442" t="s">
        <v>4</v>
      </c>
      <c r="B8442" s="4" t="s">
        <v>5</v>
      </c>
      <c r="C8442" s="4" t="s">
        <v>7</v>
      </c>
    </row>
    <row r="8443" spans="1:8">
      <c r="A8443" t="n">
        <v>68544</v>
      </c>
      <c r="B8443" s="36" t="n">
        <v>45</v>
      </c>
      <c r="C8443" s="7" t="n">
        <v>0</v>
      </c>
    </row>
    <row r="8444" spans="1:8">
      <c r="A8444" t="s">
        <v>4</v>
      </c>
      <c r="B8444" s="4" t="s">
        <v>5</v>
      </c>
      <c r="C8444" s="4" t="s">
        <v>7</v>
      </c>
      <c r="D8444" s="4" t="s">
        <v>7</v>
      </c>
      <c r="E8444" s="4" t="s">
        <v>13</v>
      </c>
      <c r="F8444" s="4" t="s">
        <v>13</v>
      </c>
      <c r="G8444" s="4" t="s">
        <v>13</v>
      </c>
      <c r="H8444" s="4" t="s">
        <v>11</v>
      </c>
    </row>
    <row r="8445" spans="1:8">
      <c r="A8445" t="n">
        <v>68546</v>
      </c>
      <c r="B8445" s="36" t="n">
        <v>45</v>
      </c>
      <c r="C8445" s="7" t="n">
        <v>2</v>
      </c>
      <c r="D8445" s="7" t="n">
        <v>3</v>
      </c>
      <c r="E8445" s="7" t="n">
        <v>36.0099983215332</v>
      </c>
      <c r="F8445" s="7" t="n">
        <v>-2.86999988555908</v>
      </c>
      <c r="G8445" s="7" t="n">
        <v>1.69000005722046</v>
      </c>
      <c r="H8445" s="7" t="n">
        <v>0</v>
      </c>
    </row>
    <row r="8446" spans="1:8">
      <c r="A8446" t="s">
        <v>4</v>
      </c>
      <c r="B8446" s="4" t="s">
        <v>5</v>
      </c>
      <c r="C8446" s="4" t="s">
        <v>7</v>
      </c>
      <c r="D8446" s="4" t="s">
        <v>7</v>
      </c>
      <c r="E8446" s="4" t="s">
        <v>13</v>
      </c>
      <c r="F8446" s="4" t="s">
        <v>13</v>
      </c>
      <c r="G8446" s="4" t="s">
        <v>13</v>
      </c>
      <c r="H8446" s="4" t="s">
        <v>11</v>
      </c>
      <c r="I8446" s="4" t="s">
        <v>7</v>
      </c>
    </row>
    <row r="8447" spans="1:8">
      <c r="A8447" t="n">
        <v>68563</v>
      </c>
      <c r="B8447" s="36" t="n">
        <v>45</v>
      </c>
      <c r="C8447" s="7" t="n">
        <v>4</v>
      </c>
      <c r="D8447" s="7" t="n">
        <v>3</v>
      </c>
      <c r="E8447" s="7" t="n">
        <v>4.67999982833862</v>
      </c>
      <c r="F8447" s="7" t="n">
        <v>-88.0199966430664</v>
      </c>
      <c r="G8447" s="7" t="n">
        <v>0</v>
      </c>
      <c r="H8447" s="7" t="n">
        <v>0</v>
      </c>
      <c r="I8447" s="7" t="n">
        <v>1</v>
      </c>
    </row>
    <row r="8448" spans="1:8">
      <c r="A8448" t="s">
        <v>4</v>
      </c>
      <c r="B8448" s="4" t="s">
        <v>5</v>
      </c>
      <c r="C8448" s="4" t="s">
        <v>7</v>
      </c>
      <c r="D8448" s="4" t="s">
        <v>7</v>
      </c>
      <c r="E8448" s="4" t="s">
        <v>13</v>
      </c>
      <c r="F8448" s="4" t="s">
        <v>11</v>
      </c>
    </row>
    <row r="8449" spans="1:9">
      <c r="A8449" t="n">
        <v>68581</v>
      </c>
      <c r="B8449" s="36" t="n">
        <v>45</v>
      </c>
      <c r="C8449" s="7" t="n">
        <v>5</v>
      </c>
      <c r="D8449" s="7" t="n">
        <v>3</v>
      </c>
      <c r="E8449" s="7" t="n">
        <v>1.29999995231628</v>
      </c>
      <c r="F8449" s="7" t="n">
        <v>0</v>
      </c>
    </row>
    <row r="8450" spans="1:9">
      <c r="A8450" t="s">
        <v>4</v>
      </c>
      <c r="B8450" s="4" t="s">
        <v>5</v>
      </c>
      <c r="C8450" s="4" t="s">
        <v>7</v>
      </c>
      <c r="D8450" s="4" t="s">
        <v>7</v>
      </c>
      <c r="E8450" s="4" t="s">
        <v>13</v>
      </c>
      <c r="F8450" s="4" t="s">
        <v>11</v>
      </c>
    </row>
    <row r="8451" spans="1:9">
      <c r="A8451" t="n">
        <v>68590</v>
      </c>
      <c r="B8451" s="36" t="n">
        <v>45</v>
      </c>
      <c r="C8451" s="7" t="n">
        <v>11</v>
      </c>
      <c r="D8451" s="7" t="n">
        <v>3</v>
      </c>
      <c r="E8451" s="7" t="n">
        <v>38</v>
      </c>
      <c r="F8451" s="7" t="n">
        <v>0</v>
      </c>
    </row>
    <row r="8452" spans="1:9">
      <c r="A8452" t="s">
        <v>4</v>
      </c>
      <c r="B8452" s="4" t="s">
        <v>5</v>
      </c>
      <c r="C8452" s="4" t="s">
        <v>7</v>
      </c>
      <c r="D8452" s="4" t="s">
        <v>7</v>
      </c>
      <c r="E8452" s="4" t="s">
        <v>13</v>
      </c>
      <c r="F8452" s="4" t="s">
        <v>13</v>
      </c>
      <c r="G8452" s="4" t="s">
        <v>13</v>
      </c>
      <c r="H8452" s="4" t="s">
        <v>11</v>
      </c>
    </row>
    <row r="8453" spans="1:9">
      <c r="A8453" t="n">
        <v>68599</v>
      </c>
      <c r="B8453" s="36" t="n">
        <v>45</v>
      </c>
      <c r="C8453" s="7" t="n">
        <v>2</v>
      </c>
      <c r="D8453" s="7" t="n">
        <v>3</v>
      </c>
      <c r="E8453" s="7" t="n">
        <v>36.0099983215332</v>
      </c>
      <c r="F8453" s="7" t="n">
        <v>-2.70000004768372</v>
      </c>
      <c r="G8453" s="7" t="n">
        <v>1.69000005722046</v>
      </c>
      <c r="H8453" s="7" t="n">
        <v>5500</v>
      </c>
    </row>
    <row r="8454" spans="1:9">
      <c r="A8454" t="s">
        <v>4</v>
      </c>
      <c r="B8454" s="4" t="s">
        <v>5</v>
      </c>
      <c r="C8454" s="4" t="s">
        <v>7</v>
      </c>
      <c r="D8454" s="4" t="s">
        <v>7</v>
      </c>
      <c r="E8454" s="4" t="s">
        <v>13</v>
      </c>
      <c r="F8454" s="4" t="s">
        <v>13</v>
      </c>
      <c r="G8454" s="4" t="s">
        <v>13</v>
      </c>
      <c r="H8454" s="4" t="s">
        <v>11</v>
      </c>
      <c r="I8454" s="4" t="s">
        <v>7</v>
      </c>
    </row>
    <row r="8455" spans="1:9">
      <c r="A8455" t="n">
        <v>68616</v>
      </c>
      <c r="B8455" s="36" t="n">
        <v>45</v>
      </c>
      <c r="C8455" s="7" t="n">
        <v>4</v>
      </c>
      <c r="D8455" s="7" t="n">
        <v>3</v>
      </c>
      <c r="E8455" s="7" t="n">
        <v>4.67999982833862</v>
      </c>
      <c r="F8455" s="7" t="n">
        <v>247.169998168945</v>
      </c>
      <c r="G8455" s="7" t="n">
        <v>0</v>
      </c>
      <c r="H8455" s="7" t="n">
        <v>5500</v>
      </c>
      <c r="I8455" s="7" t="n">
        <v>1</v>
      </c>
    </row>
    <row r="8456" spans="1:9">
      <c r="A8456" t="s">
        <v>4</v>
      </c>
      <c r="B8456" s="4" t="s">
        <v>5</v>
      </c>
      <c r="C8456" s="4" t="s">
        <v>7</v>
      </c>
      <c r="D8456" s="4" t="s">
        <v>7</v>
      </c>
      <c r="E8456" s="4" t="s">
        <v>13</v>
      </c>
      <c r="F8456" s="4" t="s">
        <v>11</v>
      </c>
    </row>
    <row r="8457" spans="1:9">
      <c r="A8457" t="n">
        <v>68634</v>
      </c>
      <c r="B8457" s="36" t="n">
        <v>45</v>
      </c>
      <c r="C8457" s="7" t="n">
        <v>5</v>
      </c>
      <c r="D8457" s="7" t="n">
        <v>3</v>
      </c>
      <c r="E8457" s="7" t="n">
        <v>1.29999995231628</v>
      </c>
      <c r="F8457" s="7" t="n">
        <v>5500</v>
      </c>
    </row>
    <row r="8458" spans="1:9">
      <c r="A8458" t="s">
        <v>4</v>
      </c>
      <c r="B8458" s="4" t="s">
        <v>5</v>
      </c>
      <c r="C8458" s="4" t="s">
        <v>7</v>
      </c>
      <c r="D8458" s="4" t="s">
        <v>7</v>
      </c>
      <c r="E8458" s="4" t="s">
        <v>13</v>
      </c>
      <c r="F8458" s="4" t="s">
        <v>11</v>
      </c>
    </row>
    <row r="8459" spans="1:9">
      <c r="A8459" t="n">
        <v>68643</v>
      </c>
      <c r="B8459" s="36" t="n">
        <v>45</v>
      </c>
      <c r="C8459" s="7" t="n">
        <v>11</v>
      </c>
      <c r="D8459" s="7" t="n">
        <v>3</v>
      </c>
      <c r="E8459" s="7" t="n">
        <v>38</v>
      </c>
      <c r="F8459" s="7" t="n">
        <v>5500</v>
      </c>
    </row>
    <row r="8460" spans="1:9">
      <c r="A8460" t="s">
        <v>4</v>
      </c>
      <c r="B8460" s="4" t="s">
        <v>5</v>
      </c>
      <c r="C8460" s="4" t="s">
        <v>11</v>
      </c>
      <c r="D8460" s="4" t="s">
        <v>13</v>
      </c>
      <c r="E8460" s="4" t="s">
        <v>13</v>
      </c>
      <c r="F8460" s="4" t="s">
        <v>13</v>
      </c>
      <c r="G8460" s="4" t="s">
        <v>13</v>
      </c>
    </row>
    <row r="8461" spans="1:9">
      <c r="A8461" t="n">
        <v>68652</v>
      </c>
      <c r="B8461" s="40" t="n">
        <v>46</v>
      </c>
      <c r="C8461" s="7" t="n">
        <v>14</v>
      </c>
      <c r="D8461" s="7" t="n">
        <v>36.0800018310547</v>
      </c>
      <c r="E8461" s="7" t="n">
        <v>-4</v>
      </c>
      <c r="F8461" s="7" t="n">
        <v>1.71000003814697</v>
      </c>
      <c r="G8461" s="7" t="n">
        <v>237.5</v>
      </c>
    </row>
    <row r="8462" spans="1:9">
      <c r="A8462" t="s">
        <v>4</v>
      </c>
      <c r="B8462" s="4" t="s">
        <v>5</v>
      </c>
      <c r="C8462" s="4" t="s">
        <v>7</v>
      </c>
      <c r="D8462" s="4" t="s">
        <v>11</v>
      </c>
    </row>
    <row r="8463" spans="1:9">
      <c r="A8463" t="n">
        <v>68671</v>
      </c>
      <c r="B8463" s="35" t="n">
        <v>58</v>
      </c>
      <c r="C8463" s="7" t="n">
        <v>255</v>
      </c>
      <c r="D8463" s="7" t="n">
        <v>0</v>
      </c>
    </row>
    <row r="8464" spans="1:9">
      <c r="A8464" t="s">
        <v>4</v>
      </c>
      <c r="B8464" s="4" t="s">
        <v>5</v>
      </c>
      <c r="C8464" s="4" t="s">
        <v>7</v>
      </c>
      <c r="D8464" s="4" t="s">
        <v>11</v>
      </c>
      <c r="E8464" s="4" t="s">
        <v>8</v>
      </c>
      <c r="F8464" s="4" t="s">
        <v>8</v>
      </c>
      <c r="G8464" s="4" t="s">
        <v>8</v>
      </c>
      <c r="H8464" s="4" t="s">
        <v>8</v>
      </c>
    </row>
    <row r="8465" spans="1:9">
      <c r="A8465" t="n">
        <v>68675</v>
      </c>
      <c r="B8465" s="49" t="n">
        <v>51</v>
      </c>
      <c r="C8465" s="7" t="n">
        <v>3</v>
      </c>
      <c r="D8465" s="7" t="n">
        <v>14</v>
      </c>
      <c r="E8465" s="7" t="s">
        <v>412</v>
      </c>
      <c r="F8465" s="7" t="s">
        <v>67</v>
      </c>
      <c r="G8465" s="7" t="s">
        <v>66</v>
      </c>
      <c r="H8465" s="7" t="s">
        <v>67</v>
      </c>
    </row>
    <row r="8466" spans="1:9">
      <c r="A8466" t="s">
        <v>4</v>
      </c>
      <c r="B8466" s="4" t="s">
        <v>5</v>
      </c>
      <c r="C8466" s="4" t="s">
        <v>11</v>
      </c>
      <c r="D8466" s="4" t="s">
        <v>7</v>
      </c>
      <c r="E8466" s="4" t="s">
        <v>7</v>
      </c>
      <c r="F8466" s="4" t="s">
        <v>8</v>
      </c>
    </row>
    <row r="8467" spans="1:9">
      <c r="A8467" t="n">
        <v>68688</v>
      </c>
      <c r="B8467" s="43" t="n">
        <v>47</v>
      </c>
      <c r="C8467" s="7" t="n">
        <v>14</v>
      </c>
      <c r="D8467" s="7" t="n">
        <v>0</v>
      </c>
      <c r="E8467" s="7" t="n">
        <v>0</v>
      </c>
      <c r="F8467" s="7" t="s">
        <v>578</v>
      </c>
    </row>
    <row r="8468" spans="1:9">
      <c r="A8468" t="s">
        <v>4</v>
      </c>
      <c r="B8468" s="4" t="s">
        <v>5</v>
      </c>
      <c r="C8468" s="4" t="s">
        <v>11</v>
      </c>
    </row>
    <row r="8469" spans="1:9">
      <c r="A8469" t="n">
        <v>68704</v>
      </c>
      <c r="B8469" s="29" t="n">
        <v>16</v>
      </c>
      <c r="C8469" s="7" t="n">
        <v>3000</v>
      </c>
    </row>
    <row r="8470" spans="1:9">
      <c r="A8470" t="s">
        <v>4</v>
      </c>
      <c r="B8470" s="4" t="s">
        <v>5</v>
      </c>
      <c r="C8470" s="4" t="s">
        <v>7</v>
      </c>
      <c r="D8470" s="4" t="s">
        <v>11</v>
      </c>
      <c r="E8470" s="4" t="s">
        <v>8</v>
      </c>
      <c r="F8470" s="4" t="s">
        <v>8</v>
      </c>
      <c r="G8470" s="4" t="s">
        <v>8</v>
      </c>
      <c r="H8470" s="4" t="s">
        <v>8</v>
      </c>
    </row>
    <row r="8471" spans="1:9">
      <c r="A8471" t="n">
        <v>68707</v>
      </c>
      <c r="B8471" s="49" t="n">
        <v>51</v>
      </c>
      <c r="C8471" s="7" t="n">
        <v>3</v>
      </c>
      <c r="D8471" s="7" t="n">
        <v>14</v>
      </c>
      <c r="E8471" s="7" t="s">
        <v>418</v>
      </c>
      <c r="F8471" s="7" t="s">
        <v>67</v>
      </c>
      <c r="G8471" s="7" t="s">
        <v>66</v>
      </c>
      <c r="H8471" s="7" t="s">
        <v>67</v>
      </c>
    </row>
    <row r="8472" spans="1:9">
      <c r="A8472" t="s">
        <v>4</v>
      </c>
      <c r="B8472" s="4" t="s">
        <v>5</v>
      </c>
      <c r="C8472" s="4" t="s">
        <v>11</v>
      </c>
    </row>
    <row r="8473" spans="1:9">
      <c r="A8473" t="n">
        <v>68720</v>
      </c>
      <c r="B8473" s="29" t="n">
        <v>16</v>
      </c>
      <c r="C8473" s="7" t="n">
        <v>1500</v>
      </c>
    </row>
    <row r="8474" spans="1:9">
      <c r="A8474" t="s">
        <v>4</v>
      </c>
      <c r="B8474" s="4" t="s">
        <v>5</v>
      </c>
      <c r="C8474" s="4" t="s">
        <v>7</v>
      </c>
      <c r="D8474" s="4" t="s">
        <v>11</v>
      </c>
      <c r="E8474" s="4" t="s">
        <v>13</v>
      </c>
    </row>
    <row r="8475" spans="1:9">
      <c r="A8475" t="n">
        <v>68723</v>
      </c>
      <c r="B8475" s="35" t="n">
        <v>58</v>
      </c>
      <c r="C8475" s="7" t="n">
        <v>101</v>
      </c>
      <c r="D8475" s="7" t="n">
        <v>500</v>
      </c>
      <c r="E8475" s="7" t="n">
        <v>1</v>
      </c>
    </row>
    <row r="8476" spans="1:9">
      <c r="A8476" t="s">
        <v>4</v>
      </c>
      <c r="B8476" s="4" t="s">
        <v>5</v>
      </c>
      <c r="C8476" s="4" t="s">
        <v>7</v>
      </c>
      <c r="D8476" s="4" t="s">
        <v>11</v>
      </c>
    </row>
    <row r="8477" spans="1:9">
      <c r="A8477" t="n">
        <v>68731</v>
      </c>
      <c r="B8477" s="35" t="n">
        <v>58</v>
      </c>
      <c r="C8477" s="7" t="n">
        <v>254</v>
      </c>
      <c r="D8477" s="7" t="n">
        <v>0</v>
      </c>
    </row>
    <row r="8478" spans="1:9">
      <c r="A8478" t="s">
        <v>4</v>
      </c>
      <c r="B8478" s="4" t="s">
        <v>5</v>
      </c>
      <c r="C8478" s="4" t="s">
        <v>11</v>
      </c>
      <c r="D8478" s="4" t="s">
        <v>13</v>
      </c>
      <c r="E8478" s="4" t="s">
        <v>13</v>
      </c>
      <c r="F8478" s="4" t="s">
        <v>13</v>
      </c>
      <c r="G8478" s="4" t="s">
        <v>13</v>
      </c>
    </row>
    <row r="8479" spans="1:9">
      <c r="A8479" t="n">
        <v>68735</v>
      </c>
      <c r="B8479" s="40" t="n">
        <v>46</v>
      </c>
      <c r="C8479" s="7" t="n">
        <v>0</v>
      </c>
      <c r="D8479" s="7" t="n">
        <v>34.7000007629395</v>
      </c>
      <c r="E8479" s="7" t="n">
        <v>-4</v>
      </c>
      <c r="F8479" s="7" t="n">
        <v>1.33000004291534</v>
      </c>
      <c r="G8479" s="7" t="n">
        <v>70.4000015258789</v>
      </c>
    </row>
    <row r="8480" spans="1:9">
      <c r="A8480" t="s">
        <v>4</v>
      </c>
      <c r="B8480" s="4" t="s">
        <v>5</v>
      </c>
      <c r="C8480" s="4" t="s">
        <v>11</v>
      </c>
      <c r="D8480" s="4" t="s">
        <v>13</v>
      </c>
      <c r="E8480" s="4" t="s">
        <v>13</v>
      </c>
      <c r="F8480" s="4" t="s">
        <v>13</v>
      </c>
      <c r="G8480" s="4" t="s">
        <v>13</v>
      </c>
    </row>
    <row r="8481" spans="1:8">
      <c r="A8481" t="n">
        <v>68754</v>
      </c>
      <c r="B8481" s="40" t="n">
        <v>46</v>
      </c>
      <c r="C8481" s="7" t="n">
        <v>1</v>
      </c>
      <c r="D8481" s="7" t="n">
        <v>34.9500007629395</v>
      </c>
      <c r="E8481" s="7" t="n">
        <v>-4</v>
      </c>
      <c r="F8481" s="7" t="n">
        <v>0.660000026226044</v>
      </c>
      <c r="G8481" s="7" t="n">
        <v>58.5</v>
      </c>
    </row>
    <row r="8482" spans="1:8">
      <c r="A8482" t="s">
        <v>4</v>
      </c>
      <c r="B8482" s="4" t="s">
        <v>5</v>
      </c>
      <c r="C8482" s="4" t="s">
        <v>11</v>
      </c>
      <c r="D8482" s="4" t="s">
        <v>13</v>
      </c>
      <c r="E8482" s="4" t="s">
        <v>13</v>
      </c>
      <c r="F8482" s="4" t="s">
        <v>13</v>
      </c>
      <c r="G8482" s="4" t="s">
        <v>13</v>
      </c>
    </row>
    <row r="8483" spans="1:8">
      <c r="A8483" t="n">
        <v>68773</v>
      </c>
      <c r="B8483" s="40" t="n">
        <v>46</v>
      </c>
      <c r="C8483" s="7" t="n">
        <v>2</v>
      </c>
      <c r="D8483" s="7" t="n">
        <v>34.5699996948242</v>
      </c>
      <c r="E8483" s="7" t="n">
        <v>-4</v>
      </c>
      <c r="F8483" s="7" t="n">
        <v>2.13000011444092</v>
      </c>
      <c r="G8483" s="7" t="n">
        <v>101.5</v>
      </c>
    </row>
    <row r="8484" spans="1:8">
      <c r="A8484" t="s">
        <v>4</v>
      </c>
      <c r="B8484" s="4" t="s">
        <v>5</v>
      </c>
      <c r="C8484" s="4" t="s">
        <v>11</v>
      </c>
      <c r="D8484" s="4" t="s">
        <v>13</v>
      </c>
      <c r="E8484" s="4" t="s">
        <v>13</v>
      </c>
      <c r="F8484" s="4" t="s">
        <v>13</v>
      </c>
      <c r="G8484" s="4" t="s">
        <v>13</v>
      </c>
    </row>
    <row r="8485" spans="1:8">
      <c r="A8485" t="n">
        <v>68792</v>
      </c>
      <c r="B8485" s="40" t="n">
        <v>46</v>
      </c>
      <c r="C8485" s="7" t="n">
        <v>4</v>
      </c>
      <c r="D8485" s="7" t="n">
        <v>34.5499992370605</v>
      </c>
      <c r="E8485" s="7" t="n">
        <v>-3.98000001907349</v>
      </c>
      <c r="F8485" s="7" t="n">
        <v>-0.0199999995529652</v>
      </c>
      <c r="G8485" s="7" t="n">
        <v>24.1000003814697</v>
      </c>
    </row>
    <row r="8486" spans="1:8">
      <c r="A8486" t="s">
        <v>4</v>
      </c>
      <c r="B8486" s="4" t="s">
        <v>5</v>
      </c>
      <c r="C8486" s="4" t="s">
        <v>11</v>
      </c>
      <c r="D8486" s="4" t="s">
        <v>13</v>
      </c>
      <c r="E8486" s="4" t="s">
        <v>13</v>
      </c>
      <c r="F8486" s="4" t="s">
        <v>13</v>
      </c>
      <c r="G8486" s="4" t="s">
        <v>13</v>
      </c>
    </row>
    <row r="8487" spans="1:8">
      <c r="A8487" t="n">
        <v>68811</v>
      </c>
      <c r="B8487" s="40" t="n">
        <v>46</v>
      </c>
      <c r="C8487" s="7" t="n">
        <v>8</v>
      </c>
      <c r="D8487" s="7" t="n">
        <v>33.2700004577637</v>
      </c>
      <c r="E8487" s="7" t="n">
        <v>-4</v>
      </c>
      <c r="F8487" s="7" t="n">
        <v>1.70000004768372</v>
      </c>
      <c r="G8487" s="7" t="n">
        <v>81.4000015258789</v>
      </c>
    </row>
    <row r="8488" spans="1:8">
      <c r="A8488" t="s">
        <v>4</v>
      </c>
      <c r="B8488" s="4" t="s">
        <v>5</v>
      </c>
      <c r="C8488" s="4" t="s">
        <v>11</v>
      </c>
      <c r="D8488" s="4" t="s">
        <v>13</v>
      </c>
      <c r="E8488" s="4" t="s">
        <v>13</v>
      </c>
      <c r="F8488" s="4" t="s">
        <v>13</v>
      </c>
      <c r="G8488" s="4" t="s">
        <v>13</v>
      </c>
    </row>
    <row r="8489" spans="1:8">
      <c r="A8489" t="n">
        <v>68830</v>
      </c>
      <c r="B8489" s="40" t="n">
        <v>46</v>
      </c>
      <c r="C8489" s="7" t="n">
        <v>7</v>
      </c>
      <c r="D8489" s="7" t="n">
        <v>35.4799995422363</v>
      </c>
      <c r="E8489" s="7" t="n">
        <v>-4</v>
      </c>
      <c r="F8489" s="7" t="n">
        <v>0.319999992847443</v>
      </c>
      <c r="G8489" s="7" t="n">
        <v>26.2999992370605</v>
      </c>
    </row>
    <row r="8490" spans="1:8">
      <c r="A8490" t="s">
        <v>4</v>
      </c>
      <c r="B8490" s="4" t="s">
        <v>5</v>
      </c>
      <c r="C8490" s="4" t="s">
        <v>11</v>
      </c>
      <c r="D8490" s="4" t="s">
        <v>13</v>
      </c>
      <c r="E8490" s="4" t="s">
        <v>13</v>
      </c>
      <c r="F8490" s="4" t="s">
        <v>13</v>
      </c>
      <c r="G8490" s="4" t="s">
        <v>13</v>
      </c>
    </row>
    <row r="8491" spans="1:8">
      <c r="A8491" t="n">
        <v>68849</v>
      </c>
      <c r="B8491" s="40" t="n">
        <v>46</v>
      </c>
      <c r="C8491" s="7" t="n">
        <v>3</v>
      </c>
      <c r="D8491" s="7" t="n">
        <v>33.2400016784668</v>
      </c>
      <c r="E8491" s="7" t="n">
        <v>-4</v>
      </c>
      <c r="F8491" s="7" t="n">
        <v>0.910000026226044</v>
      </c>
      <c r="G8491" s="7" t="n">
        <v>67.1999969482422</v>
      </c>
    </row>
    <row r="8492" spans="1:8">
      <c r="A8492" t="s">
        <v>4</v>
      </c>
      <c r="B8492" s="4" t="s">
        <v>5</v>
      </c>
      <c r="C8492" s="4" t="s">
        <v>11</v>
      </c>
      <c r="D8492" s="4" t="s">
        <v>13</v>
      </c>
      <c r="E8492" s="4" t="s">
        <v>13</v>
      </c>
      <c r="F8492" s="4" t="s">
        <v>13</v>
      </c>
      <c r="G8492" s="4" t="s">
        <v>13</v>
      </c>
    </row>
    <row r="8493" spans="1:8">
      <c r="A8493" t="n">
        <v>68868</v>
      </c>
      <c r="B8493" s="40" t="n">
        <v>46</v>
      </c>
      <c r="C8493" s="7" t="n">
        <v>5</v>
      </c>
      <c r="D8493" s="7" t="n">
        <v>35.1500015258789</v>
      </c>
      <c r="E8493" s="7" t="n">
        <v>-4</v>
      </c>
      <c r="F8493" s="7" t="n">
        <v>-0.5</v>
      </c>
      <c r="G8493" s="7" t="n">
        <v>14</v>
      </c>
    </row>
    <row r="8494" spans="1:8">
      <c r="A8494" t="s">
        <v>4</v>
      </c>
      <c r="B8494" s="4" t="s">
        <v>5</v>
      </c>
      <c r="C8494" s="4" t="s">
        <v>11</v>
      </c>
      <c r="D8494" s="4" t="s">
        <v>13</v>
      </c>
      <c r="E8494" s="4" t="s">
        <v>13</v>
      </c>
      <c r="F8494" s="4" t="s">
        <v>13</v>
      </c>
      <c r="G8494" s="4" t="s">
        <v>13</v>
      </c>
    </row>
    <row r="8495" spans="1:8">
      <c r="A8495" t="n">
        <v>68887</v>
      </c>
      <c r="B8495" s="40" t="n">
        <v>46</v>
      </c>
      <c r="C8495" s="7" t="n">
        <v>7032</v>
      </c>
      <c r="D8495" s="7" t="n">
        <v>35.5999984741211</v>
      </c>
      <c r="E8495" s="7" t="n">
        <v>-4</v>
      </c>
      <c r="F8495" s="7" t="n">
        <v>-0.529999971389771</v>
      </c>
      <c r="G8495" s="7" t="n">
        <v>12.6999998092651</v>
      </c>
    </row>
    <row r="8496" spans="1:8">
      <c r="A8496" t="s">
        <v>4</v>
      </c>
      <c r="B8496" s="4" t="s">
        <v>5</v>
      </c>
      <c r="C8496" s="4" t="s">
        <v>11</v>
      </c>
      <c r="D8496" s="4" t="s">
        <v>13</v>
      </c>
      <c r="E8496" s="4" t="s">
        <v>13</v>
      </c>
      <c r="F8496" s="4" t="s">
        <v>13</v>
      </c>
      <c r="G8496" s="4" t="s">
        <v>13</v>
      </c>
    </row>
    <row r="8497" spans="1:7">
      <c r="A8497" t="n">
        <v>68906</v>
      </c>
      <c r="B8497" s="40" t="n">
        <v>46</v>
      </c>
      <c r="C8497" s="7" t="n">
        <v>6</v>
      </c>
      <c r="D8497" s="7" t="n">
        <v>34.1100006103516</v>
      </c>
      <c r="E8497" s="7" t="n">
        <v>-4</v>
      </c>
      <c r="F8497" s="7" t="n">
        <v>0.720000028610229</v>
      </c>
      <c r="G8497" s="7" t="n">
        <v>58.7999992370605</v>
      </c>
    </row>
    <row r="8498" spans="1:7">
      <c r="A8498" t="s">
        <v>4</v>
      </c>
      <c r="B8498" s="4" t="s">
        <v>5</v>
      </c>
      <c r="C8498" s="4" t="s">
        <v>11</v>
      </c>
      <c r="D8498" s="4" t="s">
        <v>13</v>
      </c>
      <c r="E8498" s="4" t="s">
        <v>13</v>
      </c>
      <c r="F8498" s="4" t="s">
        <v>13</v>
      </c>
      <c r="G8498" s="4" t="s">
        <v>13</v>
      </c>
    </row>
    <row r="8499" spans="1:7">
      <c r="A8499" t="n">
        <v>68925</v>
      </c>
      <c r="B8499" s="40" t="n">
        <v>46</v>
      </c>
      <c r="C8499" s="7" t="n">
        <v>9</v>
      </c>
      <c r="D8499" s="7" t="n">
        <v>33.8899993896484</v>
      </c>
      <c r="E8499" s="7" t="n">
        <v>-4</v>
      </c>
      <c r="F8499" s="7" t="n">
        <v>1.51999998092651</v>
      </c>
      <c r="G8499" s="7" t="n">
        <v>90</v>
      </c>
    </row>
    <row r="8500" spans="1:7">
      <c r="A8500" t="s">
        <v>4</v>
      </c>
      <c r="B8500" s="4" t="s">
        <v>5</v>
      </c>
      <c r="C8500" s="4" t="s">
        <v>11</v>
      </c>
      <c r="D8500" s="4" t="s">
        <v>11</v>
      </c>
      <c r="E8500" s="4" t="s">
        <v>11</v>
      </c>
    </row>
    <row r="8501" spans="1:7">
      <c r="A8501" t="n">
        <v>68944</v>
      </c>
      <c r="B8501" s="32" t="n">
        <v>61</v>
      </c>
      <c r="C8501" s="7" t="n">
        <v>0</v>
      </c>
      <c r="D8501" s="7" t="n">
        <v>14</v>
      </c>
      <c r="E8501" s="7" t="n">
        <v>0</v>
      </c>
    </row>
    <row r="8502" spans="1:7">
      <c r="A8502" t="s">
        <v>4</v>
      </c>
      <c r="B8502" s="4" t="s">
        <v>5</v>
      </c>
      <c r="C8502" s="4" t="s">
        <v>11</v>
      </c>
      <c r="D8502" s="4" t="s">
        <v>11</v>
      </c>
      <c r="E8502" s="4" t="s">
        <v>11</v>
      </c>
    </row>
    <row r="8503" spans="1:7">
      <c r="A8503" t="n">
        <v>68951</v>
      </c>
      <c r="B8503" s="32" t="n">
        <v>61</v>
      </c>
      <c r="C8503" s="7" t="n">
        <v>1</v>
      </c>
      <c r="D8503" s="7" t="n">
        <v>14</v>
      </c>
      <c r="E8503" s="7" t="n">
        <v>0</v>
      </c>
    </row>
    <row r="8504" spans="1:7">
      <c r="A8504" t="s">
        <v>4</v>
      </c>
      <c r="B8504" s="4" t="s">
        <v>5</v>
      </c>
      <c r="C8504" s="4" t="s">
        <v>11</v>
      </c>
      <c r="D8504" s="4" t="s">
        <v>11</v>
      </c>
      <c r="E8504" s="4" t="s">
        <v>11</v>
      </c>
    </row>
    <row r="8505" spans="1:7">
      <c r="A8505" t="n">
        <v>68958</v>
      </c>
      <c r="B8505" s="32" t="n">
        <v>61</v>
      </c>
      <c r="C8505" s="7" t="n">
        <v>2</v>
      </c>
      <c r="D8505" s="7" t="n">
        <v>14</v>
      </c>
      <c r="E8505" s="7" t="n">
        <v>0</v>
      </c>
    </row>
    <row r="8506" spans="1:7">
      <c r="A8506" t="s">
        <v>4</v>
      </c>
      <c r="B8506" s="4" t="s">
        <v>5</v>
      </c>
      <c r="C8506" s="4" t="s">
        <v>11</v>
      </c>
      <c r="D8506" s="4" t="s">
        <v>11</v>
      </c>
      <c r="E8506" s="4" t="s">
        <v>11</v>
      </c>
    </row>
    <row r="8507" spans="1:7">
      <c r="A8507" t="n">
        <v>68965</v>
      </c>
      <c r="B8507" s="32" t="n">
        <v>61</v>
      </c>
      <c r="C8507" s="7" t="n">
        <v>7</v>
      </c>
      <c r="D8507" s="7" t="n">
        <v>14</v>
      </c>
      <c r="E8507" s="7" t="n">
        <v>0</v>
      </c>
    </row>
    <row r="8508" spans="1:7">
      <c r="A8508" t="s">
        <v>4</v>
      </c>
      <c r="B8508" s="4" t="s">
        <v>5</v>
      </c>
      <c r="C8508" s="4" t="s">
        <v>11</v>
      </c>
      <c r="D8508" s="4" t="s">
        <v>11</v>
      </c>
      <c r="E8508" s="4" t="s">
        <v>11</v>
      </c>
    </row>
    <row r="8509" spans="1:7">
      <c r="A8509" t="n">
        <v>68972</v>
      </c>
      <c r="B8509" s="32" t="n">
        <v>61</v>
      </c>
      <c r="C8509" s="7" t="n">
        <v>4</v>
      </c>
      <c r="D8509" s="7" t="n">
        <v>14</v>
      </c>
      <c r="E8509" s="7" t="n">
        <v>0</v>
      </c>
    </row>
    <row r="8510" spans="1:7">
      <c r="A8510" t="s">
        <v>4</v>
      </c>
      <c r="B8510" s="4" t="s">
        <v>5</v>
      </c>
      <c r="C8510" s="4" t="s">
        <v>11</v>
      </c>
      <c r="D8510" s="4" t="s">
        <v>11</v>
      </c>
      <c r="E8510" s="4" t="s">
        <v>11</v>
      </c>
    </row>
    <row r="8511" spans="1:7">
      <c r="A8511" t="n">
        <v>68979</v>
      </c>
      <c r="B8511" s="32" t="n">
        <v>61</v>
      </c>
      <c r="C8511" s="7" t="n">
        <v>5</v>
      </c>
      <c r="D8511" s="7" t="n">
        <v>14</v>
      </c>
      <c r="E8511" s="7" t="n">
        <v>0</v>
      </c>
    </row>
    <row r="8512" spans="1:7">
      <c r="A8512" t="s">
        <v>4</v>
      </c>
      <c r="B8512" s="4" t="s">
        <v>5</v>
      </c>
      <c r="C8512" s="4" t="s">
        <v>11</v>
      </c>
      <c r="D8512" s="4" t="s">
        <v>11</v>
      </c>
      <c r="E8512" s="4" t="s">
        <v>11</v>
      </c>
    </row>
    <row r="8513" spans="1:7">
      <c r="A8513" t="n">
        <v>68986</v>
      </c>
      <c r="B8513" s="32" t="n">
        <v>61</v>
      </c>
      <c r="C8513" s="7" t="n">
        <v>7032</v>
      </c>
      <c r="D8513" s="7" t="n">
        <v>14</v>
      </c>
      <c r="E8513" s="7" t="n">
        <v>0</v>
      </c>
    </row>
    <row r="8514" spans="1:7">
      <c r="A8514" t="s">
        <v>4</v>
      </c>
      <c r="B8514" s="4" t="s">
        <v>5</v>
      </c>
      <c r="C8514" s="4" t="s">
        <v>11</v>
      </c>
      <c r="D8514" s="4" t="s">
        <v>11</v>
      </c>
      <c r="E8514" s="4" t="s">
        <v>11</v>
      </c>
    </row>
    <row r="8515" spans="1:7">
      <c r="A8515" t="n">
        <v>68993</v>
      </c>
      <c r="B8515" s="32" t="n">
        <v>61</v>
      </c>
      <c r="C8515" s="7" t="n">
        <v>6</v>
      </c>
      <c r="D8515" s="7" t="n">
        <v>14</v>
      </c>
      <c r="E8515" s="7" t="n">
        <v>0</v>
      </c>
    </row>
    <row r="8516" spans="1:7">
      <c r="A8516" t="s">
        <v>4</v>
      </c>
      <c r="B8516" s="4" t="s">
        <v>5</v>
      </c>
      <c r="C8516" s="4" t="s">
        <v>11</v>
      </c>
      <c r="D8516" s="4" t="s">
        <v>11</v>
      </c>
      <c r="E8516" s="4" t="s">
        <v>11</v>
      </c>
    </row>
    <row r="8517" spans="1:7">
      <c r="A8517" t="n">
        <v>69000</v>
      </c>
      <c r="B8517" s="32" t="n">
        <v>61</v>
      </c>
      <c r="C8517" s="7" t="n">
        <v>3</v>
      </c>
      <c r="D8517" s="7" t="n">
        <v>14</v>
      </c>
      <c r="E8517" s="7" t="n">
        <v>0</v>
      </c>
    </row>
    <row r="8518" spans="1:7">
      <c r="A8518" t="s">
        <v>4</v>
      </c>
      <c r="B8518" s="4" t="s">
        <v>5</v>
      </c>
      <c r="C8518" s="4" t="s">
        <v>11</v>
      </c>
      <c r="D8518" s="4" t="s">
        <v>11</v>
      </c>
      <c r="E8518" s="4" t="s">
        <v>11</v>
      </c>
    </row>
    <row r="8519" spans="1:7">
      <c r="A8519" t="n">
        <v>69007</v>
      </c>
      <c r="B8519" s="32" t="n">
        <v>61</v>
      </c>
      <c r="C8519" s="7" t="n">
        <v>8</v>
      </c>
      <c r="D8519" s="7" t="n">
        <v>14</v>
      </c>
      <c r="E8519" s="7" t="n">
        <v>0</v>
      </c>
    </row>
    <row r="8520" spans="1:7">
      <c r="A8520" t="s">
        <v>4</v>
      </c>
      <c r="B8520" s="4" t="s">
        <v>5</v>
      </c>
      <c r="C8520" s="4" t="s">
        <v>11</v>
      </c>
      <c r="D8520" s="4" t="s">
        <v>11</v>
      </c>
      <c r="E8520" s="4" t="s">
        <v>11</v>
      </c>
    </row>
    <row r="8521" spans="1:7">
      <c r="A8521" t="n">
        <v>69014</v>
      </c>
      <c r="B8521" s="32" t="n">
        <v>61</v>
      </c>
      <c r="C8521" s="7" t="n">
        <v>9</v>
      </c>
      <c r="D8521" s="7" t="n">
        <v>14</v>
      </c>
      <c r="E8521" s="7" t="n">
        <v>0</v>
      </c>
    </row>
    <row r="8522" spans="1:7">
      <c r="A8522" t="s">
        <v>4</v>
      </c>
      <c r="B8522" s="4" t="s">
        <v>5</v>
      </c>
      <c r="C8522" s="4" t="s">
        <v>7</v>
      </c>
    </row>
    <row r="8523" spans="1:7">
      <c r="A8523" t="n">
        <v>69021</v>
      </c>
      <c r="B8523" s="36" t="n">
        <v>45</v>
      </c>
      <c r="C8523" s="7" t="n">
        <v>0</v>
      </c>
    </row>
    <row r="8524" spans="1:7">
      <c r="A8524" t="s">
        <v>4</v>
      </c>
      <c r="B8524" s="4" t="s">
        <v>5</v>
      </c>
      <c r="C8524" s="4" t="s">
        <v>7</v>
      </c>
      <c r="D8524" s="4" t="s">
        <v>7</v>
      </c>
      <c r="E8524" s="4" t="s">
        <v>13</v>
      </c>
      <c r="F8524" s="4" t="s">
        <v>13</v>
      </c>
      <c r="G8524" s="4" t="s">
        <v>13</v>
      </c>
      <c r="H8524" s="4" t="s">
        <v>11</v>
      </c>
    </row>
    <row r="8525" spans="1:7">
      <c r="A8525" t="n">
        <v>69023</v>
      </c>
      <c r="B8525" s="36" t="n">
        <v>45</v>
      </c>
      <c r="C8525" s="7" t="n">
        <v>2</v>
      </c>
      <c r="D8525" s="7" t="n">
        <v>3</v>
      </c>
      <c r="E8525" s="7" t="n">
        <v>36</v>
      </c>
      <c r="F8525" s="7" t="n">
        <v>-2.98000001907349</v>
      </c>
      <c r="G8525" s="7" t="n">
        <v>1.76999998092651</v>
      </c>
      <c r="H8525" s="7" t="n">
        <v>0</v>
      </c>
    </row>
    <row r="8526" spans="1:7">
      <c r="A8526" t="s">
        <v>4</v>
      </c>
      <c r="B8526" s="4" t="s">
        <v>5</v>
      </c>
      <c r="C8526" s="4" t="s">
        <v>7</v>
      </c>
      <c r="D8526" s="4" t="s">
        <v>7</v>
      </c>
      <c r="E8526" s="4" t="s">
        <v>13</v>
      </c>
      <c r="F8526" s="4" t="s">
        <v>13</v>
      </c>
      <c r="G8526" s="4" t="s">
        <v>13</v>
      </c>
      <c r="H8526" s="4" t="s">
        <v>11</v>
      </c>
      <c r="I8526" s="4" t="s">
        <v>7</v>
      </c>
    </row>
    <row r="8527" spans="1:7">
      <c r="A8527" t="n">
        <v>69040</v>
      </c>
      <c r="B8527" s="36" t="n">
        <v>45</v>
      </c>
      <c r="C8527" s="7" t="n">
        <v>4</v>
      </c>
      <c r="D8527" s="7" t="n">
        <v>3</v>
      </c>
      <c r="E8527" s="7" t="n">
        <v>16.5</v>
      </c>
      <c r="F8527" s="7" t="n">
        <v>263</v>
      </c>
      <c r="G8527" s="7" t="n">
        <v>0</v>
      </c>
      <c r="H8527" s="7" t="n">
        <v>0</v>
      </c>
      <c r="I8527" s="7" t="n">
        <v>1</v>
      </c>
    </row>
    <row r="8528" spans="1:7">
      <c r="A8528" t="s">
        <v>4</v>
      </c>
      <c r="B8528" s="4" t="s">
        <v>5</v>
      </c>
      <c r="C8528" s="4" t="s">
        <v>7</v>
      </c>
      <c r="D8528" s="4" t="s">
        <v>7</v>
      </c>
      <c r="E8528" s="4" t="s">
        <v>13</v>
      </c>
      <c r="F8528" s="4" t="s">
        <v>11</v>
      </c>
    </row>
    <row r="8529" spans="1:9">
      <c r="A8529" t="n">
        <v>69058</v>
      </c>
      <c r="B8529" s="36" t="n">
        <v>45</v>
      </c>
      <c r="C8529" s="7" t="n">
        <v>5</v>
      </c>
      <c r="D8529" s="7" t="n">
        <v>3</v>
      </c>
      <c r="E8529" s="7" t="n">
        <v>4.30000019073486</v>
      </c>
      <c r="F8529" s="7" t="n">
        <v>0</v>
      </c>
    </row>
    <row r="8530" spans="1:9">
      <c r="A8530" t="s">
        <v>4</v>
      </c>
      <c r="B8530" s="4" t="s">
        <v>5</v>
      </c>
      <c r="C8530" s="4" t="s">
        <v>7</v>
      </c>
      <c r="D8530" s="4" t="s">
        <v>7</v>
      </c>
      <c r="E8530" s="4" t="s">
        <v>13</v>
      </c>
      <c r="F8530" s="4" t="s">
        <v>11</v>
      </c>
    </row>
    <row r="8531" spans="1:9">
      <c r="A8531" t="n">
        <v>69067</v>
      </c>
      <c r="B8531" s="36" t="n">
        <v>45</v>
      </c>
      <c r="C8531" s="7" t="n">
        <v>11</v>
      </c>
      <c r="D8531" s="7" t="n">
        <v>3</v>
      </c>
      <c r="E8531" s="7" t="n">
        <v>38</v>
      </c>
      <c r="F8531" s="7" t="n">
        <v>0</v>
      </c>
    </row>
    <row r="8532" spans="1:9">
      <c r="A8532" t="s">
        <v>4</v>
      </c>
      <c r="B8532" s="4" t="s">
        <v>5</v>
      </c>
      <c r="C8532" s="4" t="s">
        <v>7</v>
      </c>
      <c r="D8532" s="4" t="s">
        <v>7</v>
      </c>
      <c r="E8532" s="4" t="s">
        <v>13</v>
      </c>
      <c r="F8532" s="4" t="s">
        <v>13</v>
      </c>
      <c r="G8532" s="4" t="s">
        <v>13</v>
      </c>
      <c r="H8532" s="4" t="s">
        <v>11</v>
      </c>
      <c r="I8532" s="4" t="s">
        <v>7</v>
      </c>
    </row>
    <row r="8533" spans="1:9">
      <c r="A8533" t="n">
        <v>69076</v>
      </c>
      <c r="B8533" s="36" t="n">
        <v>45</v>
      </c>
      <c r="C8533" s="7" t="n">
        <v>4</v>
      </c>
      <c r="D8533" s="7" t="n">
        <v>3</v>
      </c>
      <c r="E8533" s="7" t="n">
        <v>16.5</v>
      </c>
      <c r="F8533" s="7" t="n">
        <v>220.990005493164</v>
      </c>
      <c r="G8533" s="7" t="n">
        <v>0</v>
      </c>
      <c r="H8533" s="7" t="n">
        <v>30000</v>
      </c>
      <c r="I8533" s="7" t="n">
        <v>1</v>
      </c>
    </row>
    <row r="8534" spans="1:9">
      <c r="A8534" t="s">
        <v>4</v>
      </c>
      <c r="B8534" s="4" t="s">
        <v>5</v>
      </c>
      <c r="C8534" s="4" t="s">
        <v>7</v>
      </c>
      <c r="D8534" s="4" t="s">
        <v>7</v>
      </c>
      <c r="E8534" s="4" t="s">
        <v>13</v>
      </c>
      <c r="F8534" s="4" t="s">
        <v>11</v>
      </c>
    </row>
    <row r="8535" spans="1:9">
      <c r="A8535" t="n">
        <v>69094</v>
      </c>
      <c r="B8535" s="36" t="n">
        <v>45</v>
      </c>
      <c r="C8535" s="7" t="n">
        <v>5</v>
      </c>
      <c r="D8535" s="7" t="n">
        <v>3</v>
      </c>
      <c r="E8535" s="7" t="n">
        <v>4</v>
      </c>
      <c r="F8535" s="7" t="n">
        <v>30000</v>
      </c>
    </row>
    <row r="8536" spans="1:9">
      <c r="A8536" t="s">
        <v>4</v>
      </c>
      <c r="B8536" s="4" t="s">
        <v>5</v>
      </c>
      <c r="C8536" s="4" t="s">
        <v>7</v>
      </c>
      <c r="D8536" s="4" t="s">
        <v>11</v>
      </c>
    </row>
    <row r="8537" spans="1:9">
      <c r="A8537" t="n">
        <v>69103</v>
      </c>
      <c r="B8537" s="35" t="n">
        <v>58</v>
      </c>
      <c r="C8537" s="7" t="n">
        <v>255</v>
      </c>
      <c r="D8537" s="7" t="n">
        <v>0</v>
      </c>
    </row>
    <row r="8538" spans="1:9">
      <c r="A8538" t="s">
        <v>4</v>
      </c>
      <c r="B8538" s="4" t="s">
        <v>5</v>
      </c>
      <c r="C8538" s="4" t="s">
        <v>11</v>
      </c>
      <c r="D8538" s="4" t="s">
        <v>11</v>
      </c>
      <c r="E8538" s="4" t="s">
        <v>11</v>
      </c>
    </row>
    <row r="8539" spans="1:9">
      <c r="A8539" t="n">
        <v>69107</v>
      </c>
      <c r="B8539" s="32" t="n">
        <v>61</v>
      </c>
      <c r="C8539" s="7" t="n">
        <v>14</v>
      </c>
      <c r="D8539" s="7" t="n">
        <v>0</v>
      </c>
      <c r="E8539" s="7" t="n">
        <v>1000</v>
      </c>
    </row>
    <row r="8540" spans="1:9">
      <c r="A8540" t="s">
        <v>4</v>
      </c>
      <c r="B8540" s="4" t="s">
        <v>5</v>
      </c>
      <c r="C8540" s="4" t="s">
        <v>7</v>
      </c>
      <c r="D8540" s="4" t="s">
        <v>11</v>
      </c>
      <c r="E8540" s="4" t="s">
        <v>8</v>
      </c>
    </row>
    <row r="8541" spans="1:9">
      <c r="A8541" t="n">
        <v>69114</v>
      </c>
      <c r="B8541" s="49" t="n">
        <v>51</v>
      </c>
      <c r="C8541" s="7" t="n">
        <v>4</v>
      </c>
      <c r="D8541" s="7" t="n">
        <v>14</v>
      </c>
      <c r="E8541" s="7" t="s">
        <v>448</v>
      </c>
    </row>
    <row r="8542" spans="1:9">
      <c r="A8542" t="s">
        <v>4</v>
      </c>
      <c r="B8542" s="4" t="s">
        <v>5</v>
      </c>
      <c r="C8542" s="4" t="s">
        <v>11</v>
      </c>
    </row>
    <row r="8543" spans="1:9">
      <c r="A8543" t="n">
        <v>69127</v>
      </c>
      <c r="B8543" s="29" t="n">
        <v>16</v>
      </c>
      <c r="C8543" s="7" t="n">
        <v>0</v>
      </c>
    </row>
    <row r="8544" spans="1:9">
      <c r="A8544" t="s">
        <v>4</v>
      </c>
      <c r="B8544" s="4" t="s">
        <v>5</v>
      </c>
      <c r="C8544" s="4" t="s">
        <v>11</v>
      </c>
      <c r="D8544" s="4" t="s">
        <v>7</v>
      </c>
      <c r="E8544" s="4" t="s">
        <v>14</v>
      </c>
      <c r="F8544" s="4" t="s">
        <v>34</v>
      </c>
      <c r="G8544" s="4" t="s">
        <v>7</v>
      </c>
      <c r="H8544" s="4" t="s">
        <v>7</v>
      </c>
      <c r="I8544" s="4" t="s">
        <v>7</v>
      </c>
      <c r="J8544" s="4" t="s">
        <v>14</v>
      </c>
      <c r="K8544" s="4" t="s">
        <v>34</v>
      </c>
      <c r="L8544" s="4" t="s">
        <v>7</v>
      </c>
      <c r="M8544" s="4" t="s">
        <v>7</v>
      </c>
      <c r="N8544" s="4" t="s">
        <v>7</v>
      </c>
      <c r="O8544" s="4" t="s">
        <v>14</v>
      </c>
      <c r="P8544" s="4" t="s">
        <v>34</v>
      </c>
      <c r="Q8544" s="4" t="s">
        <v>7</v>
      </c>
      <c r="R8544" s="4" t="s">
        <v>7</v>
      </c>
      <c r="S8544" s="4" t="s">
        <v>7</v>
      </c>
      <c r="T8544" s="4" t="s">
        <v>14</v>
      </c>
      <c r="U8544" s="4" t="s">
        <v>34</v>
      </c>
      <c r="V8544" s="4" t="s">
        <v>7</v>
      </c>
      <c r="W8544" s="4" t="s">
        <v>7</v>
      </c>
    </row>
    <row r="8545" spans="1:23">
      <c r="A8545" t="n">
        <v>69130</v>
      </c>
      <c r="B8545" s="51" t="n">
        <v>26</v>
      </c>
      <c r="C8545" s="7" t="n">
        <v>14</v>
      </c>
      <c r="D8545" s="7" t="n">
        <v>17</v>
      </c>
      <c r="E8545" s="7" t="n">
        <v>13372</v>
      </c>
      <c r="F8545" s="7" t="s">
        <v>648</v>
      </c>
      <c r="G8545" s="7" t="n">
        <v>2</v>
      </c>
      <c r="H8545" s="7" t="n">
        <v>3</v>
      </c>
      <c r="I8545" s="7" t="n">
        <v>17</v>
      </c>
      <c r="J8545" s="7" t="n">
        <v>13373</v>
      </c>
      <c r="K8545" s="7" t="s">
        <v>649</v>
      </c>
      <c r="L8545" s="7" t="n">
        <v>2</v>
      </c>
      <c r="M8545" s="7" t="n">
        <v>3</v>
      </c>
      <c r="N8545" s="7" t="n">
        <v>17</v>
      </c>
      <c r="O8545" s="7" t="n">
        <v>13374</v>
      </c>
      <c r="P8545" s="7" t="s">
        <v>650</v>
      </c>
      <c r="Q8545" s="7" t="n">
        <v>2</v>
      </c>
      <c r="R8545" s="7" t="n">
        <v>3</v>
      </c>
      <c r="S8545" s="7" t="n">
        <v>17</v>
      </c>
      <c r="T8545" s="7" t="n">
        <v>13375</v>
      </c>
      <c r="U8545" s="7" t="s">
        <v>651</v>
      </c>
      <c r="V8545" s="7" t="n">
        <v>2</v>
      </c>
      <c r="W8545" s="7" t="n">
        <v>0</v>
      </c>
    </row>
    <row r="8546" spans="1:23">
      <c r="A8546" t="s">
        <v>4</v>
      </c>
      <c r="B8546" s="4" t="s">
        <v>5</v>
      </c>
    </row>
    <row r="8547" spans="1:23">
      <c r="A8547" t="n">
        <v>69548</v>
      </c>
      <c r="B8547" s="27" t="n">
        <v>28</v>
      </c>
    </row>
    <row r="8548" spans="1:23">
      <c r="A8548" t="s">
        <v>4</v>
      </c>
      <c r="B8548" s="4" t="s">
        <v>5</v>
      </c>
      <c r="C8548" s="4" t="s">
        <v>7</v>
      </c>
      <c r="D8548" s="4" t="s">
        <v>11</v>
      </c>
      <c r="E8548" s="4" t="s">
        <v>8</v>
      </c>
    </row>
    <row r="8549" spans="1:23">
      <c r="A8549" t="n">
        <v>69549</v>
      </c>
      <c r="B8549" s="49" t="n">
        <v>51</v>
      </c>
      <c r="C8549" s="7" t="n">
        <v>4</v>
      </c>
      <c r="D8549" s="7" t="n">
        <v>0</v>
      </c>
      <c r="E8549" s="7" t="s">
        <v>626</v>
      </c>
    </row>
    <row r="8550" spans="1:23">
      <c r="A8550" t="s">
        <v>4</v>
      </c>
      <c r="B8550" s="4" t="s">
        <v>5</v>
      </c>
      <c r="C8550" s="4" t="s">
        <v>11</v>
      </c>
    </row>
    <row r="8551" spans="1:23">
      <c r="A8551" t="n">
        <v>69562</v>
      </c>
      <c r="B8551" s="29" t="n">
        <v>16</v>
      </c>
      <c r="C8551" s="7" t="n">
        <v>0</v>
      </c>
    </row>
    <row r="8552" spans="1:23">
      <c r="A8552" t="s">
        <v>4</v>
      </c>
      <c r="B8552" s="4" t="s">
        <v>5</v>
      </c>
      <c r="C8552" s="4" t="s">
        <v>11</v>
      </c>
      <c r="D8552" s="4" t="s">
        <v>7</v>
      </c>
      <c r="E8552" s="4" t="s">
        <v>14</v>
      </c>
      <c r="F8552" s="4" t="s">
        <v>34</v>
      </c>
      <c r="G8552" s="4" t="s">
        <v>7</v>
      </c>
      <c r="H8552" s="4" t="s">
        <v>7</v>
      </c>
    </row>
    <row r="8553" spans="1:23">
      <c r="A8553" t="n">
        <v>69565</v>
      </c>
      <c r="B8553" s="51" t="n">
        <v>26</v>
      </c>
      <c r="C8553" s="7" t="n">
        <v>0</v>
      </c>
      <c r="D8553" s="7" t="n">
        <v>17</v>
      </c>
      <c r="E8553" s="7" t="n">
        <v>53301</v>
      </c>
      <c r="F8553" s="7" t="s">
        <v>652</v>
      </c>
      <c r="G8553" s="7" t="n">
        <v>2</v>
      </c>
      <c r="H8553" s="7" t="n">
        <v>0</v>
      </c>
    </row>
    <row r="8554" spans="1:23">
      <c r="A8554" t="s">
        <v>4</v>
      </c>
      <c r="B8554" s="4" t="s">
        <v>5</v>
      </c>
    </row>
    <row r="8555" spans="1:23">
      <c r="A8555" t="n">
        <v>69603</v>
      </c>
      <c r="B8555" s="27" t="n">
        <v>28</v>
      </c>
    </row>
    <row r="8556" spans="1:23">
      <c r="A8556" t="s">
        <v>4</v>
      </c>
      <c r="B8556" s="4" t="s">
        <v>5</v>
      </c>
      <c r="C8556" s="4" t="s">
        <v>11</v>
      </c>
      <c r="D8556" s="4" t="s">
        <v>7</v>
      </c>
      <c r="E8556" s="4" t="s">
        <v>7</v>
      </c>
      <c r="F8556" s="4" t="s">
        <v>8</v>
      </c>
    </row>
    <row r="8557" spans="1:23">
      <c r="A8557" t="n">
        <v>69604</v>
      </c>
      <c r="B8557" s="50" t="n">
        <v>20</v>
      </c>
      <c r="C8557" s="7" t="n">
        <v>7</v>
      </c>
      <c r="D8557" s="7" t="n">
        <v>2</v>
      </c>
      <c r="E8557" s="7" t="n">
        <v>10</v>
      </c>
      <c r="F8557" s="7" t="s">
        <v>459</v>
      </c>
    </row>
    <row r="8558" spans="1:23">
      <c r="A8558" t="s">
        <v>4</v>
      </c>
      <c r="B8558" s="4" t="s">
        <v>5</v>
      </c>
      <c r="C8558" s="4" t="s">
        <v>11</v>
      </c>
    </row>
    <row r="8559" spans="1:23">
      <c r="A8559" t="n">
        <v>69625</v>
      </c>
      <c r="B8559" s="29" t="n">
        <v>16</v>
      </c>
      <c r="C8559" s="7" t="n">
        <v>500</v>
      </c>
    </row>
    <row r="8560" spans="1:23">
      <c r="A8560" t="s">
        <v>4</v>
      </c>
      <c r="B8560" s="4" t="s">
        <v>5</v>
      </c>
      <c r="C8560" s="4" t="s">
        <v>7</v>
      </c>
      <c r="D8560" s="4" t="s">
        <v>11</v>
      </c>
      <c r="E8560" s="4" t="s">
        <v>8</v>
      </c>
    </row>
    <row r="8561" spans="1:23">
      <c r="A8561" t="n">
        <v>69628</v>
      </c>
      <c r="B8561" s="49" t="n">
        <v>51</v>
      </c>
      <c r="C8561" s="7" t="n">
        <v>4</v>
      </c>
      <c r="D8561" s="7" t="n">
        <v>7</v>
      </c>
      <c r="E8561" s="7" t="s">
        <v>436</v>
      </c>
    </row>
    <row r="8562" spans="1:23">
      <c r="A8562" t="s">
        <v>4</v>
      </c>
      <c r="B8562" s="4" t="s">
        <v>5</v>
      </c>
      <c r="C8562" s="4" t="s">
        <v>11</v>
      </c>
    </row>
    <row r="8563" spans="1:23">
      <c r="A8563" t="n">
        <v>69641</v>
      </c>
      <c r="B8563" s="29" t="n">
        <v>16</v>
      </c>
      <c r="C8563" s="7" t="n">
        <v>0</v>
      </c>
    </row>
    <row r="8564" spans="1:23">
      <c r="A8564" t="s">
        <v>4</v>
      </c>
      <c r="B8564" s="4" t="s">
        <v>5</v>
      </c>
      <c r="C8564" s="4" t="s">
        <v>11</v>
      </c>
      <c r="D8564" s="4" t="s">
        <v>7</v>
      </c>
      <c r="E8564" s="4" t="s">
        <v>14</v>
      </c>
      <c r="F8564" s="4" t="s">
        <v>34</v>
      </c>
      <c r="G8564" s="4" t="s">
        <v>7</v>
      </c>
      <c r="H8564" s="4" t="s">
        <v>7</v>
      </c>
    </row>
    <row r="8565" spans="1:23">
      <c r="A8565" t="n">
        <v>69644</v>
      </c>
      <c r="B8565" s="51" t="n">
        <v>26</v>
      </c>
      <c r="C8565" s="7" t="n">
        <v>7</v>
      </c>
      <c r="D8565" s="7" t="n">
        <v>17</v>
      </c>
      <c r="E8565" s="7" t="n">
        <v>4511</v>
      </c>
      <c r="F8565" s="7" t="s">
        <v>653</v>
      </c>
      <c r="G8565" s="7" t="n">
        <v>2</v>
      </c>
      <c r="H8565" s="7" t="n">
        <v>0</v>
      </c>
    </row>
    <row r="8566" spans="1:23">
      <c r="A8566" t="s">
        <v>4</v>
      </c>
      <c r="B8566" s="4" t="s">
        <v>5</v>
      </c>
    </row>
    <row r="8567" spans="1:23">
      <c r="A8567" t="n">
        <v>69678</v>
      </c>
      <c r="B8567" s="27" t="n">
        <v>28</v>
      </c>
    </row>
    <row r="8568" spans="1:23">
      <c r="A8568" t="s">
        <v>4</v>
      </c>
      <c r="B8568" s="4" t="s">
        <v>5</v>
      </c>
      <c r="C8568" s="4" t="s">
        <v>7</v>
      </c>
      <c r="D8568" s="4" t="s">
        <v>11</v>
      </c>
      <c r="E8568" s="4" t="s">
        <v>8</v>
      </c>
    </row>
    <row r="8569" spans="1:23">
      <c r="A8569" t="n">
        <v>69679</v>
      </c>
      <c r="B8569" s="49" t="n">
        <v>51</v>
      </c>
      <c r="C8569" s="7" t="n">
        <v>4</v>
      </c>
      <c r="D8569" s="7" t="n">
        <v>6</v>
      </c>
      <c r="E8569" s="7" t="s">
        <v>96</v>
      </c>
    </row>
    <row r="8570" spans="1:23">
      <c r="A8570" t="s">
        <v>4</v>
      </c>
      <c r="B8570" s="4" t="s">
        <v>5</v>
      </c>
      <c r="C8570" s="4" t="s">
        <v>11</v>
      </c>
    </row>
    <row r="8571" spans="1:23">
      <c r="A8571" t="n">
        <v>69693</v>
      </c>
      <c r="B8571" s="29" t="n">
        <v>16</v>
      </c>
      <c r="C8571" s="7" t="n">
        <v>0</v>
      </c>
    </row>
    <row r="8572" spans="1:23">
      <c r="A8572" t="s">
        <v>4</v>
      </c>
      <c r="B8572" s="4" t="s">
        <v>5</v>
      </c>
      <c r="C8572" s="4" t="s">
        <v>11</v>
      </c>
      <c r="D8572" s="4" t="s">
        <v>7</v>
      </c>
      <c r="E8572" s="4" t="s">
        <v>14</v>
      </c>
      <c r="F8572" s="4" t="s">
        <v>34</v>
      </c>
      <c r="G8572" s="4" t="s">
        <v>7</v>
      </c>
      <c r="H8572" s="4" t="s">
        <v>7</v>
      </c>
    </row>
    <row r="8573" spans="1:23">
      <c r="A8573" t="n">
        <v>69696</v>
      </c>
      <c r="B8573" s="51" t="n">
        <v>26</v>
      </c>
      <c r="C8573" s="7" t="n">
        <v>6</v>
      </c>
      <c r="D8573" s="7" t="n">
        <v>17</v>
      </c>
      <c r="E8573" s="7" t="n">
        <v>8523</v>
      </c>
      <c r="F8573" s="7" t="s">
        <v>654</v>
      </c>
      <c r="G8573" s="7" t="n">
        <v>2</v>
      </c>
      <c r="H8573" s="7" t="n">
        <v>0</v>
      </c>
    </row>
    <row r="8574" spans="1:23">
      <c r="A8574" t="s">
        <v>4</v>
      </c>
      <c r="B8574" s="4" t="s">
        <v>5</v>
      </c>
    </row>
    <row r="8575" spans="1:23">
      <c r="A8575" t="n">
        <v>69742</v>
      </c>
      <c r="B8575" s="27" t="n">
        <v>28</v>
      </c>
    </row>
    <row r="8576" spans="1:23">
      <c r="A8576" t="s">
        <v>4</v>
      </c>
      <c r="B8576" s="4" t="s">
        <v>5</v>
      </c>
      <c r="C8576" s="4" t="s">
        <v>11</v>
      </c>
      <c r="D8576" s="4" t="s">
        <v>7</v>
      </c>
      <c r="E8576" s="4" t="s">
        <v>8</v>
      </c>
      <c r="F8576" s="4" t="s">
        <v>13</v>
      </c>
      <c r="G8576" s="4" t="s">
        <v>13</v>
      </c>
      <c r="H8576" s="4" t="s">
        <v>13</v>
      </c>
    </row>
    <row r="8577" spans="1:8">
      <c r="A8577" t="n">
        <v>69743</v>
      </c>
      <c r="B8577" s="47" t="n">
        <v>48</v>
      </c>
      <c r="C8577" s="7" t="n">
        <v>9</v>
      </c>
      <c r="D8577" s="7" t="n">
        <v>0</v>
      </c>
      <c r="E8577" s="7" t="s">
        <v>47</v>
      </c>
      <c r="F8577" s="7" t="n">
        <v>-1</v>
      </c>
      <c r="G8577" s="7" t="n">
        <v>1</v>
      </c>
      <c r="H8577" s="7" t="n">
        <v>0</v>
      </c>
    </row>
    <row r="8578" spans="1:8">
      <c r="A8578" t="s">
        <v>4</v>
      </c>
      <c r="B8578" s="4" t="s">
        <v>5</v>
      </c>
      <c r="C8578" s="4" t="s">
        <v>11</v>
      </c>
    </row>
    <row r="8579" spans="1:8">
      <c r="A8579" t="n">
        <v>69775</v>
      </c>
      <c r="B8579" s="29" t="n">
        <v>16</v>
      </c>
      <c r="C8579" s="7" t="n">
        <v>300</v>
      </c>
    </row>
    <row r="8580" spans="1:8">
      <c r="A8580" t="s">
        <v>4</v>
      </c>
      <c r="B8580" s="4" t="s">
        <v>5</v>
      </c>
      <c r="C8580" s="4" t="s">
        <v>7</v>
      </c>
      <c r="D8580" s="4" t="s">
        <v>11</v>
      </c>
      <c r="E8580" s="4" t="s">
        <v>8</v>
      </c>
    </row>
    <row r="8581" spans="1:8">
      <c r="A8581" t="n">
        <v>69778</v>
      </c>
      <c r="B8581" s="49" t="n">
        <v>51</v>
      </c>
      <c r="C8581" s="7" t="n">
        <v>4</v>
      </c>
      <c r="D8581" s="7" t="n">
        <v>9</v>
      </c>
      <c r="E8581" s="7" t="s">
        <v>494</v>
      </c>
    </row>
    <row r="8582" spans="1:8">
      <c r="A8582" t="s">
        <v>4</v>
      </c>
      <c r="B8582" s="4" t="s">
        <v>5</v>
      </c>
      <c r="C8582" s="4" t="s">
        <v>11</v>
      </c>
    </row>
    <row r="8583" spans="1:8">
      <c r="A8583" t="n">
        <v>69792</v>
      </c>
      <c r="B8583" s="29" t="n">
        <v>16</v>
      </c>
      <c r="C8583" s="7" t="n">
        <v>0</v>
      </c>
    </row>
    <row r="8584" spans="1:8">
      <c r="A8584" t="s">
        <v>4</v>
      </c>
      <c r="B8584" s="4" t="s">
        <v>5</v>
      </c>
      <c r="C8584" s="4" t="s">
        <v>11</v>
      </c>
      <c r="D8584" s="4" t="s">
        <v>7</v>
      </c>
      <c r="E8584" s="4" t="s">
        <v>14</v>
      </c>
      <c r="F8584" s="4" t="s">
        <v>34</v>
      </c>
      <c r="G8584" s="4" t="s">
        <v>7</v>
      </c>
      <c r="H8584" s="4" t="s">
        <v>7</v>
      </c>
    </row>
    <row r="8585" spans="1:8">
      <c r="A8585" t="n">
        <v>69795</v>
      </c>
      <c r="B8585" s="51" t="n">
        <v>26</v>
      </c>
      <c r="C8585" s="7" t="n">
        <v>9</v>
      </c>
      <c r="D8585" s="7" t="n">
        <v>17</v>
      </c>
      <c r="E8585" s="7" t="n">
        <v>5447</v>
      </c>
      <c r="F8585" s="7" t="s">
        <v>655</v>
      </c>
      <c r="G8585" s="7" t="n">
        <v>2</v>
      </c>
      <c r="H8585" s="7" t="n">
        <v>0</v>
      </c>
    </row>
    <row r="8586" spans="1:8">
      <c r="A8586" t="s">
        <v>4</v>
      </c>
      <c r="B8586" s="4" t="s">
        <v>5</v>
      </c>
    </row>
    <row r="8587" spans="1:8">
      <c r="A8587" t="n">
        <v>69896</v>
      </c>
      <c r="B8587" s="27" t="n">
        <v>28</v>
      </c>
    </row>
    <row r="8588" spans="1:8">
      <c r="A8588" t="s">
        <v>4</v>
      </c>
      <c r="B8588" s="4" t="s">
        <v>5</v>
      </c>
      <c r="C8588" s="4" t="s">
        <v>7</v>
      </c>
      <c r="D8588" s="4" t="s">
        <v>11</v>
      </c>
      <c r="E8588" s="4" t="s">
        <v>11</v>
      </c>
      <c r="F8588" s="4" t="s">
        <v>7</v>
      </c>
    </row>
    <row r="8589" spans="1:8">
      <c r="A8589" t="n">
        <v>69897</v>
      </c>
      <c r="B8589" s="25" t="n">
        <v>25</v>
      </c>
      <c r="C8589" s="7" t="n">
        <v>1</v>
      </c>
      <c r="D8589" s="7" t="n">
        <v>65535</v>
      </c>
      <c r="E8589" s="7" t="n">
        <v>65535</v>
      </c>
      <c r="F8589" s="7" t="n">
        <v>0</v>
      </c>
    </row>
    <row r="8590" spans="1:8">
      <c r="A8590" t="s">
        <v>4</v>
      </c>
      <c r="B8590" s="4" t="s">
        <v>5</v>
      </c>
      <c r="C8590" s="4" t="s">
        <v>11</v>
      </c>
      <c r="D8590" s="4" t="s">
        <v>7</v>
      </c>
    </row>
    <row r="8591" spans="1:8">
      <c r="A8591" t="n">
        <v>69904</v>
      </c>
      <c r="B8591" s="69" t="n">
        <v>89</v>
      </c>
      <c r="C8591" s="7" t="n">
        <v>65533</v>
      </c>
      <c r="D8591" s="7" t="n">
        <v>1</v>
      </c>
    </row>
    <row r="8592" spans="1:8">
      <c r="A8592" t="s">
        <v>4</v>
      </c>
      <c r="B8592" s="4" t="s">
        <v>5</v>
      </c>
      <c r="C8592" s="4" t="s">
        <v>7</v>
      </c>
      <c r="D8592" s="4" t="s">
        <v>11</v>
      </c>
      <c r="E8592" s="4" t="s">
        <v>13</v>
      </c>
    </row>
    <row r="8593" spans="1:8">
      <c r="A8593" t="n">
        <v>69908</v>
      </c>
      <c r="B8593" s="35" t="n">
        <v>58</v>
      </c>
      <c r="C8593" s="7" t="n">
        <v>101</v>
      </c>
      <c r="D8593" s="7" t="n">
        <v>500</v>
      </c>
      <c r="E8593" s="7" t="n">
        <v>1</v>
      </c>
    </row>
    <row r="8594" spans="1:8">
      <c r="A8594" t="s">
        <v>4</v>
      </c>
      <c r="B8594" s="4" t="s">
        <v>5</v>
      </c>
      <c r="C8594" s="4" t="s">
        <v>7</v>
      </c>
      <c r="D8594" s="4" t="s">
        <v>11</v>
      </c>
    </row>
    <row r="8595" spans="1:8">
      <c r="A8595" t="n">
        <v>69916</v>
      </c>
      <c r="B8595" s="35" t="n">
        <v>58</v>
      </c>
      <c r="C8595" s="7" t="n">
        <v>254</v>
      </c>
      <c r="D8595" s="7" t="n">
        <v>0</v>
      </c>
    </row>
    <row r="8596" spans="1:8">
      <c r="A8596" t="s">
        <v>4</v>
      </c>
      <c r="B8596" s="4" t="s">
        <v>5</v>
      </c>
      <c r="C8596" s="4" t="s">
        <v>7</v>
      </c>
      <c r="D8596" s="4" t="s">
        <v>11</v>
      </c>
      <c r="E8596" s="4" t="s">
        <v>8</v>
      </c>
      <c r="F8596" s="4" t="s">
        <v>8</v>
      </c>
      <c r="G8596" s="4" t="s">
        <v>8</v>
      </c>
      <c r="H8596" s="4" t="s">
        <v>8</v>
      </c>
    </row>
    <row r="8597" spans="1:8">
      <c r="A8597" t="n">
        <v>69920</v>
      </c>
      <c r="B8597" s="49" t="n">
        <v>51</v>
      </c>
      <c r="C8597" s="7" t="n">
        <v>3</v>
      </c>
      <c r="D8597" s="7" t="n">
        <v>9</v>
      </c>
      <c r="E8597" s="7" t="s">
        <v>67</v>
      </c>
      <c r="F8597" s="7" t="s">
        <v>67</v>
      </c>
      <c r="G8597" s="7" t="s">
        <v>66</v>
      </c>
      <c r="H8597" s="7" t="s">
        <v>67</v>
      </c>
    </row>
    <row r="8598" spans="1:8">
      <c r="A8598" t="s">
        <v>4</v>
      </c>
      <c r="B8598" s="4" t="s">
        <v>5</v>
      </c>
      <c r="C8598" s="4" t="s">
        <v>7</v>
      </c>
      <c r="D8598" s="4" t="s">
        <v>11</v>
      </c>
      <c r="E8598" s="4" t="s">
        <v>8</v>
      </c>
      <c r="F8598" s="4" t="s">
        <v>8</v>
      </c>
      <c r="G8598" s="4" t="s">
        <v>8</v>
      </c>
      <c r="H8598" s="4" t="s">
        <v>8</v>
      </c>
    </row>
    <row r="8599" spans="1:8">
      <c r="A8599" t="n">
        <v>69933</v>
      </c>
      <c r="B8599" s="49" t="n">
        <v>51</v>
      </c>
      <c r="C8599" s="7" t="n">
        <v>3</v>
      </c>
      <c r="D8599" s="7" t="n">
        <v>6</v>
      </c>
      <c r="E8599" s="7" t="s">
        <v>67</v>
      </c>
      <c r="F8599" s="7" t="s">
        <v>67</v>
      </c>
      <c r="G8599" s="7" t="s">
        <v>66</v>
      </c>
      <c r="H8599" s="7" t="s">
        <v>67</v>
      </c>
    </row>
    <row r="8600" spans="1:8">
      <c r="A8600" t="s">
        <v>4</v>
      </c>
      <c r="B8600" s="4" t="s">
        <v>5</v>
      </c>
      <c r="C8600" s="4" t="s">
        <v>7</v>
      </c>
      <c r="D8600" s="4" t="s">
        <v>11</v>
      </c>
      <c r="E8600" s="4" t="s">
        <v>8</v>
      </c>
      <c r="F8600" s="4" t="s">
        <v>8</v>
      </c>
      <c r="G8600" s="4" t="s">
        <v>8</v>
      </c>
      <c r="H8600" s="4" t="s">
        <v>8</v>
      </c>
    </row>
    <row r="8601" spans="1:8">
      <c r="A8601" t="n">
        <v>69946</v>
      </c>
      <c r="B8601" s="49" t="n">
        <v>51</v>
      </c>
      <c r="C8601" s="7" t="n">
        <v>3</v>
      </c>
      <c r="D8601" s="7" t="n">
        <v>0</v>
      </c>
      <c r="E8601" s="7" t="s">
        <v>418</v>
      </c>
      <c r="F8601" s="7" t="s">
        <v>413</v>
      </c>
      <c r="G8601" s="7" t="s">
        <v>66</v>
      </c>
      <c r="H8601" s="7" t="s">
        <v>67</v>
      </c>
    </row>
    <row r="8602" spans="1:8">
      <c r="A8602" t="s">
        <v>4</v>
      </c>
      <c r="B8602" s="4" t="s">
        <v>5</v>
      </c>
      <c r="C8602" s="4" t="s">
        <v>7</v>
      </c>
    </row>
    <row r="8603" spans="1:8">
      <c r="A8603" t="n">
        <v>69959</v>
      </c>
      <c r="B8603" s="36" t="n">
        <v>45</v>
      </c>
      <c r="C8603" s="7" t="n">
        <v>0</v>
      </c>
    </row>
    <row r="8604" spans="1:8">
      <c r="A8604" t="s">
        <v>4</v>
      </c>
      <c r="B8604" s="4" t="s">
        <v>5</v>
      </c>
      <c r="C8604" s="4" t="s">
        <v>7</v>
      </c>
      <c r="D8604" s="4" t="s">
        <v>7</v>
      </c>
      <c r="E8604" s="4" t="s">
        <v>13</v>
      </c>
      <c r="F8604" s="4" t="s">
        <v>13</v>
      </c>
      <c r="G8604" s="4" t="s">
        <v>13</v>
      </c>
      <c r="H8604" s="4" t="s">
        <v>11</v>
      </c>
    </row>
    <row r="8605" spans="1:8">
      <c r="A8605" t="n">
        <v>69961</v>
      </c>
      <c r="B8605" s="36" t="n">
        <v>45</v>
      </c>
      <c r="C8605" s="7" t="n">
        <v>2</v>
      </c>
      <c r="D8605" s="7" t="n">
        <v>3</v>
      </c>
      <c r="E8605" s="7" t="n">
        <v>35.2000007629395</v>
      </c>
      <c r="F8605" s="7" t="n">
        <v>-2.80999994277954</v>
      </c>
      <c r="G8605" s="7" t="n">
        <v>1.19000005722046</v>
      </c>
      <c r="H8605" s="7" t="n">
        <v>0</v>
      </c>
    </row>
    <row r="8606" spans="1:8">
      <c r="A8606" t="s">
        <v>4</v>
      </c>
      <c r="B8606" s="4" t="s">
        <v>5</v>
      </c>
      <c r="C8606" s="4" t="s">
        <v>7</v>
      </c>
      <c r="D8606" s="4" t="s">
        <v>7</v>
      </c>
      <c r="E8606" s="4" t="s">
        <v>13</v>
      </c>
      <c r="F8606" s="4" t="s">
        <v>13</v>
      </c>
      <c r="G8606" s="4" t="s">
        <v>13</v>
      </c>
      <c r="H8606" s="4" t="s">
        <v>11</v>
      </c>
      <c r="I8606" s="4" t="s">
        <v>7</v>
      </c>
    </row>
    <row r="8607" spans="1:8">
      <c r="A8607" t="n">
        <v>69978</v>
      </c>
      <c r="B8607" s="36" t="n">
        <v>45</v>
      </c>
      <c r="C8607" s="7" t="n">
        <v>4</v>
      </c>
      <c r="D8607" s="7" t="n">
        <v>3</v>
      </c>
      <c r="E8607" s="7" t="n">
        <v>19</v>
      </c>
      <c r="F8607" s="7" t="n">
        <v>68.5</v>
      </c>
      <c r="G8607" s="7" t="n">
        <v>0</v>
      </c>
      <c r="H8607" s="7" t="n">
        <v>0</v>
      </c>
      <c r="I8607" s="7" t="n">
        <v>1</v>
      </c>
    </row>
    <row r="8608" spans="1:8">
      <c r="A8608" t="s">
        <v>4</v>
      </c>
      <c r="B8608" s="4" t="s">
        <v>5</v>
      </c>
      <c r="C8608" s="4" t="s">
        <v>7</v>
      </c>
      <c r="D8608" s="4" t="s">
        <v>7</v>
      </c>
      <c r="E8608" s="4" t="s">
        <v>13</v>
      </c>
      <c r="F8608" s="4" t="s">
        <v>11</v>
      </c>
    </row>
    <row r="8609" spans="1:9">
      <c r="A8609" t="n">
        <v>69996</v>
      </c>
      <c r="B8609" s="36" t="n">
        <v>45</v>
      </c>
      <c r="C8609" s="7" t="n">
        <v>5</v>
      </c>
      <c r="D8609" s="7" t="n">
        <v>3</v>
      </c>
      <c r="E8609" s="7" t="n">
        <v>3</v>
      </c>
      <c r="F8609" s="7" t="n">
        <v>0</v>
      </c>
    </row>
    <row r="8610" spans="1:9">
      <c r="A8610" t="s">
        <v>4</v>
      </c>
      <c r="B8610" s="4" t="s">
        <v>5</v>
      </c>
      <c r="C8610" s="4" t="s">
        <v>7</v>
      </c>
      <c r="D8610" s="4" t="s">
        <v>7</v>
      </c>
      <c r="E8610" s="4" t="s">
        <v>13</v>
      </c>
      <c r="F8610" s="4" t="s">
        <v>11</v>
      </c>
    </row>
    <row r="8611" spans="1:9">
      <c r="A8611" t="n">
        <v>70005</v>
      </c>
      <c r="B8611" s="36" t="n">
        <v>45</v>
      </c>
      <c r="C8611" s="7" t="n">
        <v>11</v>
      </c>
      <c r="D8611" s="7" t="n">
        <v>3</v>
      </c>
      <c r="E8611" s="7" t="n">
        <v>38</v>
      </c>
      <c r="F8611" s="7" t="n">
        <v>0</v>
      </c>
    </row>
    <row r="8612" spans="1:9">
      <c r="A8612" t="s">
        <v>4</v>
      </c>
      <c r="B8612" s="4" t="s">
        <v>5</v>
      </c>
      <c r="C8612" s="4" t="s">
        <v>7</v>
      </c>
      <c r="D8612" s="4" t="s">
        <v>7</v>
      </c>
      <c r="E8612" s="4" t="s">
        <v>13</v>
      </c>
      <c r="F8612" s="4" t="s">
        <v>13</v>
      </c>
      <c r="G8612" s="4" t="s">
        <v>13</v>
      </c>
      <c r="H8612" s="4" t="s">
        <v>11</v>
      </c>
    </row>
    <row r="8613" spans="1:9">
      <c r="A8613" t="n">
        <v>70014</v>
      </c>
      <c r="B8613" s="36" t="n">
        <v>45</v>
      </c>
      <c r="C8613" s="7" t="n">
        <v>2</v>
      </c>
      <c r="D8613" s="7" t="n">
        <v>3</v>
      </c>
      <c r="E8613" s="7" t="n">
        <v>35.25</v>
      </c>
      <c r="F8613" s="7" t="n">
        <v>-2.80999994277954</v>
      </c>
      <c r="G8613" s="7" t="n">
        <v>1.12000000476837</v>
      </c>
      <c r="H8613" s="7" t="n">
        <v>20000</v>
      </c>
    </row>
    <row r="8614" spans="1:9">
      <c r="A8614" t="s">
        <v>4</v>
      </c>
      <c r="B8614" s="4" t="s">
        <v>5</v>
      </c>
      <c r="C8614" s="4" t="s">
        <v>7</v>
      </c>
      <c r="D8614" s="4" t="s">
        <v>7</v>
      </c>
      <c r="E8614" s="4" t="s">
        <v>13</v>
      </c>
      <c r="F8614" s="4" t="s">
        <v>13</v>
      </c>
      <c r="G8614" s="4" t="s">
        <v>13</v>
      </c>
      <c r="H8614" s="4" t="s">
        <v>11</v>
      </c>
      <c r="I8614" s="4" t="s">
        <v>7</v>
      </c>
    </row>
    <row r="8615" spans="1:9">
      <c r="A8615" t="n">
        <v>70031</v>
      </c>
      <c r="B8615" s="36" t="n">
        <v>45</v>
      </c>
      <c r="C8615" s="7" t="n">
        <v>4</v>
      </c>
      <c r="D8615" s="7" t="n">
        <v>3</v>
      </c>
      <c r="E8615" s="7" t="n">
        <v>19</v>
      </c>
      <c r="F8615" s="7" t="n">
        <v>52.5099983215332</v>
      </c>
      <c r="G8615" s="7" t="n">
        <v>0</v>
      </c>
      <c r="H8615" s="7" t="n">
        <v>20000</v>
      </c>
      <c r="I8615" s="7" t="n">
        <v>1</v>
      </c>
    </row>
    <row r="8616" spans="1:9">
      <c r="A8616" t="s">
        <v>4</v>
      </c>
      <c r="B8616" s="4" t="s">
        <v>5</v>
      </c>
      <c r="C8616" s="4" t="s">
        <v>7</v>
      </c>
      <c r="D8616" s="4" t="s">
        <v>7</v>
      </c>
      <c r="E8616" s="4" t="s">
        <v>13</v>
      </c>
      <c r="F8616" s="4" t="s">
        <v>11</v>
      </c>
    </row>
    <row r="8617" spans="1:9">
      <c r="A8617" t="n">
        <v>70049</v>
      </c>
      <c r="B8617" s="36" t="n">
        <v>45</v>
      </c>
      <c r="C8617" s="7" t="n">
        <v>5</v>
      </c>
      <c r="D8617" s="7" t="n">
        <v>3</v>
      </c>
      <c r="E8617" s="7" t="n">
        <v>3</v>
      </c>
      <c r="F8617" s="7" t="n">
        <v>20000</v>
      </c>
    </row>
    <row r="8618" spans="1:9">
      <c r="A8618" t="s">
        <v>4</v>
      </c>
      <c r="B8618" s="4" t="s">
        <v>5</v>
      </c>
      <c r="C8618" s="4" t="s">
        <v>7</v>
      </c>
      <c r="D8618" s="4" t="s">
        <v>11</v>
      </c>
    </row>
    <row r="8619" spans="1:9">
      <c r="A8619" t="n">
        <v>70058</v>
      </c>
      <c r="B8619" s="35" t="n">
        <v>58</v>
      </c>
      <c r="C8619" s="7" t="n">
        <v>255</v>
      </c>
      <c r="D8619" s="7" t="n">
        <v>0</v>
      </c>
    </row>
    <row r="8620" spans="1:9">
      <c r="A8620" t="s">
        <v>4</v>
      </c>
      <c r="B8620" s="4" t="s">
        <v>5</v>
      </c>
      <c r="C8620" s="4" t="s">
        <v>7</v>
      </c>
      <c r="D8620" s="4" t="s">
        <v>11</v>
      </c>
      <c r="E8620" s="4" t="s">
        <v>8</v>
      </c>
    </row>
    <row r="8621" spans="1:9">
      <c r="A8621" t="n">
        <v>70062</v>
      </c>
      <c r="B8621" s="49" t="n">
        <v>51</v>
      </c>
      <c r="C8621" s="7" t="n">
        <v>4</v>
      </c>
      <c r="D8621" s="7" t="n">
        <v>1</v>
      </c>
      <c r="E8621" s="7" t="s">
        <v>479</v>
      </c>
    </row>
    <row r="8622" spans="1:9">
      <c r="A8622" t="s">
        <v>4</v>
      </c>
      <c r="B8622" s="4" t="s">
        <v>5</v>
      </c>
      <c r="C8622" s="4" t="s">
        <v>11</v>
      </c>
    </row>
    <row r="8623" spans="1:9">
      <c r="A8623" t="n">
        <v>70076</v>
      </c>
      <c r="B8623" s="29" t="n">
        <v>16</v>
      </c>
      <c r="C8623" s="7" t="n">
        <v>0</v>
      </c>
    </row>
    <row r="8624" spans="1:9">
      <c r="A8624" t="s">
        <v>4</v>
      </c>
      <c r="B8624" s="4" t="s">
        <v>5</v>
      </c>
      <c r="C8624" s="4" t="s">
        <v>11</v>
      </c>
      <c r="D8624" s="4" t="s">
        <v>7</v>
      </c>
      <c r="E8624" s="4" t="s">
        <v>14</v>
      </c>
      <c r="F8624" s="4" t="s">
        <v>34</v>
      </c>
      <c r="G8624" s="4" t="s">
        <v>7</v>
      </c>
      <c r="H8624" s="4" t="s">
        <v>7</v>
      </c>
      <c r="I8624" s="4" t="s">
        <v>7</v>
      </c>
      <c r="J8624" s="4" t="s">
        <v>14</v>
      </c>
      <c r="K8624" s="4" t="s">
        <v>34</v>
      </c>
      <c r="L8624" s="4" t="s">
        <v>7</v>
      </c>
      <c r="M8624" s="4" t="s">
        <v>7</v>
      </c>
    </row>
    <row r="8625" spans="1:13">
      <c r="A8625" t="n">
        <v>70079</v>
      </c>
      <c r="B8625" s="51" t="n">
        <v>26</v>
      </c>
      <c r="C8625" s="7" t="n">
        <v>1</v>
      </c>
      <c r="D8625" s="7" t="n">
        <v>17</v>
      </c>
      <c r="E8625" s="7" t="n">
        <v>1505</v>
      </c>
      <c r="F8625" s="7" t="s">
        <v>656</v>
      </c>
      <c r="G8625" s="7" t="n">
        <v>2</v>
      </c>
      <c r="H8625" s="7" t="n">
        <v>3</v>
      </c>
      <c r="I8625" s="7" t="n">
        <v>17</v>
      </c>
      <c r="J8625" s="7" t="n">
        <v>1506</v>
      </c>
      <c r="K8625" s="7" t="s">
        <v>657</v>
      </c>
      <c r="L8625" s="7" t="n">
        <v>2</v>
      </c>
      <c r="M8625" s="7" t="n">
        <v>0</v>
      </c>
    </row>
    <row r="8626" spans="1:13">
      <c r="A8626" t="s">
        <v>4</v>
      </c>
      <c r="B8626" s="4" t="s">
        <v>5</v>
      </c>
    </row>
    <row r="8627" spans="1:13">
      <c r="A8627" t="n">
        <v>70317</v>
      </c>
      <c r="B8627" s="27" t="n">
        <v>28</v>
      </c>
    </row>
    <row r="8628" spans="1:13">
      <c r="A8628" t="s">
        <v>4</v>
      </c>
      <c r="B8628" s="4" t="s">
        <v>5</v>
      </c>
      <c r="C8628" s="4" t="s">
        <v>11</v>
      </c>
      <c r="D8628" s="4" t="s">
        <v>11</v>
      </c>
      <c r="E8628" s="4" t="s">
        <v>11</v>
      </c>
    </row>
    <row r="8629" spans="1:13">
      <c r="A8629" t="n">
        <v>70318</v>
      </c>
      <c r="B8629" s="32" t="n">
        <v>61</v>
      </c>
      <c r="C8629" s="7" t="n">
        <v>14</v>
      </c>
      <c r="D8629" s="7" t="n">
        <v>1</v>
      </c>
      <c r="E8629" s="7" t="n">
        <v>1000</v>
      </c>
    </row>
    <row r="8630" spans="1:13">
      <c r="A8630" t="s">
        <v>4</v>
      </c>
      <c r="B8630" s="4" t="s">
        <v>5</v>
      </c>
      <c r="C8630" s="4" t="s">
        <v>7</v>
      </c>
      <c r="D8630" s="4" t="s">
        <v>11</v>
      </c>
      <c r="E8630" s="4" t="s">
        <v>8</v>
      </c>
    </row>
    <row r="8631" spans="1:13">
      <c r="A8631" t="n">
        <v>70325</v>
      </c>
      <c r="B8631" s="49" t="n">
        <v>51</v>
      </c>
      <c r="C8631" s="7" t="n">
        <v>4</v>
      </c>
      <c r="D8631" s="7" t="n">
        <v>14</v>
      </c>
      <c r="E8631" s="7" t="s">
        <v>448</v>
      </c>
    </row>
    <row r="8632" spans="1:13">
      <c r="A8632" t="s">
        <v>4</v>
      </c>
      <c r="B8632" s="4" t="s">
        <v>5</v>
      </c>
      <c r="C8632" s="4" t="s">
        <v>11</v>
      </c>
    </row>
    <row r="8633" spans="1:13">
      <c r="A8633" t="n">
        <v>70338</v>
      </c>
      <c r="B8633" s="29" t="n">
        <v>16</v>
      </c>
      <c r="C8633" s="7" t="n">
        <v>0</v>
      </c>
    </row>
    <row r="8634" spans="1:13">
      <c r="A8634" t="s">
        <v>4</v>
      </c>
      <c r="B8634" s="4" t="s">
        <v>5</v>
      </c>
      <c r="C8634" s="4" t="s">
        <v>11</v>
      </c>
      <c r="D8634" s="4" t="s">
        <v>7</v>
      </c>
      <c r="E8634" s="4" t="s">
        <v>14</v>
      </c>
      <c r="F8634" s="4" t="s">
        <v>34</v>
      </c>
      <c r="G8634" s="4" t="s">
        <v>7</v>
      </c>
      <c r="H8634" s="4" t="s">
        <v>7</v>
      </c>
      <c r="I8634" s="4" t="s">
        <v>7</v>
      </c>
      <c r="J8634" s="4" t="s">
        <v>14</v>
      </c>
      <c r="K8634" s="4" t="s">
        <v>34</v>
      </c>
      <c r="L8634" s="4" t="s">
        <v>7</v>
      </c>
      <c r="M8634" s="4" t="s">
        <v>7</v>
      </c>
    </row>
    <row r="8635" spans="1:13">
      <c r="A8635" t="n">
        <v>70341</v>
      </c>
      <c r="B8635" s="51" t="n">
        <v>26</v>
      </c>
      <c r="C8635" s="7" t="n">
        <v>14</v>
      </c>
      <c r="D8635" s="7" t="n">
        <v>17</v>
      </c>
      <c r="E8635" s="7" t="n">
        <v>13376</v>
      </c>
      <c r="F8635" s="7" t="s">
        <v>658</v>
      </c>
      <c r="G8635" s="7" t="n">
        <v>2</v>
      </c>
      <c r="H8635" s="7" t="n">
        <v>3</v>
      </c>
      <c r="I8635" s="7" t="n">
        <v>17</v>
      </c>
      <c r="J8635" s="7" t="n">
        <v>13377</v>
      </c>
      <c r="K8635" s="7" t="s">
        <v>659</v>
      </c>
      <c r="L8635" s="7" t="n">
        <v>2</v>
      </c>
      <c r="M8635" s="7" t="n">
        <v>0</v>
      </c>
    </row>
    <row r="8636" spans="1:13">
      <c r="A8636" t="s">
        <v>4</v>
      </c>
      <c r="B8636" s="4" t="s">
        <v>5</v>
      </c>
    </row>
    <row r="8637" spans="1:13">
      <c r="A8637" t="n">
        <v>70538</v>
      </c>
      <c r="B8637" s="27" t="n">
        <v>28</v>
      </c>
    </row>
    <row r="8638" spans="1:13">
      <c r="A8638" t="s">
        <v>4</v>
      </c>
      <c r="B8638" s="4" t="s">
        <v>5</v>
      </c>
      <c r="C8638" s="4" t="s">
        <v>7</v>
      </c>
      <c r="D8638" s="4" t="s">
        <v>11</v>
      </c>
      <c r="E8638" s="4" t="s">
        <v>8</v>
      </c>
    </row>
    <row r="8639" spans="1:13">
      <c r="A8639" t="n">
        <v>70539</v>
      </c>
      <c r="B8639" s="49" t="n">
        <v>51</v>
      </c>
      <c r="C8639" s="7" t="n">
        <v>4</v>
      </c>
      <c r="D8639" s="7" t="n">
        <v>1</v>
      </c>
      <c r="E8639" s="7" t="s">
        <v>618</v>
      </c>
    </row>
    <row r="8640" spans="1:13">
      <c r="A8640" t="s">
        <v>4</v>
      </c>
      <c r="B8640" s="4" t="s">
        <v>5</v>
      </c>
      <c r="C8640" s="4" t="s">
        <v>11</v>
      </c>
    </row>
    <row r="8641" spans="1:13">
      <c r="A8641" t="n">
        <v>70553</v>
      </c>
      <c r="B8641" s="29" t="n">
        <v>16</v>
      </c>
      <c r="C8641" s="7" t="n">
        <v>0</v>
      </c>
    </row>
    <row r="8642" spans="1:13">
      <c r="A8642" t="s">
        <v>4</v>
      </c>
      <c r="B8642" s="4" t="s">
        <v>5</v>
      </c>
      <c r="C8642" s="4" t="s">
        <v>11</v>
      </c>
      <c r="D8642" s="4" t="s">
        <v>7</v>
      </c>
      <c r="E8642" s="4" t="s">
        <v>14</v>
      </c>
      <c r="F8642" s="4" t="s">
        <v>34</v>
      </c>
      <c r="G8642" s="4" t="s">
        <v>7</v>
      </c>
      <c r="H8642" s="4" t="s">
        <v>7</v>
      </c>
    </row>
    <row r="8643" spans="1:13">
      <c r="A8643" t="n">
        <v>70556</v>
      </c>
      <c r="B8643" s="51" t="n">
        <v>26</v>
      </c>
      <c r="C8643" s="7" t="n">
        <v>1</v>
      </c>
      <c r="D8643" s="7" t="n">
        <v>17</v>
      </c>
      <c r="E8643" s="7" t="n">
        <v>1507</v>
      </c>
      <c r="F8643" s="7" t="s">
        <v>660</v>
      </c>
      <c r="G8643" s="7" t="n">
        <v>2</v>
      </c>
      <c r="H8643" s="7" t="n">
        <v>0</v>
      </c>
    </row>
    <row r="8644" spans="1:13">
      <c r="A8644" t="s">
        <v>4</v>
      </c>
      <c r="B8644" s="4" t="s">
        <v>5</v>
      </c>
    </row>
    <row r="8645" spans="1:13">
      <c r="A8645" t="n">
        <v>70602</v>
      </c>
      <c r="B8645" s="27" t="n">
        <v>28</v>
      </c>
    </row>
    <row r="8646" spans="1:13">
      <c r="A8646" t="s">
        <v>4</v>
      </c>
      <c r="B8646" s="4" t="s">
        <v>5</v>
      </c>
      <c r="C8646" s="4" t="s">
        <v>11</v>
      </c>
      <c r="D8646" s="4" t="s">
        <v>11</v>
      </c>
      <c r="E8646" s="4" t="s">
        <v>11</v>
      </c>
    </row>
    <row r="8647" spans="1:13">
      <c r="A8647" t="n">
        <v>70603</v>
      </c>
      <c r="B8647" s="32" t="n">
        <v>61</v>
      </c>
      <c r="C8647" s="7" t="n">
        <v>8</v>
      </c>
      <c r="D8647" s="7" t="n">
        <v>1</v>
      </c>
      <c r="E8647" s="7" t="n">
        <v>1000</v>
      </c>
    </row>
    <row r="8648" spans="1:13">
      <c r="A8648" t="s">
        <v>4</v>
      </c>
      <c r="B8648" s="4" t="s">
        <v>5</v>
      </c>
      <c r="C8648" s="4" t="s">
        <v>7</v>
      </c>
      <c r="D8648" s="4" t="s">
        <v>11</v>
      </c>
      <c r="E8648" s="4" t="s">
        <v>8</v>
      </c>
    </row>
    <row r="8649" spans="1:13">
      <c r="A8649" t="n">
        <v>70610</v>
      </c>
      <c r="B8649" s="49" t="n">
        <v>51</v>
      </c>
      <c r="C8649" s="7" t="n">
        <v>4</v>
      </c>
      <c r="D8649" s="7" t="n">
        <v>8</v>
      </c>
      <c r="E8649" s="7" t="s">
        <v>498</v>
      </c>
    </row>
    <row r="8650" spans="1:13">
      <c r="A8650" t="s">
        <v>4</v>
      </c>
      <c r="B8650" s="4" t="s">
        <v>5</v>
      </c>
      <c r="C8650" s="4" t="s">
        <v>11</v>
      </c>
    </row>
    <row r="8651" spans="1:13">
      <c r="A8651" t="n">
        <v>70624</v>
      </c>
      <c r="B8651" s="29" t="n">
        <v>16</v>
      </c>
      <c r="C8651" s="7" t="n">
        <v>0</v>
      </c>
    </row>
    <row r="8652" spans="1:13">
      <c r="A8652" t="s">
        <v>4</v>
      </c>
      <c r="B8652" s="4" t="s">
        <v>5</v>
      </c>
      <c r="C8652" s="4" t="s">
        <v>11</v>
      </c>
      <c r="D8652" s="4" t="s">
        <v>7</v>
      </c>
      <c r="E8652" s="4" t="s">
        <v>14</v>
      </c>
      <c r="F8652" s="4" t="s">
        <v>34</v>
      </c>
      <c r="G8652" s="4" t="s">
        <v>7</v>
      </c>
      <c r="H8652" s="4" t="s">
        <v>7</v>
      </c>
    </row>
    <row r="8653" spans="1:13">
      <c r="A8653" t="n">
        <v>70627</v>
      </c>
      <c r="B8653" s="51" t="n">
        <v>26</v>
      </c>
      <c r="C8653" s="7" t="n">
        <v>8</v>
      </c>
      <c r="D8653" s="7" t="n">
        <v>17</v>
      </c>
      <c r="E8653" s="7" t="n">
        <v>9437</v>
      </c>
      <c r="F8653" s="7" t="s">
        <v>661</v>
      </c>
      <c r="G8653" s="7" t="n">
        <v>2</v>
      </c>
      <c r="H8653" s="7" t="n">
        <v>0</v>
      </c>
    </row>
    <row r="8654" spans="1:13">
      <c r="A8654" t="s">
        <v>4</v>
      </c>
      <c r="B8654" s="4" t="s">
        <v>5</v>
      </c>
    </row>
    <row r="8655" spans="1:13">
      <c r="A8655" t="n">
        <v>70701</v>
      </c>
      <c r="B8655" s="27" t="n">
        <v>28</v>
      </c>
    </row>
    <row r="8656" spans="1:13">
      <c r="A8656" t="s">
        <v>4</v>
      </c>
      <c r="B8656" s="4" t="s">
        <v>5</v>
      </c>
      <c r="C8656" s="4" t="s">
        <v>7</v>
      </c>
      <c r="D8656" s="4" t="s">
        <v>11</v>
      </c>
      <c r="E8656" s="4" t="s">
        <v>11</v>
      </c>
      <c r="F8656" s="4" t="s">
        <v>7</v>
      </c>
    </row>
    <row r="8657" spans="1:8">
      <c r="A8657" t="n">
        <v>70702</v>
      </c>
      <c r="B8657" s="25" t="n">
        <v>25</v>
      </c>
      <c r="C8657" s="7" t="n">
        <v>1</v>
      </c>
      <c r="D8657" s="7" t="n">
        <v>65535</v>
      </c>
      <c r="E8657" s="7" t="n">
        <v>65535</v>
      </c>
      <c r="F8657" s="7" t="n">
        <v>0</v>
      </c>
    </row>
    <row r="8658" spans="1:8">
      <c r="A8658" t="s">
        <v>4</v>
      </c>
      <c r="B8658" s="4" t="s">
        <v>5</v>
      </c>
      <c r="C8658" s="4" t="s">
        <v>11</v>
      </c>
      <c r="D8658" s="4" t="s">
        <v>7</v>
      </c>
    </row>
    <row r="8659" spans="1:8">
      <c r="A8659" t="n">
        <v>70709</v>
      </c>
      <c r="B8659" s="69" t="n">
        <v>89</v>
      </c>
      <c r="C8659" s="7" t="n">
        <v>65533</v>
      </c>
      <c r="D8659" s="7" t="n">
        <v>1</v>
      </c>
    </row>
    <row r="8660" spans="1:8">
      <c r="A8660" t="s">
        <v>4</v>
      </c>
      <c r="B8660" s="4" t="s">
        <v>5</v>
      </c>
      <c r="C8660" s="4" t="s">
        <v>7</v>
      </c>
      <c r="D8660" s="4" t="s">
        <v>11</v>
      </c>
      <c r="E8660" s="4" t="s">
        <v>13</v>
      </c>
    </row>
    <row r="8661" spans="1:8">
      <c r="A8661" t="n">
        <v>70713</v>
      </c>
      <c r="B8661" s="35" t="n">
        <v>58</v>
      </c>
      <c r="C8661" s="7" t="n">
        <v>101</v>
      </c>
      <c r="D8661" s="7" t="n">
        <v>500</v>
      </c>
      <c r="E8661" s="7" t="n">
        <v>1</v>
      </c>
    </row>
    <row r="8662" spans="1:8">
      <c r="A8662" t="s">
        <v>4</v>
      </c>
      <c r="B8662" s="4" t="s">
        <v>5</v>
      </c>
      <c r="C8662" s="4" t="s">
        <v>7</v>
      </c>
      <c r="D8662" s="4" t="s">
        <v>11</v>
      </c>
    </row>
    <row r="8663" spans="1:8">
      <c r="A8663" t="n">
        <v>70721</v>
      </c>
      <c r="B8663" s="35" t="n">
        <v>58</v>
      </c>
      <c r="C8663" s="7" t="n">
        <v>254</v>
      </c>
      <c r="D8663" s="7" t="n">
        <v>0</v>
      </c>
    </row>
    <row r="8664" spans="1:8">
      <c r="A8664" t="s">
        <v>4</v>
      </c>
      <c r="B8664" s="4" t="s">
        <v>5</v>
      </c>
      <c r="C8664" s="4" t="s">
        <v>11</v>
      </c>
      <c r="D8664" s="4" t="s">
        <v>7</v>
      </c>
      <c r="E8664" s="4" t="s">
        <v>8</v>
      </c>
      <c r="F8664" s="4" t="s">
        <v>13</v>
      </c>
      <c r="G8664" s="4" t="s">
        <v>13</v>
      </c>
      <c r="H8664" s="4" t="s">
        <v>13</v>
      </c>
    </row>
    <row r="8665" spans="1:8">
      <c r="A8665" t="n">
        <v>70725</v>
      </c>
      <c r="B8665" s="47" t="n">
        <v>48</v>
      </c>
      <c r="C8665" s="7" t="n">
        <v>9</v>
      </c>
      <c r="D8665" s="7" t="n">
        <v>0</v>
      </c>
      <c r="E8665" s="7" t="s">
        <v>250</v>
      </c>
      <c r="F8665" s="7" t="n">
        <v>-1</v>
      </c>
      <c r="G8665" s="7" t="n">
        <v>1</v>
      </c>
      <c r="H8665" s="7" t="n">
        <v>0</v>
      </c>
    </row>
    <row r="8666" spans="1:8">
      <c r="A8666" t="s">
        <v>4</v>
      </c>
      <c r="B8666" s="4" t="s">
        <v>5</v>
      </c>
      <c r="C8666" s="4" t="s">
        <v>11</v>
      </c>
      <c r="D8666" s="4" t="s">
        <v>14</v>
      </c>
    </row>
    <row r="8667" spans="1:8">
      <c r="A8667" t="n">
        <v>70749</v>
      </c>
      <c r="B8667" s="41" t="n">
        <v>44</v>
      </c>
      <c r="C8667" s="7" t="n">
        <v>11</v>
      </c>
      <c r="D8667" s="7" t="n">
        <v>128</v>
      </c>
    </row>
    <row r="8668" spans="1:8">
      <c r="A8668" t="s">
        <v>4</v>
      </c>
      <c r="B8668" s="4" t="s">
        <v>5</v>
      </c>
      <c r="C8668" s="4" t="s">
        <v>11</v>
      </c>
      <c r="D8668" s="4" t="s">
        <v>14</v>
      </c>
    </row>
    <row r="8669" spans="1:8">
      <c r="A8669" t="n">
        <v>70756</v>
      </c>
      <c r="B8669" s="41" t="n">
        <v>44</v>
      </c>
      <c r="C8669" s="7" t="n">
        <v>11</v>
      </c>
      <c r="D8669" s="7" t="n">
        <v>32</v>
      </c>
    </row>
    <row r="8670" spans="1:8">
      <c r="A8670" t="s">
        <v>4</v>
      </c>
      <c r="B8670" s="4" t="s">
        <v>5</v>
      </c>
      <c r="C8670" s="4" t="s">
        <v>11</v>
      </c>
      <c r="D8670" s="4" t="s">
        <v>13</v>
      </c>
      <c r="E8670" s="4" t="s">
        <v>13</v>
      </c>
      <c r="F8670" s="4" t="s">
        <v>13</v>
      </c>
      <c r="G8670" s="4" t="s">
        <v>13</v>
      </c>
    </row>
    <row r="8671" spans="1:8">
      <c r="A8671" t="n">
        <v>70763</v>
      </c>
      <c r="B8671" s="40" t="n">
        <v>46</v>
      </c>
      <c r="C8671" s="7" t="n">
        <v>11</v>
      </c>
      <c r="D8671" s="7" t="n">
        <v>24.5300006866455</v>
      </c>
      <c r="E8671" s="7" t="n">
        <v>-2.97000002861023</v>
      </c>
      <c r="F8671" s="7" t="n">
        <v>-0.810000002384186</v>
      </c>
      <c r="G8671" s="7" t="n">
        <v>90</v>
      </c>
    </row>
    <row r="8672" spans="1:8">
      <c r="A8672" t="s">
        <v>4</v>
      </c>
      <c r="B8672" s="4" t="s">
        <v>5</v>
      </c>
      <c r="C8672" s="4" t="s">
        <v>11</v>
      </c>
      <c r="D8672" s="4" t="s">
        <v>14</v>
      </c>
    </row>
    <row r="8673" spans="1:8">
      <c r="A8673" t="n">
        <v>70782</v>
      </c>
      <c r="B8673" s="38" t="n">
        <v>43</v>
      </c>
      <c r="C8673" s="7" t="n">
        <v>11</v>
      </c>
      <c r="D8673" s="7" t="n">
        <v>32</v>
      </c>
    </row>
    <row r="8674" spans="1:8">
      <c r="A8674" t="s">
        <v>4</v>
      </c>
      <c r="B8674" s="4" t="s">
        <v>5</v>
      </c>
      <c r="C8674" s="4" t="s">
        <v>11</v>
      </c>
      <c r="D8674" s="4" t="s">
        <v>11</v>
      </c>
      <c r="E8674" s="4" t="s">
        <v>13</v>
      </c>
      <c r="F8674" s="4" t="s">
        <v>13</v>
      </c>
      <c r="G8674" s="4" t="s">
        <v>13</v>
      </c>
      <c r="H8674" s="4" t="s">
        <v>13</v>
      </c>
      <c r="I8674" s="4" t="s">
        <v>7</v>
      </c>
      <c r="J8674" s="4" t="s">
        <v>11</v>
      </c>
    </row>
    <row r="8675" spans="1:8">
      <c r="A8675" t="n">
        <v>70789</v>
      </c>
      <c r="B8675" s="57" t="n">
        <v>55</v>
      </c>
      <c r="C8675" s="7" t="n">
        <v>11</v>
      </c>
      <c r="D8675" s="7" t="n">
        <v>65533</v>
      </c>
      <c r="E8675" s="7" t="n">
        <v>31.7999992370605</v>
      </c>
      <c r="F8675" s="7" t="n">
        <v>-4</v>
      </c>
      <c r="G8675" s="7" t="n">
        <v>-0.28999999165535</v>
      </c>
      <c r="H8675" s="7" t="n">
        <v>0.780000030994415</v>
      </c>
      <c r="I8675" s="7" t="n">
        <v>1</v>
      </c>
      <c r="J8675" s="7" t="n">
        <v>0</v>
      </c>
    </row>
    <row r="8676" spans="1:8">
      <c r="A8676" t="s">
        <v>4</v>
      </c>
      <c r="B8676" s="4" t="s">
        <v>5</v>
      </c>
      <c r="C8676" s="4" t="s">
        <v>7</v>
      </c>
    </row>
    <row r="8677" spans="1:8">
      <c r="A8677" t="n">
        <v>70813</v>
      </c>
      <c r="B8677" s="36" t="n">
        <v>45</v>
      </c>
      <c r="C8677" s="7" t="n">
        <v>0</v>
      </c>
    </row>
    <row r="8678" spans="1:8">
      <c r="A8678" t="s">
        <v>4</v>
      </c>
      <c r="B8678" s="4" t="s">
        <v>5</v>
      </c>
      <c r="C8678" s="4" t="s">
        <v>7</v>
      </c>
      <c r="D8678" s="4" t="s">
        <v>11</v>
      </c>
      <c r="E8678" s="4" t="s">
        <v>13</v>
      </c>
      <c r="F8678" s="4" t="s">
        <v>13</v>
      </c>
      <c r="G8678" s="4" t="s">
        <v>13</v>
      </c>
    </row>
    <row r="8679" spans="1:8">
      <c r="A8679" t="n">
        <v>70815</v>
      </c>
      <c r="B8679" s="36" t="n">
        <v>45</v>
      </c>
      <c r="C8679" s="7" t="n">
        <v>15</v>
      </c>
      <c r="D8679" s="7" t="n">
        <v>11</v>
      </c>
      <c r="E8679" s="7" t="n">
        <v>0</v>
      </c>
      <c r="F8679" s="7" t="n">
        <v>1.35000002384186</v>
      </c>
      <c r="G8679" s="7" t="n">
        <v>0</v>
      </c>
    </row>
    <row r="8680" spans="1:8">
      <c r="A8680" t="s">
        <v>4</v>
      </c>
      <c r="B8680" s="4" t="s">
        <v>5</v>
      </c>
      <c r="C8680" s="4" t="s">
        <v>7</v>
      </c>
      <c r="D8680" s="4" t="s">
        <v>7</v>
      </c>
      <c r="E8680" s="4" t="s">
        <v>13</v>
      </c>
      <c r="F8680" s="4" t="s">
        <v>13</v>
      </c>
      <c r="G8680" s="4" t="s">
        <v>13</v>
      </c>
      <c r="H8680" s="4" t="s">
        <v>11</v>
      </c>
      <c r="I8680" s="4" t="s">
        <v>7</v>
      </c>
    </row>
    <row r="8681" spans="1:8">
      <c r="A8681" t="n">
        <v>70831</v>
      </c>
      <c r="B8681" s="36" t="n">
        <v>45</v>
      </c>
      <c r="C8681" s="7" t="n">
        <v>4</v>
      </c>
      <c r="D8681" s="7" t="n">
        <v>3</v>
      </c>
      <c r="E8681" s="7" t="n">
        <v>6.59000015258789</v>
      </c>
      <c r="F8681" s="7" t="n">
        <v>122.400001525879</v>
      </c>
      <c r="G8681" s="7" t="n">
        <v>0</v>
      </c>
      <c r="H8681" s="7" t="n">
        <v>0</v>
      </c>
      <c r="I8681" s="7" t="n">
        <v>1</v>
      </c>
    </row>
    <row r="8682" spans="1:8">
      <c r="A8682" t="s">
        <v>4</v>
      </c>
      <c r="B8682" s="4" t="s">
        <v>5</v>
      </c>
      <c r="C8682" s="4" t="s">
        <v>7</v>
      </c>
      <c r="D8682" s="4" t="s">
        <v>7</v>
      </c>
      <c r="E8682" s="4" t="s">
        <v>13</v>
      </c>
      <c r="F8682" s="4" t="s">
        <v>11</v>
      </c>
    </row>
    <row r="8683" spans="1:8">
      <c r="A8683" t="n">
        <v>70849</v>
      </c>
      <c r="B8683" s="36" t="n">
        <v>45</v>
      </c>
      <c r="C8683" s="7" t="n">
        <v>5</v>
      </c>
      <c r="D8683" s="7" t="n">
        <v>3</v>
      </c>
      <c r="E8683" s="7" t="n">
        <v>1.79999995231628</v>
      </c>
      <c r="F8683" s="7" t="n">
        <v>0</v>
      </c>
    </row>
    <row r="8684" spans="1:8">
      <c r="A8684" t="s">
        <v>4</v>
      </c>
      <c r="B8684" s="4" t="s">
        <v>5</v>
      </c>
      <c r="C8684" s="4" t="s">
        <v>7</v>
      </c>
      <c r="D8684" s="4" t="s">
        <v>7</v>
      </c>
      <c r="E8684" s="4" t="s">
        <v>13</v>
      </c>
      <c r="F8684" s="4" t="s">
        <v>13</v>
      </c>
      <c r="G8684" s="4" t="s">
        <v>13</v>
      </c>
      <c r="H8684" s="4" t="s">
        <v>11</v>
      </c>
      <c r="I8684" s="4" t="s">
        <v>7</v>
      </c>
    </row>
    <row r="8685" spans="1:8">
      <c r="A8685" t="n">
        <v>70858</v>
      </c>
      <c r="B8685" s="36" t="n">
        <v>45</v>
      </c>
      <c r="C8685" s="7" t="n">
        <v>4</v>
      </c>
      <c r="D8685" s="7" t="n">
        <v>3</v>
      </c>
      <c r="E8685" s="7" t="n">
        <v>6.59000015258789</v>
      </c>
      <c r="F8685" s="7" t="n">
        <v>103.730003356934</v>
      </c>
      <c r="G8685" s="7" t="n">
        <v>0</v>
      </c>
      <c r="H8685" s="7" t="n">
        <v>10000</v>
      </c>
      <c r="I8685" s="7" t="n">
        <v>1</v>
      </c>
    </row>
    <row r="8686" spans="1:8">
      <c r="A8686" t="s">
        <v>4</v>
      </c>
      <c r="B8686" s="4" t="s">
        <v>5</v>
      </c>
      <c r="C8686" s="4" t="s">
        <v>7</v>
      </c>
      <c r="D8686" s="4" t="s">
        <v>7</v>
      </c>
      <c r="E8686" s="4" t="s">
        <v>13</v>
      </c>
      <c r="F8686" s="4" t="s">
        <v>11</v>
      </c>
    </row>
    <row r="8687" spans="1:8">
      <c r="A8687" t="n">
        <v>70876</v>
      </c>
      <c r="B8687" s="36" t="n">
        <v>45</v>
      </c>
      <c r="C8687" s="7" t="n">
        <v>5</v>
      </c>
      <c r="D8687" s="7" t="n">
        <v>3</v>
      </c>
      <c r="E8687" s="7" t="n">
        <v>2</v>
      </c>
      <c r="F8687" s="7" t="n">
        <v>10000</v>
      </c>
    </row>
    <row r="8688" spans="1:8">
      <c r="A8688" t="s">
        <v>4</v>
      </c>
      <c r="B8688" s="4" t="s">
        <v>5</v>
      </c>
      <c r="C8688" s="4" t="s">
        <v>7</v>
      </c>
      <c r="D8688" s="4" t="s">
        <v>11</v>
      </c>
    </row>
    <row r="8689" spans="1:10">
      <c r="A8689" t="n">
        <v>70885</v>
      </c>
      <c r="B8689" s="35" t="n">
        <v>58</v>
      </c>
      <c r="C8689" s="7" t="n">
        <v>255</v>
      </c>
      <c r="D8689" s="7" t="n">
        <v>0</v>
      </c>
    </row>
    <row r="8690" spans="1:10">
      <c r="A8690" t="s">
        <v>4</v>
      </c>
      <c r="B8690" s="4" t="s">
        <v>5</v>
      </c>
      <c r="C8690" s="4" t="s">
        <v>11</v>
      </c>
    </row>
    <row r="8691" spans="1:10">
      <c r="A8691" t="n">
        <v>70889</v>
      </c>
      <c r="B8691" s="29" t="n">
        <v>16</v>
      </c>
      <c r="C8691" s="7" t="n">
        <v>1000</v>
      </c>
    </row>
    <row r="8692" spans="1:10">
      <c r="A8692" t="s">
        <v>4</v>
      </c>
      <c r="B8692" s="4" t="s">
        <v>5</v>
      </c>
      <c r="C8692" s="4" t="s">
        <v>7</v>
      </c>
      <c r="D8692" s="4" t="s">
        <v>11</v>
      </c>
      <c r="E8692" s="4" t="s">
        <v>8</v>
      </c>
    </row>
    <row r="8693" spans="1:10">
      <c r="A8693" t="n">
        <v>70892</v>
      </c>
      <c r="B8693" s="49" t="n">
        <v>51</v>
      </c>
      <c r="C8693" s="7" t="n">
        <v>4</v>
      </c>
      <c r="D8693" s="7" t="n">
        <v>11</v>
      </c>
      <c r="E8693" s="7" t="s">
        <v>618</v>
      </c>
    </row>
    <row r="8694" spans="1:10">
      <c r="A8694" t="s">
        <v>4</v>
      </c>
      <c r="B8694" s="4" t="s">
        <v>5</v>
      </c>
      <c r="C8694" s="4" t="s">
        <v>11</v>
      </c>
    </row>
    <row r="8695" spans="1:10">
      <c r="A8695" t="n">
        <v>70906</v>
      </c>
      <c r="B8695" s="29" t="n">
        <v>16</v>
      </c>
      <c r="C8695" s="7" t="n">
        <v>0</v>
      </c>
    </row>
    <row r="8696" spans="1:10">
      <c r="A8696" t="s">
        <v>4</v>
      </c>
      <c r="B8696" s="4" t="s">
        <v>5</v>
      </c>
      <c r="C8696" s="4" t="s">
        <v>11</v>
      </c>
      <c r="D8696" s="4" t="s">
        <v>7</v>
      </c>
      <c r="E8696" s="4" t="s">
        <v>14</v>
      </c>
      <c r="F8696" s="4" t="s">
        <v>34</v>
      </c>
      <c r="G8696" s="4" t="s">
        <v>7</v>
      </c>
      <c r="H8696" s="4" t="s">
        <v>7</v>
      </c>
      <c r="I8696" s="4" t="s">
        <v>7</v>
      </c>
      <c r="J8696" s="4" t="s">
        <v>14</v>
      </c>
      <c r="K8696" s="4" t="s">
        <v>34</v>
      </c>
      <c r="L8696" s="4" t="s">
        <v>7</v>
      </c>
      <c r="M8696" s="4" t="s">
        <v>7</v>
      </c>
    </row>
    <row r="8697" spans="1:10">
      <c r="A8697" t="n">
        <v>70909</v>
      </c>
      <c r="B8697" s="51" t="n">
        <v>26</v>
      </c>
      <c r="C8697" s="7" t="n">
        <v>11</v>
      </c>
      <c r="D8697" s="7" t="n">
        <v>17</v>
      </c>
      <c r="E8697" s="7" t="n">
        <v>10478</v>
      </c>
      <c r="F8697" s="7" t="s">
        <v>662</v>
      </c>
      <c r="G8697" s="7" t="n">
        <v>2</v>
      </c>
      <c r="H8697" s="7" t="n">
        <v>3</v>
      </c>
      <c r="I8697" s="7" t="n">
        <v>17</v>
      </c>
      <c r="J8697" s="7" t="n">
        <v>10479</v>
      </c>
      <c r="K8697" s="7" t="s">
        <v>663</v>
      </c>
      <c r="L8697" s="7" t="n">
        <v>2</v>
      </c>
      <c r="M8697" s="7" t="n">
        <v>0</v>
      </c>
    </row>
    <row r="8698" spans="1:10">
      <c r="A8698" t="s">
        <v>4</v>
      </c>
      <c r="B8698" s="4" t="s">
        <v>5</v>
      </c>
    </row>
    <row r="8699" spans="1:10">
      <c r="A8699" t="n">
        <v>71064</v>
      </c>
      <c r="B8699" s="27" t="n">
        <v>28</v>
      </c>
    </row>
    <row r="8700" spans="1:10">
      <c r="A8700" t="s">
        <v>4</v>
      </c>
      <c r="B8700" s="4" t="s">
        <v>5</v>
      </c>
      <c r="C8700" s="4" t="s">
        <v>7</v>
      </c>
      <c r="D8700" s="4" t="s">
        <v>11</v>
      </c>
      <c r="E8700" s="4" t="s">
        <v>11</v>
      </c>
      <c r="F8700" s="4" t="s">
        <v>7</v>
      </c>
    </row>
    <row r="8701" spans="1:10">
      <c r="A8701" t="n">
        <v>71065</v>
      </c>
      <c r="B8701" s="25" t="n">
        <v>25</v>
      </c>
      <c r="C8701" s="7" t="n">
        <v>1</v>
      </c>
      <c r="D8701" s="7" t="n">
        <v>65535</v>
      </c>
      <c r="E8701" s="7" t="n">
        <v>65535</v>
      </c>
      <c r="F8701" s="7" t="n">
        <v>0</v>
      </c>
    </row>
    <row r="8702" spans="1:10">
      <c r="A8702" t="s">
        <v>4</v>
      </c>
      <c r="B8702" s="4" t="s">
        <v>5</v>
      </c>
      <c r="C8702" s="4" t="s">
        <v>11</v>
      </c>
      <c r="D8702" s="4" t="s">
        <v>7</v>
      </c>
    </row>
    <row r="8703" spans="1:10">
      <c r="A8703" t="n">
        <v>71072</v>
      </c>
      <c r="B8703" s="69" t="n">
        <v>89</v>
      </c>
      <c r="C8703" s="7" t="n">
        <v>65533</v>
      </c>
      <c r="D8703" s="7" t="n">
        <v>1</v>
      </c>
    </row>
    <row r="8704" spans="1:10">
      <c r="A8704" t="s">
        <v>4</v>
      </c>
      <c r="B8704" s="4" t="s">
        <v>5</v>
      </c>
      <c r="C8704" s="4" t="s">
        <v>7</v>
      </c>
      <c r="D8704" s="4" t="s">
        <v>11</v>
      </c>
      <c r="E8704" s="4" t="s">
        <v>13</v>
      </c>
    </row>
    <row r="8705" spans="1:13">
      <c r="A8705" t="n">
        <v>71076</v>
      </c>
      <c r="B8705" s="35" t="n">
        <v>58</v>
      </c>
      <c r="C8705" s="7" t="n">
        <v>101</v>
      </c>
      <c r="D8705" s="7" t="n">
        <v>500</v>
      </c>
      <c r="E8705" s="7" t="n">
        <v>1</v>
      </c>
    </row>
    <row r="8706" spans="1:13">
      <c r="A8706" t="s">
        <v>4</v>
      </c>
      <c r="B8706" s="4" t="s">
        <v>5</v>
      </c>
      <c r="C8706" s="4" t="s">
        <v>7</v>
      </c>
      <c r="D8706" s="4" t="s">
        <v>11</v>
      </c>
    </row>
    <row r="8707" spans="1:13">
      <c r="A8707" t="n">
        <v>71084</v>
      </c>
      <c r="B8707" s="35" t="n">
        <v>58</v>
      </c>
      <c r="C8707" s="7" t="n">
        <v>254</v>
      </c>
      <c r="D8707" s="7" t="n">
        <v>0</v>
      </c>
    </row>
    <row r="8708" spans="1:13">
      <c r="A8708" t="s">
        <v>4</v>
      </c>
      <c r="B8708" s="4" t="s">
        <v>5</v>
      </c>
      <c r="C8708" s="4" t="s">
        <v>11</v>
      </c>
      <c r="D8708" s="4" t="s">
        <v>7</v>
      </c>
    </row>
    <row r="8709" spans="1:13">
      <c r="A8709" t="n">
        <v>71088</v>
      </c>
      <c r="B8709" s="55" t="n">
        <v>56</v>
      </c>
      <c r="C8709" s="7" t="n">
        <v>11</v>
      </c>
      <c r="D8709" s="7" t="n">
        <v>1</v>
      </c>
    </row>
    <row r="8710" spans="1:13">
      <c r="A8710" t="s">
        <v>4</v>
      </c>
      <c r="B8710" s="4" t="s">
        <v>5</v>
      </c>
      <c r="C8710" s="4" t="s">
        <v>11</v>
      </c>
      <c r="D8710" s="4" t="s">
        <v>13</v>
      </c>
      <c r="E8710" s="4" t="s">
        <v>13</v>
      </c>
      <c r="F8710" s="4" t="s">
        <v>13</v>
      </c>
      <c r="G8710" s="4" t="s">
        <v>13</v>
      </c>
    </row>
    <row r="8711" spans="1:13">
      <c r="A8711" t="n">
        <v>71092</v>
      </c>
      <c r="B8711" s="40" t="n">
        <v>46</v>
      </c>
      <c r="C8711" s="7" t="n">
        <v>11</v>
      </c>
      <c r="D8711" s="7" t="n">
        <v>32.9900016784668</v>
      </c>
      <c r="E8711" s="7" t="n">
        <v>-4</v>
      </c>
      <c r="F8711" s="7" t="n">
        <v>-0.430000007152557</v>
      </c>
      <c r="G8711" s="7" t="n">
        <v>53.2999992370605</v>
      </c>
    </row>
    <row r="8712" spans="1:13">
      <c r="A8712" t="s">
        <v>4</v>
      </c>
      <c r="B8712" s="4" t="s">
        <v>5</v>
      </c>
      <c r="C8712" s="4" t="s">
        <v>11</v>
      </c>
      <c r="D8712" s="4" t="s">
        <v>13</v>
      </c>
      <c r="E8712" s="4" t="s">
        <v>13</v>
      </c>
      <c r="F8712" s="4" t="s">
        <v>13</v>
      </c>
      <c r="G8712" s="4" t="s">
        <v>13</v>
      </c>
    </row>
    <row r="8713" spans="1:13">
      <c r="A8713" t="n">
        <v>71111</v>
      </c>
      <c r="B8713" s="40" t="n">
        <v>46</v>
      </c>
      <c r="C8713" s="7" t="n">
        <v>14</v>
      </c>
      <c r="D8713" s="7" t="n">
        <v>36.0800018310547</v>
      </c>
      <c r="E8713" s="7" t="n">
        <v>-4</v>
      </c>
      <c r="F8713" s="7" t="n">
        <v>1.71000003814697</v>
      </c>
      <c r="G8713" s="7" t="n">
        <v>234.600006103516</v>
      </c>
    </row>
    <row r="8714" spans="1:13">
      <c r="A8714" t="s">
        <v>4</v>
      </c>
      <c r="B8714" s="4" t="s">
        <v>5</v>
      </c>
      <c r="C8714" s="4" t="s">
        <v>11</v>
      </c>
      <c r="D8714" s="4" t="s">
        <v>13</v>
      </c>
      <c r="E8714" s="4" t="s">
        <v>13</v>
      </c>
      <c r="F8714" s="4" t="s">
        <v>13</v>
      </c>
      <c r="G8714" s="4" t="s">
        <v>13</v>
      </c>
    </row>
    <row r="8715" spans="1:13">
      <c r="A8715" t="n">
        <v>71130</v>
      </c>
      <c r="B8715" s="40" t="n">
        <v>46</v>
      </c>
      <c r="C8715" s="7" t="n">
        <v>0</v>
      </c>
      <c r="D8715" s="7" t="n">
        <v>34.6500015258789</v>
      </c>
      <c r="E8715" s="7" t="n">
        <v>-4</v>
      </c>
      <c r="F8715" s="7" t="n">
        <v>1.48000001907349</v>
      </c>
      <c r="G8715" s="7" t="n">
        <v>70.4000015258789</v>
      </c>
    </row>
    <row r="8716" spans="1:13">
      <c r="A8716" t="s">
        <v>4</v>
      </c>
      <c r="B8716" s="4" t="s">
        <v>5</v>
      </c>
      <c r="C8716" s="4" t="s">
        <v>11</v>
      </c>
      <c r="D8716" s="4" t="s">
        <v>13</v>
      </c>
      <c r="E8716" s="4" t="s">
        <v>13</v>
      </c>
      <c r="F8716" s="4" t="s">
        <v>13</v>
      </c>
      <c r="G8716" s="4" t="s">
        <v>13</v>
      </c>
    </row>
    <row r="8717" spans="1:13">
      <c r="A8717" t="n">
        <v>71149</v>
      </c>
      <c r="B8717" s="40" t="n">
        <v>46</v>
      </c>
      <c r="C8717" s="7" t="n">
        <v>1</v>
      </c>
      <c r="D8717" s="7" t="n">
        <v>35.0400009155273</v>
      </c>
      <c r="E8717" s="7" t="n">
        <v>-4</v>
      </c>
      <c r="F8717" s="7" t="n">
        <v>0.699999988079071</v>
      </c>
      <c r="G8717" s="7" t="n">
        <v>58.5</v>
      </c>
    </row>
    <row r="8718" spans="1:13">
      <c r="A8718" t="s">
        <v>4</v>
      </c>
      <c r="B8718" s="4" t="s">
        <v>5</v>
      </c>
      <c r="C8718" s="4" t="s">
        <v>11</v>
      </c>
      <c r="D8718" s="4" t="s">
        <v>13</v>
      </c>
      <c r="E8718" s="4" t="s">
        <v>13</v>
      </c>
      <c r="F8718" s="4" t="s">
        <v>13</v>
      </c>
      <c r="G8718" s="4" t="s">
        <v>13</v>
      </c>
    </row>
    <row r="8719" spans="1:13">
      <c r="A8719" t="n">
        <v>71168</v>
      </c>
      <c r="B8719" s="40" t="n">
        <v>46</v>
      </c>
      <c r="C8719" s="7" t="n">
        <v>2</v>
      </c>
      <c r="D8719" s="7" t="n">
        <v>34.3899993896484</v>
      </c>
      <c r="E8719" s="7" t="n">
        <v>-4</v>
      </c>
      <c r="F8719" s="7" t="n">
        <v>2.35999989509583</v>
      </c>
      <c r="G8719" s="7" t="n">
        <v>101.5</v>
      </c>
    </row>
    <row r="8720" spans="1:13">
      <c r="A8720" t="s">
        <v>4</v>
      </c>
      <c r="B8720" s="4" t="s">
        <v>5</v>
      </c>
      <c r="C8720" s="4" t="s">
        <v>11</v>
      </c>
      <c r="D8720" s="4" t="s">
        <v>13</v>
      </c>
      <c r="E8720" s="4" t="s">
        <v>13</v>
      </c>
      <c r="F8720" s="4" t="s">
        <v>13</v>
      </c>
      <c r="G8720" s="4" t="s">
        <v>13</v>
      </c>
    </row>
    <row r="8721" spans="1:7">
      <c r="A8721" t="n">
        <v>71187</v>
      </c>
      <c r="B8721" s="40" t="n">
        <v>46</v>
      </c>
      <c r="C8721" s="7" t="n">
        <v>4</v>
      </c>
      <c r="D8721" s="7" t="n">
        <v>34.6399993896484</v>
      </c>
      <c r="E8721" s="7" t="n">
        <v>-3.98000001907349</v>
      </c>
      <c r="F8721" s="7" t="n">
        <v>-0.0799999982118607</v>
      </c>
      <c r="G8721" s="7" t="n">
        <v>32.7000007629395</v>
      </c>
    </row>
    <row r="8722" spans="1:7">
      <c r="A8722" t="s">
        <v>4</v>
      </c>
      <c r="B8722" s="4" t="s">
        <v>5</v>
      </c>
      <c r="C8722" s="4" t="s">
        <v>11</v>
      </c>
      <c r="D8722" s="4" t="s">
        <v>13</v>
      </c>
      <c r="E8722" s="4" t="s">
        <v>13</v>
      </c>
      <c r="F8722" s="4" t="s">
        <v>13</v>
      </c>
      <c r="G8722" s="4" t="s">
        <v>13</v>
      </c>
    </row>
    <row r="8723" spans="1:7">
      <c r="A8723" t="n">
        <v>71206</v>
      </c>
      <c r="B8723" s="40" t="n">
        <v>46</v>
      </c>
      <c r="C8723" s="7" t="n">
        <v>8</v>
      </c>
      <c r="D8723" s="7" t="n">
        <v>33.189998626709</v>
      </c>
      <c r="E8723" s="7" t="n">
        <v>-4</v>
      </c>
      <c r="F8723" s="7" t="n">
        <v>2.21000003814697</v>
      </c>
      <c r="G8723" s="7" t="n">
        <v>81.4000015258789</v>
      </c>
    </row>
    <row r="8724" spans="1:7">
      <c r="A8724" t="s">
        <v>4</v>
      </c>
      <c r="B8724" s="4" t="s">
        <v>5</v>
      </c>
      <c r="C8724" s="4" t="s">
        <v>11</v>
      </c>
      <c r="D8724" s="4" t="s">
        <v>13</v>
      </c>
      <c r="E8724" s="4" t="s">
        <v>13</v>
      </c>
      <c r="F8724" s="4" t="s">
        <v>13</v>
      </c>
      <c r="G8724" s="4" t="s">
        <v>13</v>
      </c>
    </row>
    <row r="8725" spans="1:7">
      <c r="A8725" t="n">
        <v>71225</v>
      </c>
      <c r="B8725" s="40" t="n">
        <v>46</v>
      </c>
      <c r="C8725" s="7" t="n">
        <v>7</v>
      </c>
      <c r="D8725" s="7" t="n">
        <v>35.6800003051758</v>
      </c>
      <c r="E8725" s="7" t="n">
        <v>-4</v>
      </c>
      <c r="F8725" s="7" t="n">
        <v>0.219999998807907</v>
      </c>
      <c r="G8725" s="7" t="n">
        <v>26.2999992370605</v>
      </c>
    </row>
    <row r="8726" spans="1:7">
      <c r="A8726" t="s">
        <v>4</v>
      </c>
      <c r="B8726" s="4" t="s">
        <v>5</v>
      </c>
      <c r="C8726" s="4" t="s">
        <v>11</v>
      </c>
      <c r="D8726" s="4" t="s">
        <v>13</v>
      </c>
      <c r="E8726" s="4" t="s">
        <v>13</v>
      </c>
      <c r="F8726" s="4" t="s">
        <v>13</v>
      </c>
      <c r="G8726" s="4" t="s">
        <v>13</v>
      </c>
    </row>
    <row r="8727" spans="1:7">
      <c r="A8727" t="n">
        <v>71244</v>
      </c>
      <c r="B8727" s="40" t="n">
        <v>46</v>
      </c>
      <c r="C8727" s="7" t="n">
        <v>3</v>
      </c>
      <c r="D8727" s="7" t="n">
        <v>33.1699981689453</v>
      </c>
      <c r="E8727" s="7" t="n">
        <v>-4</v>
      </c>
      <c r="F8727" s="7" t="n">
        <v>1.4099999666214</v>
      </c>
      <c r="G8727" s="7" t="n">
        <v>84.4000015258789</v>
      </c>
    </row>
    <row r="8728" spans="1:7">
      <c r="A8728" t="s">
        <v>4</v>
      </c>
      <c r="B8728" s="4" t="s">
        <v>5</v>
      </c>
      <c r="C8728" s="4" t="s">
        <v>11</v>
      </c>
      <c r="D8728" s="4" t="s">
        <v>13</v>
      </c>
      <c r="E8728" s="4" t="s">
        <v>13</v>
      </c>
      <c r="F8728" s="4" t="s">
        <v>13</v>
      </c>
      <c r="G8728" s="4" t="s">
        <v>13</v>
      </c>
    </row>
    <row r="8729" spans="1:7">
      <c r="A8729" t="n">
        <v>71263</v>
      </c>
      <c r="B8729" s="40" t="n">
        <v>46</v>
      </c>
      <c r="C8729" s="7" t="n">
        <v>5</v>
      </c>
      <c r="D8729" s="7" t="n">
        <v>35.2799987792969</v>
      </c>
      <c r="E8729" s="7" t="n">
        <v>-4</v>
      </c>
      <c r="F8729" s="7" t="n">
        <v>-0.529999971389771</v>
      </c>
      <c r="G8729" s="7" t="n">
        <v>14</v>
      </c>
    </row>
    <row r="8730" spans="1:7">
      <c r="A8730" t="s">
        <v>4</v>
      </c>
      <c r="B8730" s="4" t="s">
        <v>5</v>
      </c>
      <c r="C8730" s="4" t="s">
        <v>11</v>
      </c>
      <c r="D8730" s="4" t="s">
        <v>13</v>
      </c>
      <c r="E8730" s="4" t="s">
        <v>13</v>
      </c>
      <c r="F8730" s="4" t="s">
        <v>13</v>
      </c>
      <c r="G8730" s="4" t="s">
        <v>13</v>
      </c>
    </row>
    <row r="8731" spans="1:7">
      <c r="A8731" t="n">
        <v>71282</v>
      </c>
      <c r="B8731" s="40" t="n">
        <v>46</v>
      </c>
      <c r="C8731" s="7" t="n">
        <v>7032</v>
      </c>
      <c r="D8731" s="7" t="n">
        <v>35.7700004577637</v>
      </c>
      <c r="E8731" s="7" t="n">
        <v>-4</v>
      </c>
      <c r="F8731" s="7" t="n">
        <v>-0.569999992847443</v>
      </c>
      <c r="G8731" s="7" t="n">
        <v>12.6999998092651</v>
      </c>
    </row>
    <row r="8732" spans="1:7">
      <c r="A8732" t="s">
        <v>4</v>
      </c>
      <c r="B8732" s="4" t="s">
        <v>5</v>
      </c>
      <c r="C8732" s="4" t="s">
        <v>11</v>
      </c>
      <c r="D8732" s="4" t="s">
        <v>13</v>
      </c>
      <c r="E8732" s="4" t="s">
        <v>13</v>
      </c>
      <c r="F8732" s="4" t="s">
        <v>13</v>
      </c>
      <c r="G8732" s="4" t="s">
        <v>13</v>
      </c>
    </row>
    <row r="8733" spans="1:7">
      <c r="A8733" t="n">
        <v>71301</v>
      </c>
      <c r="B8733" s="40" t="n">
        <v>46</v>
      </c>
      <c r="C8733" s="7" t="n">
        <v>6</v>
      </c>
      <c r="D8733" s="7" t="n">
        <v>33.7099990844727</v>
      </c>
      <c r="E8733" s="7" t="n">
        <v>-4</v>
      </c>
      <c r="F8733" s="7" t="n">
        <v>0.829999983310699</v>
      </c>
      <c r="G8733" s="7" t="n">
        <v>58.7999992370605</v>
      </c>
    </row>
    <row r="8734" spans="1:7">
      <c r="A8734" t="s">
        <v>4</v>
      </c>
      <c r="B8734" s="4" t="s">
        <v>5</v>
      </c>
      <c r="C8734" s="4" t="s">
        <v>11</v>
      </c>
      <c r="D8734" s="4" t="s">
        <v>13</v>
      </c>
      <c r="E8734" s="4" t="s">
        <v>13</v>
      </c>
      <c r="F8734" s="4" t="s">
        <v>13</v>
      </c>
      <c r="G8734" s="4" t="s">
        <v>13</v>
      </c>
    </row>
    <row r="8735" spans="1:7">
      <c r="A8735" t="n">
        <v>71320</v>
      </c>
      <c r="B8735" s="40" t="n">
        <v>46</v>
      </c>
      <c r="C8735" s="7" t="n">
        <v>9</v>
      </c>
      <c r="D8735" s="7" t="n">
        <v>33.8899993896484</v>
      </c>
      <c r="E8735" s="7" t="n">
        <v>-4</v>
      </c>
      <c r="F8735" s="7" t="n">
        <v>1.75999999046326</v>
      </c>
      <c r="G8735" s="7" t="n">
        <v>81.4000015258789</v>
      </c>
    </row>
    <row r="8736" spans="1:7">
      <c r="A8736" t="s">
        <v>4</v>
      </c>
      <c r="B8736" s="4" t="s">
        <v>5</v>
      </c>
      <c r="C8736" s="4" t="s">
        <v>11</v>
      </c>
      <c r="D8736" s="4" t="s">
        <v>11</v>
      </c>
      <c r="E8736" s="4" t="s">
        <v>11</v>
      </c>
    </row>
    <row r="8737" spans="1:7">
      <c r="A8737" t="n">
        <v>71339</v>
      </c>
      <c r="B8737" s="32" t="n">
        <v>61</v>
      </c>
      <c r="C8737" s="7" t="n">
        <v>0</v>
      </c>
      <c r="D8737" s="7" t="n">
        <v>14</v>
      </c>
      <c r="E8737" s="7" t="n">
        <v>0</v>
      </c>
    </row>
    <row r="8738" spans="1:7">
      <c r="A8738" t="s">
        <v>4</v>
      </c>
      <c r="B8738" s="4" t="s">
        <v>5</v>
      </c>
      <c r="C8738" s="4" t="s">
        <v>11</v>
      </c>
      <c r="D8738" s="4" t="s">
        <v>11</v>
      </c>
      <c r="E8738" s="4" t="s">
        <v>11</v>
      </c>
    </row>
    <row r="8739" spans="1:7">
      <c r="A8739" t="n">
        <v>71346</v>
      </c>
      <c r="B8739" s="32" t="n">
        <v>61</v>
      </c>
      <c r="C8739" s="7" t="n">
        <v>1</v>
      </c>
      <c r="D8739" s="7" t="n">
        <v>14</v>
      </c>
      <c r="E8739" s="7" t="n">
        <v>0</v>
      </c>
    </row>
    <row r="8740" spans="1:7">
      <c r="A8740" t="s">
        <v>4</v>
      </c>
      <c r="B8740" s="4" t="s">
        <v>5</v>
      </c>
      <c r="C8740" s="4" t="s">
        <v>11</v>
      </c>
      <c r="D8740" s="4" t="s">
        <v>11</v>
      </c>
      <c r="E8740" s="4" t="s">
        <v>11</v>
      </c>
    </row>
    <row r="8741" spans="1:7">
      <c r="A8741" t="n">
        <v>71353</v>
      </c>
      <c r="B8741" s="32" t="n">
        <v>61</v>
      </c>
      <c r="C8741" s="7" t="n">
        <v>2</v>
      </c>
      <c r="D8741" s="7" t="n">
        <v>14</v>
      </c>
      <c r="E8741" s="7" t="n">
        <v>0</v>
      </c>
    </row>
    <row r="8742" spans="1:7">
      <c r="A8742" t="s">
        <v>4</v>
      </c>
      <c r="B8742" s="4" t="s">
        <v>5</v>
      </c>
      <c r="C8742" s="4" t="s">
        <v>11</v>
      </c>
      <c r="D8742" s="4" t="s">
        <v>11</v>
      </c>
      <c r="E8742" s="4" t="s">
        <v>11</v>
      </c>
    </row>
    <row r="8743" spans="1:7">
      <c r="A8743" t="n">
        <v>71360</v>
      </c>
      <c r="B8743" s="32" t="n">
        <v>61</v>
      </c>
      <c r="C8743" s="7" t="n">
        <v>7</v>
      </c>
      <c r="D8743" s="7" t="n">
        <v>14</v>
      </c>
      <c r="E8743" s="7" t="n">
        <v>0</v>
      </c>
    </row>
    <row r="8744" spans="1:7">
      <c r="A8744" t="s">
        <v>4</v>
      </c>
      <c r="B8744" s="4" t="s">
        <v>5</v>
      </c>
      <c r="C8744" s="4" t="s">
        <v>11</v>
      </c>
      <c r="D8744" s="4" t="s">
        <v>11</v>
      </c>
      <c r="E8744" s="4" t="s">
        <v>11</v>
      </c>
    </row>
    <row r="8745" spans="1:7">
      <c r="A8745" t="n">
        <v>71367</v>
      </c>
      <c r="B8745" s="32" t="n">
        <v>61</v>
      </c>
      <c r="C8745" s="7" t="n">
        <v>4</v>
      </c>
      <c r="D8745" s="7" t="n">
        <v>14</v>
      </c>
      <c r="E8745" s="7" t="n">
        <v>0</v>
      </c>
    </row>
    <row r="8746" spans="1:7">
      <c r="A8746" t="s">
        <v>4</v>
      </c>
      <c r="B8746" s="4" t="s">
        <v>5</v>
      </c>
      <c r="C8746" s="4" t="s">
        <v>11</v>
      </c>
      <c r="D8746" s="4" t="s">
        <v>11</v>
      </c>
      <c r="E8746" s="4" t="s">
        <v>11</v>
      </c>
    </row>
    <row r="8747" spans="1:7">
      <c r="A8747" t="n">
        <v>71374</v>
      </c>
      <c r="B8747" s="32" t="n">
        <v>61</v>
      </c>
      <c r="C8747" s="7" t="n">
        <v>5</v>
      </c>
      <c r="D8747" s="7" t="n">
        <v>14</v>
      </c>
      <c r="E8747" s="7" t="n">
        <v>0</v>
      </c>
    </row>
    <row r="8748" spans="1:7">
      <c r="A8748" t="s">
        <v>4</v>
      </c>
      <c r="B8748" s="4" t="s">
        <v>5</v>
      </c>
      <c r="C8748" s="4" t="s">
        <v>11</v>
      </c>
      <c r="D8748" s="4" t="s">
        <v>11</v>
      </c>
      <c r="E8748" s="4" t="s">
        <v>11</v>
      </c>
    </row>
    <row r="8749" spans="1:7">
      <c r="A8749" t="n">
        <v>71381</v>
      </c>
      <c r="B8749" s="32" t="n">
        <v>61</v>
      </c>
      <c r="C8749" s="7" t="n">
        <v>7032</v>
      </c>
      <c r="D8749" s="7" t="n">
        <v>14</v>
      </c>
      <c r="E8749" s="7" t="n">
        <v>0</v>
      </c>
    </row>
    <row r="8750" spans="1:7">
      <c r="A8750" t="s">
        <v>4</v>
      </c>
      <c r="B8750" s="4" t="s">
        <v>5</v>
      </c>
      <c r="C8750" s="4" t="s">
        <v>11</v>
      </c>
      <c r="D8750" s="4" t="s">
        <v>11</v>
      </c>
      <c r="E8750" s="4" t="s">
        <v>11</v>
      </c>
    </row>
    <row r="8751" spans="1:7">
      <c r="A8751" t="n">
        <v>71388</v>
      </c>
      <c r="B8751" s="32" t="n">
        <v>61</v>
      </c>
      <c r="C8751" s="7" t="n">
        <v>6</v>
      </c>
      <c r="D8751" s="7" t="n">
        <v>14</v>
      </c>
      <c r="E8751" s="7" t="n">
        <v>0</v>
      </c>
    </row>
    <row r="8752" spans="1:7">
      <c r="A8752" t="s">
        <v>4</v>
      </c>
      <c r="B8752" s="4" t="s">
        <v>5</v>
      </c>
      <c r="C8752" s="4" t="s">
        <v>11</v>
      </c>
      <c r="D8752" s="4" t="s">
        <v>11</v>
      </c>
      <c r="E8752" s="4" t="s">
        <v>11</v>
      </c>
    </row>
    <row r="8753" spans="1:5">
      <c r="A8753" t="n">
        <v>71395</v>
      </c>
      <c r="B8753" s="32" t="n">
        <v>61</v>
      </c>
      <c r="C8753" s="7" t="n">
        <v>3</v>
      </c>
      <c r="D8753" s="7" t="n">
        <v>14</v>
      </c>
      <c r="E8753" s="7" t="n">
        <v>0</v>
      </c>
    </row>
    <row r="8754" spans="1:5">
      <c r="A8754" t="s">
        <v>4</v>
      </c>
      <c r="B8754" s="4" t="s">
        <v>5</v>
      </c>
      <c r="C8754" s="4" t="s">
        <v>11</v>
      </c>
      <c r="D8754" s="4" t="s">
        <v>11</v>
      </c>
      <c r="E8754" s="4" t="s">
        <v>11</v>
      </c>
    </row>
    <row r="8755" spans="1:5">
      <c r="A8755" t="n">
        <v>71402</v>
      </c>
      <c r="B8755" s="32" t="n">
        <v>61</v>
      </c>
      <c r="C8755" s="7" t="n">
        <v>8</v>
      </c>
      <c r="D8755" s="7" t="n">
        <v>14</v>
      </c>
      <c r="E8755" s="7" t="n">
        <v>0</v>
      </c>
    </row>
    <row r="8756" spans="1:5">
      <c r="A8756" t="s">
        <v>4</v>
      </c>
      <c r="B8756" s="4" t="s">
        <v>5</v>
      </c>
      <c r="C8756" s="4" t="s">
        <v>11</v>
      </c>
      <c r="D8756" s="4" t="s">
        <v>11</v>
      </c>
      <c r="E8756" s="4" t="s">
        <v>11</v>
      </c>
    </row>
    <row r="8757" spans="1:5">
      <c r="A8757" t="n">
        <v>71409</v>
      </c>
      <c r="B8757" s="32" t="n">
        <v>61</v>
      </c>
      <c r="C8757" s="7" t="n">
        <v>9</v>
      </c>
      <c r="D8757" s="7" t="n">
        <v>14</v>
      </c>
      <c r="E8757" s="7" t="n">
        <v>0</v>
      </c>
    </row>
    <row r="8758" spans="1:5">
      <c r="A8758" t="s">
        <v>4</v>
      </c>
      <c r="B8758" s="4" t="s">
        <v>5</v>
      </c>
      <c r="C8758" s="4" t="s">
        <v>7</v>
      </c>
      <c r="D8758" s="4" t="s">
        <v>7</v>
      </c>
      <c r="E8758" s="4" t="s">
        <v>13</v>
      </c>
      <c r="F8758" s="4" t="s">
        <v>13</v>
      </c>
      <c r="G8758" s="4" t="s">
        <v>13</v>
      </c>
      <c r="H8758" s="4" t="s">
        <v>11</v>
      </c>
    </row>
    <row r="8759" spans="1:5">
      <c r="A8759" t="n">
        <v>71416</v>
      </c>
      <c r="B8759" s="36" t="n">
        <v>45</v>
      </c>
      <c r="C8759" s="7" t="n">
        <v>2</v>
      </c>
      <c r="D8759" s="7" t="n">
        <v>3</v>
      </c>
      <c r="E8759" s="7" t="n">
        <v>32.9500007629395</v>
      </c>
      <c r="F8759" s="7" t="n">
        <v>-2.70000004768372</v>
      </c>
      <c r="G8759" s="7" t="n">
        <v>-0.389999985694885</v>
      </c>
      <c r="H8759" s="7" t="n">
        <v>0</v>
      </c>
    </row>
    <row r="8760" spans="1:5">
      <c r="A8760" t="s">
        <v>4</v>
      </c>
      <c r="B8760" s="4" t="s">
        <v>5</v>
      </c>
      <c r="C8760" s="4" t="s">
        <v>7</v>
      </c>
      <c r="D8760" s="4" t="s">
        <v>7</v>
      </c>
      <c r="E8760" s="4" t="s">
        <v>13</v>
      </c>
      <c r="F8760" s="4" t="s">
        <v>13</v>
      </c>
      <c r="G8760" s="4" t="s">
        <v>13</v>
      </c>
      <c r="H8760" s="4" t="s">
        <v>11</v>
      </c>
      <c r="I8760" s="4" t="s">
        <v>7</v>
      </c>
    </row>
    <row r="8761" spans="1:5">
      <c r="A8761" t="n">
        <v>71433</v>
      </c>
      <c r="B8761" s="36" t="n">
        <v>45</v>
      </c>
      <c r="C8761" s="7" t="n">
        <v>4</v>
      </c>
      <c r="D8761" s="7" t="n">
        <v>3</v>
      </c>
      <c r="E8761" s="7" t="n">
        <v>18.6700000762939</v>
      </c>
      <c r="F8761" s="7" t="n">
        <v>56.9000015258789</v>
      </c>
      <c r="G8761" s="7" t="n">
        <v>0</v>
      </c>
      <c r="H8761" s="7" t="n">
        <v>0</v>
      </c>
      <c r="I8761" s="7" t="n">
        <v>1</v>
      </c>
    </row>
    <row r="8762" spans="1:5">
      <c r="A8762" t="s">
        <v>4</v>
      </c>
      <c r="B8762" s="4" t="s">
        <v>5</v>
      </c>
      <c r="C8762" s="4" t="s">
        <v>7</v>
      </c>
      <c r="D8762" s="4" t="s">
        <v>7</v>
      </c>
      <c r="E8762" s="4" t="s">
        <v>13</v>
      </c>
      <c r="F8762" s="4" t="s">
        <v>11</v>
      </c>
    </row>
    <row r="8763" spans="1:5">
      <c r="A8763" t="n">
        <v>71451</v>
      </c>
      <c r="B8763" s="36" t="n">
        <v>45</v>
      </c>
      <c r="C8763" s="7" t="n">
        <v>5</v>
      </c>
      <c r="D8763" s="7" t="n">
        <v>3</v>
      </c>
      <c r="E8763" s="7" t="n">
        <v>3.29999995231628</v>
      </c>
      <c r="F8763" s="7" t="n">
        <v>0</v>
      </c>
    </row>
    <row r="8764" spans="1:5">
      <c r="A8764" t="s">
        <v>4</v>
      </c>
      <c r="B8764" s="4" t="s">
        <v>5</v>
      </c>
      <c r="C8764" s="4" t="s">
        <v>7</v>
      </c>
      <c r="D8764" s="4" t="s">
        <v>7</v>
      </c>
      <c r="E8764" s="4" t="s">
        <v>13</v>
      </c>
      <c r="F8764" s="4" t="s">
        <v>11</v>
      </c>
    </row>
    <row r="8765" spans="1:5">
      <c r="A8765" t="n">
        <v>71460</v>
      </c>
      <c r="B8765" s="36" t="n">
        <v>45</v>
      </c>
      <c r="C8765" s="7" t="n">
        <v>11</v>
      </c>
      <c r="D8765" s="7" t="n">
        <v>3</v>
      </c>
      <c r="E8765" s="7" t="n">
        <v>38</v>
      </c>
      <c r="F8765" s="7" t="n">
        <v>0</v>
      </c>
    </row>
    <row r="8766" spans="1:5">
      <c r="A8766" t="s">
        <v>4</v>
      </c>
      <c r="B8766" s="4" t="s">
        <v>5</v>
      </c>
      <c r="C8766" s="4" t="s">
        <v>7</v>
      </c>
      <c r="D8766" s="4" t="s">
        <v>11</v>
      </c>
    </row>
    <row r="8767" spans="1:5">
      <c r="A8767" t="n">
        <v>71469</v>
      </c>
      <c r="B8767" s="35" t="n">
        <v>58</v>
      </c>
      <c r="C8767" s="7" t="n">
        <v>255</v>
      </c>
      <c r="D8767" s="7" t="n">
        <v>0</v>
      </c>
    </row>
    <row r="8768" spans="1:5">
      <c r="A8768" t="s">
        <v>4</v>
      </c>
      <c r="B8768" s="4" t="s">
        <v>5</v>
      </c>
      <c r="C8768" s="4" t="s">
        <v>7</v>
      </c>
      <c r="D8768" s="4" t="s">
        <v>11</v>
      </c>
      <c r="E8768" s="4" t="s">
        <v>8</v>
      </c>
    </row>
    <row r="8769" spans="1:9">
      <c r="A8769" t="n">
        <v>71473</v>
      </c>
      <c r="B8769" s="49" t="n">
        <v>51</v>
      </c>
      <c r="C8769" s="7" t="n">
        <v>4</v>
      </c>
      <c r="D8769" s="7" t="n">
        <v>11</v>
      </c>
      <c r="E8769" s="7" t="s">
        <v>664</v>
      </c>
    </row>
    <row r="8770" spans="1:9">
      <c r="A8770" t="s">
        <v>4</v>
      </c>
      <c r="B8770" s="4" t="s">
        <v>5</v>
      </c>
      <c r="C8770" s="4" t="s">
        <v>11</v>
      </c>
    </row>
    <row r="8771" spans="1:9">
      <c r="A8771" t="n">
        <v>71487</v>
      </c>
      <c r="B8771" s="29" t="n">
        <v>16</v>
      </c>
      <c r="C8771" s="7" t="n">
        <v>0</v>
      </c>
    </row>
    <row r="8772" spans="1:9">
      <c r="A8772" t="s">
        <v>4</v>
      </c>
      <c r="B8772" s="4" t="s">
        <v>5</v>
      </c>
      <c r="C8772" s="4" t="s">
        <v>11</v>
      </c>
      <c r="D8772" s="4" t="s">
        <v>7</v>
      </c>
      <c r="E8772" s="4" t="s">
        <v>14</v>
      </c>
      <c r="F8772" s="4" t="s">
        <v>34</v>
      </c>
      <c r="G8772" s="4" t="s">
        <v>7</v>
      </c>
      <c r="H8772" s="4" t="s">
        <v>7</v>
      </c>
    </row>
    <row r="8773" spans="1:9">
      <c r="A8773" t="n">
        <v>71490</v>
      </c>
      <c r="B8773" s="51" t="n">
        <v>26</v>
      </c>
      <c r="C8773" s="7" t="n">
        <v>11</v>
      </c>
      <c r="D8773" s="7" t="n">
        <v>17</v>
      </c>
      <c r="E8773" s="7" t="n">
        <v>10480</v>
      </c>
      <c r="F8773" s="7" t="s">
        <v>665</v>
      </c>
      <c r="G8773" s="7" t="n">
        <v>2</v>
      </c>
      <c r="H8773" s="7" t="n">
        <v>0</v>
      </c>
    </row>
    <row r="8774" spans="1:9">
      <c r="A8774" t="s">
        <v>4</v>
      </c>
      <c r="B8774" s="4" t="s">
        <v>5</v>
      </c>
    </row>
    <row r="8775" spans="1:9">
      <c r="A8775" t="n">
        <v>71553</v>
      </c>
      <c r="B8775" s="27" t="n">
        <v>28</v>
      </c>
    </row>
    <row r="8776" spans="1:9">
      <c r="A8776" t="s">
        <v>4</v>
      </c>
      <c r="B8776" s="4" t="s">
        <v>5</v>
      </c>
      <c r="C8776" s="4" t="s">
        <v>11</v>
      </c>
      <c r="D8776" s="4" t="s">
        <v>7</v>
      </c>
      <c r="E8776" s="4" t="s">
        <v>13</v>
      </c>
      <c r="F8776" s="4" t="s">
        <v>11</v>
      </c>
    </row>
    <row r="8777" spans="1:9">
      <c r="A8777" t="n">
        <v>71554</v>
      </c>
      <c r="B8777" s="53" t="n">
        <v>59</v>
      </c>
      <c r="C8777" s="7" t="n">
        <v>11</v>
      </c>
      <c r="D8777" s="7" t="n">
        <v>16</v>
      </c>
      <c r="E8777" s="7" t="n">
        <v>0.150000005960464</v>
      </c>
      <c r="F8777" s="7" t="n">
        <v>0</v>
      </c>
    </row>
    <row r="8778" spans="1:9">
      <c r="A8778" t="s">
        <v>4</v>
      </c>
      <c r="B8778" s="4" t="s">
        <v>5</v>
      </c>
      <c r="C8778" s="4" t="s">
        <v>11</v>
      </c>
    </row>
    <row r="8779" spans="1:9">
      <c r="A8779" t="n">
        <v>71564</v>
      </c>
      <c r="B8779" s="29" t="n">
        <v>16</v>
      </c>
      <c r="C8779" s="7" t="n">
        <v>1000</v>
      </c>
    </row>
    <row r="8780" spans="1:9">
      <c r="A8780" t="s">
        <v>4</v>
      </c>
      <c r="B8780" s="4" t="s">
        <v>5</v>
      </c>
      <c r="C8780" s="4" t="s">
        <v>7</v>
      </c>
    </row>
    <row r="8781" spans="1:9">
      <c r="A8781" t="n">
        <v>71567</v>
      </c>
      <c r="B8781" s="36" t="n">
        <v>45</v>
      </c>
      <c r="C8781" s="7" t="n">
        <v>16</v>
      </c>
    </row>
    <row r="8782" spans="1:9">
      <c r="A8782" t="s">
        <v>4</v>
      </c>
      <c r="B8782" s="4" t="s">
        <v>5</v>
      </c>
      <c r="C8782" s="4" t="s">
        <v>7</v>
      </c>
      <c r="D8782" s="4" t="s">
        <v>7</v>
      </c>
      <c r="E8782" s="4" t="s">
        <v>13</v>
      </c>
      <c r="F8782" s="4" t="s">
        <v>13</v>
      </c>
      <c r="G8782" s="4" t="s">
        <v>13</v>
      </c>
      <c r="H8782" s="4" t="s">
        <v>11</v>
      </c>
    </row>
    <row r="8783" spans="1:9">
      <c r="A8783" t="n">
        <v>71569</v>
      </c>
      <c r="B8783" s="36" t="n">
        <v>45</v>
      </c>
      <c r="C8783" s="7" t="n">
        <v>2</v>
      </c>
      <c r="D8783" s="7" t="n">
        <v>3</v>
      </c>
      <c r="E8783" s="7" t="n">
        <v>33.7799987792969</v>
      </c>
      <c r="F8783" s="7" t="n">
        <v>-2.82999992370605</v>
      </c>
      <c r="G8783" s="7" t="n">
        <v>0.159999996423721</v>
      </c>
      <c r="H8783" s="7" t="n">
        <v>1500</v>
      </c>
    </row>
    <row r="8784" spans="1:9">
      <c r="A8784" t="s">
        <v>4</v>
      </c>
      <c r="B8784" s="4" t="s">
        <v>5</v>
      </c>
      <c r="C8784" s="4" t="s">
        <v>7</v>
      </c>
      <c r="D8784" s="4" t="s">
        <v>7</v>
      </c>
      <c r="E8784" s="4" t="s">
        <v>13</v>
      </c>
      <c r="F8784" s="4" t="s">
        <v>13</v>
      </c>
      <c r="G8784" s="4" t="s">
        <v>13</v>
      </c>
      <c r="H8784" s="4" t="s">
        <v>11</v>
      </c>
      <c r="I8784" s="4" t="s">
        <v>7</v>
      </c>
    </row>
    <row r="8785" spans="1:9">
      <c r="A8785" t="n">
        <v>71586</v>
      </c>
      <c r="B8785" s="36" t="n">
        <v>45</v>
      </c>
      <c r="C8785" s="7" t="n">
        <v>4</v>
      </c>
      <c r="D8785" s="7" t="n">
        <v>3</v>
      </c>
      <c r="E8785" s="7" t="n">
        <v>11.6099996566772</v>
      </c>
      <c r="F8785" s="7" t="n">
        <v>55.1399993896484</v>
      </c>
      <c r="G8785" s="7" t="n">
        <v>0</v>
      </c>
      <c r="H8785" s="7" t="n">
        <v>1500</v>
      </c>
      <c r="I8785" s="7" t="n">
        <v>1</v>
      </c>
    </row>
    <row r="8786" spans="1:9">
      <c r="A8786" t="s">
        <v>4</v>
      </c>
      <c r="B8786" s="4" t="s">
        <v>5</v>
      </c>
      <c r="C8786" s="4" t="s">
        <v>7</v>
      </c>
      <c r="D8786" s="4" t="s">
        <v>7</v>
      </c>
      <c r="E8786" s="4" t="s">
        <v>13</v>
      </c>
      <c r="F8786" s="4" t="s">
        <v>11</v>
      </c>
    </row>
    <row r="8787" spans="1:9">
      <c r="A8787" t="n">
        <v>71604</v>
      </c>
      <c r="B8787" s="36" t="n">
        <v>45</v>
      </c>
      <c r="C8787" s="7" t="n">
        <v>5</v>
      </c>
      <c r="D8787" s="7" t="n">
        <v>3</v>
      </c>
      <c r="E8787" s="7" t="n">
        <v>4.40000009536743</v>
      </c>
      <c r="F8787" s="7" t="n">
        <v>1500</v>
      </c>
    </row>
    <row r="8788" spans="1:9">
      <c r="A8788" t="s">
        <v>4</v>
      </c>
      <c r="B8788" s="4" t="s">
        <v>5</v>
      </c>
      <c r="C8788" s="4" t="s">
        <v>7</v>
      </c>
      <c r="D8788" s="4" t="s">
        <v>7</v>
      </c>
      <c r="E8788" s="4" t="s">
        <v>13</v>
      </c>
      <c r="F8788" s="4" t="s">
        <v>11</v>
      </c>
    </row>
    <row r="8789" spans="1:9">
      <c r="A8789" t="n">
        <v>71613</v>
      </c>
      <c r="B8789" s="36" t="n">
        <v>45</v>
      </c>
      <c r="C8789" s="7" t="n">
        <v>11</v>
      </c>
      <c r="D8789" s="7" t="n">
        <v>3</v>
      </c>
      <c r="E8789" s="7" t="n">
        <v>38</v>
      </c>
      <c r="F8789" s="7" t="n">
        <v>1500</v>
      </c>
    </row>
    <row r="8790" spans="1:9">
      <c r="A8790" t="s">
        <v>4</v>
      </c>
      <c r="B8790" s="4" t="s">
        <v>5</v>
      </c>
      <c r="C8790" s="4" t="s">
        <v>11</v>
      </c>
    </row>
    <row r="8791" spans="1:9">
      <c r="A8791" t="n">
        <v>71622</v>
      </c>
      <c r="B8791" s="29" t="n">
        <v>16</v>
      </c>
      <c r="C8791" s="7" t="n">
        <v>1500</v>
      </c>
    </row>
    <row r="8792" spans="1:9">
      <c r="A8792" t="s">
        <v>4</v>
      </c>
      <c r="B8792" s="4" t="s">
        <v>5</v>
      </c>
      <c r="C8792" s="4" t="s">
        <v>7</v>
      </c>
      <c r="D8792" s="4" t="s">
        <v>13</v>
      </c>
      <c r="E8792" s="4" t="s">
        <v>13</v>
      </c>
      <c r="F8792" s="4" t="s">
        <v>13</v>
      </c>
    </row>
    <row r="8793" spans="1:9">
      <c r="A8793" t="n">
        <v>71625</v>
      </c>
      <c r="B8793" s="36" t="n">
        <v>45</v>
      </c>
      <c r="C8793" s="7" t="n">
        <v>9</v>
      </c>
      <c r="D8793" s="7" t="n">
        <v>0.0500000007450581</v>
      </c>
      <c r="E8793" s="7" t="n">
        <v>0.0500000007450581</v>
      </c>
      <c r="F8793" s="7" t="n">
        <v>0.200000002980232</v>
      </c>
    </row>
    <row r="8794" spans="1:9">
      <c r="A8794" t="s">
        <v>4</v>
      </c>
      <c r="B8794" s="4" t="s">
        <v>5</v>
      </c>
      <c r="C8794" s="4" t="s">
        <v>7</v>
      </c>
      <c r="D8794" s="4" t="s">
        <v>11</v>
      </c>
      <c r="E8794" s="4" t="s">
        <v>8</v>
      </c>
    </row>
    <row r="8795" spans="1:9">
      <c r="A8795" t="n">
        <v>71639</v>
      </c>
      <c r="B8795" s="49" t="n">
        <v>51</v>
      </c>
      <c r="C8795" s="7" t="n">
        <v>4</v>
      </c>
      <c r="D8795" s="7" t="n">
        <v>11</v>
      </c>
      <c r="E8795" s="7" t="s">
        <v>628</v>
      </c>
    </row>
    <row r="8796" spans="1:9">
      <c r="A8796" t="s">
        <v>4</v>
      </c>
      <c r="B8796" s="4" t="s">
        <v>5</v>
      </c>
      <c r="C8796" s="4" t="s">
        <v>11</v>
      </c>
    </row>
    <row r="8797" spans="1:9">
      <c r="A8797" t="n">
        <v>71652</v>
      </c>
      <c r="B8797" s="29" t="n">
        <v>16</v>
      </c>
      <c r="C8797" s="7" t="n">
        <v>0</v>
      </c>
    </row>
    <row r="8798" spans="1:9">
      <c r="A8798" t="s">
        <v>4</v>
      </c>
      <c r="B8798" s="4" t="s">
        <v>5</v>
      </c>
      <c r="C8798" s="4" t="s">
        <v>11</v>
      </c>
      <c r="D8798" s="4" t="s">
        <v>7</v>
      </c>
      <c r="E8798" s="4" t="s">
        <v>14</v>
      </c>
      <c r="F8798" s="4" t="s">
        <v>34</v>
      </c>
      <c r="G8798" s="4" t="s">
        <v>7</v>
      </c>
      <c r="H8798" s="4" t="s">
        <v>7</v>
      </c>
    </row>
    <row r="8799" spans="1:9">
      <c r="A8799" t="n">
        <v>71655</v>
      </c>
      <c r="B8799" s="51" t="n">
        <v>26</v>
      </c>
      <c r="C8799" s="7" t="n">
        <v>11</v>
      </c>
      <c r="D8799" s="7" t="n">
        <v>17</v>
      </c>
      <c r="E8799" s="7" t="n">
        <v>10481</v>
      </c>
      <c r="F8799" s="7" t="s">
        <v>666</v>
      </c>
      <c r="G8799" s="7" t="n">
        <v>2</v>
      </c>
      <c r="H8799" s="7" t="n">
        <v>0</v>
      </c>
    </row>
    <row r="8800" spans="1:9">
      <c r="A8800" t="s">
        <v>4</v>
      </c>
      <c r="B8800" s="4" t="s">
        <v>5</v>
      </c>
    </row>
    <row r="8801" spans="1:9">
      <c r="A8801" t="n">
        <v>71691</v>
      </c>
      <c r="B8801" s="27" t="n">
        <v>28</v>
      </c>
    </row>
    <row r="8802" spans="1:9">
      <c r="A8802" t="s">
        <v>4</v>
      </c>
      <c r="B8802" s="4" t="s">
        <v>5</v>
      </c>
      <c r="C8802" s="4" t="s">
        <v>7</v>
      </c>
      <c r="D8802" s="4" t="s">
        <v>11</v>
      </c>
      <c r="E8802" s="4" t="s">
        <v>11</v>
      </c>
      <c r="F8802" s="4" t="s">
        <v>7</v>
      </c>
    </row>
    <row r="8803" spans="1:9">
      <c r="A8803" t="n">
        <v>71692</v>
      </c>
      <c r="B8803" s="25" t="n">
        <v>25</v>
      </c>
      <c r="C8803" s="7" t="n">
        <v>1</v>
      </c>
      <c r="D8803" s="7" t="n">
        <v>65535</v>
      </c>
      <c r="E8803" s="7" t="n">
        <v>65535</v>
      </c>
      <c r="F8803" s="7" t="n">
        <v>0</v>
      </c>
    </row>
    <row r="8804" spans="1:9">
      <c r="A8804" t="s">
        <v>4</v>
      </c>
      <c r="B8804" s="4" t="s">
        <v>5</v>
      </c>
      <c r="C8804" s="4" t="s">
        <v>11</v>
      </c>
      <c r="D8804" s="4" t="s">
        <v>7</v>
      </c>
    </row>
    <row r="8805" spans="1:9">
      <c r="A8805" t="n">
        <v>71699</v>
      </c>
      <c r="B8805" s="69" t="n">
        <v>89</v>
      </c>
      <c r="C8805" s="7" t="n">
        <v>65533</v>
      </c>
      <c r="D8805" s="7" t="n">
        <v>1</v>
      </c>
    </row>
    <row r="8806" spans="1:9">
      <c r="A8806" t="s">
        <v>4</v>
      </c>
      <c r="B8806" s="4" t="s">
        <v>5</v>
      </c>
      <c r="C8806" s="4" t="s">
        <v>7</v>
      </c>
      <c r="D8806" s="4" t="s">
        <v>11</v>
      </c>
    </row>
    <row r="8807" spans="1:9">
      <c r="A8807" t="n">
        <v>71703</v>
      </c>
      <c r="B8807" s="36" t="n">
        <v>45</v>
      </c>
      <c r="C8807" s="7" t="n">
        <v>7</v>
      </c>
      <c r="D8807" s="7" t="n">
        <v>255</v>
      </c>
    </row>
    <row r="8808" spans="1:9">
      <c r="A8808" t="s">
        <v>4</v>
      </c>
      <c r="B8808" s="4" t="s">
        <v>5</v>
      </c>
      <c r="C8808" s="4" t="s">
        <v>7</v>
      </c>
      <c r="D8808" s="4" t="s">
        <v>11</v>
      </c>
      <c r="E8808" s="4" t="s">
        <v>13</v>
      </c>
    </row>
    <row r="8809" spans="1:9">
      <c r="A8809" t="n">
        <v>71707</v>
      </c>
      <c r="B8809" s="35" t="n">
        <v>58</v>
      </c>
      <c r="C8809" s="7" t="n">
        <v>101</v>
      </c>
      <c r="D8809" s="7" t="n">
        <v>500</v>
      </c>
      <c r="E8809" s="7" t="n">
        <v>1</v>
      </c>
    </row>
    <row r="8810" spans="1:9">
      <c r="A8810" t="s">
        <v>4</v>
      </c>
      <c r="B8810" s="4" t="s">
        <v>5</v>
      </c>
      <c r="C8810" s="4" t="s">
        <v>7</v>
      </c>
      <c r="D8810" s="4" t="s">
        <v>11</v>
      </c>
    </row>
    <row r="8811" spans="1:9">
      <c r="A8811" t="n">
        <v>71715</v>
      </c>
      <c r="B8811" s="35" t="n">
        <v>58</v>
      </c>
      <c r="C8811" s="7" t="n">
        <v>254</v>
      </c>
      <c r="D8811" s="7" t="n">
        <v>0</v>
      </c>
    </row>
    <row r="8812" spans="1:9">
      <c r="A8812" t="s">
        <v>4</v>
      </c>
      <c r="B8812" s="4" t="s">
        <v>5</v>
      </c>
      <c r="C8812" s="4" t="s">
        <v>7</v>
      </c>
      <c r="D8812" s="4" t="s">
        <v>7</v>
      </c>
      <c r="E8812" s="4" t="s">
        <v>13</v>
      </c>
      <c r="F8812" s="4" t="s">
        <v>13</v>
      </c>
      <c r="G8812" s="4" t="s">
        <v>13</v>
      </c>
      <c r="H8812" s="4" t="s">
        <v>11</v>
      </c>
    </row>
    <row r="8813" spans="1:9">
      <c r="A8813" t="n">
        <v>71719</v>
      </c>
      <c r="B8813" s="36" t="n">
        <v>45</v>
      </c>
      <c r="C8813" s="7" t="n">
        <v>2</v>
      </c>
      <c r="D8813" s="7" t="n">
        <v>3</v>
      </c>
      <c r="E8813" s="7" t="n">
        <v>36.0900001525879</v>
      </c>
      <c r="F8813" s="7" t="n">
        <v>-2.72000002861023</v>
      </c>
      <c r="G8813" s="7" t="n">
        <v>1.70000004768372</v>
      </c>
      <c r="H8813" s="7" t="n">
        <v>0</v>
      </c>
    </row>
    <row r="8814" spans="1:9">
      <c r="A8814" t="s">
        <v>4</v>
      </c>
      <c r="B8814" s="4" t="s">
        <v>5</v>
      </c>
      <c r="C8814" s="4" t="s">
        <v>7</v>
      </c>
      <c r="D8814" s="4" t="s">
        <v>7</v>
      </c>
      <c r="E8814" s="4" t="s">
        <v>13</v>
      </c>
      <c r="F8814" s="4" t="s">
        <v>13</v>
      </c>
      <c r="G8814" s="4" t="s">
        <v>13</v>
      </c>
      <c r="H8814" s="4" t="s">
        <v>11</v>
      </c>
      <c r="I8814" s="4" t="s">
        <v>7</v>
      </c>
    </row>
    <row r="8815" spans="1:9">
      <c r="A8815" t="n">
        <v>71736</v>
      </c>
      <c r="B8815" s="36" t="n">
        <v>45</v>
      </c>
      <c r="C8815" s="7" t="n">
        <v>4</v>
      </c>
      <c r="D8815" s="7" t="n">
        <v>3</v>
      </c>
      <c r="E8815" s="7" t="n">
        <v>357.970001220703</v>
      </c>
      <c r="F8815" s="7" t="n">
        <v>203.610000610352</v>
      </c>
      <c r="G8815" s="7" t="n">
        <v>0</v>
      </c>
      <c r="H8815" s="7" t="n">
        <v>0</v>
      </c>
      <c r="I8815" s="7" t="n">
        <v>1</v>
      </c>
    </row>
    <row r="8816" spans="1:9">
      <c r="A8816" t="s">
        <v>4</v>
      </c>
      <c r="B8816" s="4" t="s">
        <v>5</v>
      </c>
      <c r="C8816" s="4" t="s">
        <v>7</v>
      </c>
      <c r="D8816" s="4" t="s">
        <v>7</v>
      </c>
      <c r="E8816" s="4" t="s">
        <v>13</v>
      </c>
      <c r="F8816" s="4" t="s">
        <v>11</v>
      </c>
    </row>
    <row r="8817" spans="1:9">
      <c r="A8817" t="n">
        <v>71754</v>
      </c>
      <c r="B8817" s="36" t="n">
        <v>45</v>
      </c>
      <c r="C8817" s="7" t="n">
        <v>5</v>
      </c>
      <c r="D8817" s="7" t="n">
        <v>3</v>
      </c>
      <c r="E8817" s="7" t="n">
        <v>1.29999995231628</v>
      </c>
      <c r="F8817" s="7" t="n">
        <v>0</v>
      </c>
    </row>
    <row r="8818" spans="1:9">
      <c r="A8818" t="s">
        <v>4</v>
      </c>
      <c r="B8818" s="4" t="s">
        <v>5</v>
      </c>
      <c r="C8818" s="4" t="s">
        <v>7</v>
      </c>
      <c r="D8818" s="4" t="s">
        <v>7</v>
      </c>
      <c r="E8818" s="4" t="s">
        <v>13</v>
      </c>
      <c r="F8818" s="4" t="s">
        <v>11</v>
      </c>
    </row>
    <row r="8819" spans="1:9">
      <c r="A8819" t="n">
        <v>71763</v>
      </c>
      <c r="B8819" s="36" t="n">
        <v>45</v>
      </c>
      <c r="C8819" s="7" t="n">
        <v>11</v>
      </c>
      <c r="D8819" s="7" t="n">
        <v>3</v>
      </c>
      <c r="E8819" s="7" t="n">
        <v>38</v>
      </c>
      <c r="F8819" s="7" t="n">
        <v>0</v>
      </c>
    </row>
    <row r="8820" spans="1:9">
      <c r="A8820" t="s">
        <v>4</v>
      </c>
      <c r="B8820" s="4" t="s">
        <v>5</v>
      </c>
      <c r="C8820" s="4" t="s">
        <v>7</v>
      </c>
      <c r="D8820" s="4" t="s">
        <v>7</v>
      </c>
      <c r="E8820" s="4" t="s">
        <v>13</v>
      </c>
      <c r="F8820" s="4" t="s">
        <v>13</v>
      </c>
      <c r="G8820" s="4" t="s">
        <v>13</v>
      </c>
      <c r="H8820" s="4" t="s">
        <v>11</v>
      </c>
    </row>
    <row r="8821" spans="1:9">
      <c r="A8821" t="n">
        <v>71772</v>
      </c>
      <c r="B8821" s="36" t="n">
        <v>45</v>
      </c>
      <c r="C8821" s="7" t="n">
        <v>2</v>
      </c>
      <c r="D8821" s="7" t="n">
        <v>3</v>
      </c>
      <c r="E8821" s="7" t="n">
        <v>36.0900001525879</v>
      </c>
      <c r="F8821" s="7" t="n">
        <v>-2.64000010490417</v>
      </c>
      <c r="G8821" s="7" t="n">
        <v>1.70000004768372</v>
      </c>
      <c r="H8821" s="7" t="n">
        <v>7500</v>
      </c>
    </row>
    <row r="8822" spans="1:9">
      <c r="A8822" t="s">
        <v>4</v>
      </c>
      <c r="B8822" s="4" t="s">
        <v>5</v>
      </c>
      <c r="C8822" s="4" t="s">
        <v>7</v>
      </c>
      <c r="D8822" s="4" t="s">
        <v>7</v>
      </c>
      <c r="E8822" s="4" t="s">
        <v>13</v>
      </c>
      <c r="F8822" s="4" t="s">
        <v>13</v>
      </c>
      <c r="G8822" s="4" t="s">
        <v>13</v>
      </c>
      <c r="H8822" s="4" t="s">
        <v>11</v>
      </c>
      <c r="I8822" s="4" t="s">
        <v>7</v>
      </c>
    </row>
    <row r="8823" spans="1:9">
      <c r="A8823" t="n">
        <v>71789</v>
      </c>
      <c r="B8823" s="36" t="n">
        <v>45</v>
      </c>
      <c r="C8823" s="7" t="n">
        <v>4</v>
      </c>
      <c r="D8823" s="7" t="n">
        <v>3</v>
      </c>
      <c r="E8823" s="7" t="n">
        <v>357.970001220703</v>
      </c>
      <c r="F8823" s="7" t="n">
        <v>220.350006103516</v>
      </c>
      <c r="G8823" s="7" t="n">
        <v>0</v>
      </c>
      <c r="H8823" s="7" t="n">
        <v>7500</v>
      </c>
      <c r="I8823" s="7" t="n">
        <v>1</v>
      </c>
    </row>
    <row r="8824" spans="1:9">
      <c r="A8824" t="s">
        <v>4</v>
      </c>
      <c r="B8824" s="4" t="s">
        <v>5</v>
      </c>
      <c r="C8824" s="4" t="s">
        <v>7</v>
      </c>
      <c r="D8824" s="4" t="s">
        <v>7</v>
      </c>
      <c r="E8824" s="4" t="s">
        <v>13</v>
      </c>
      <c r="F8824" s="4" t="s">
        <v>11</v>
      </c>
    </row>
    <row r="8825" spans="1:9">
      <c r="A8825" t="n">
        <v>71807</v>
      </c>
      <c r="B8825" s="36" t="n">
        <v>45</v>
      </c>
      <c r="C8825" s="7" t="n">
        <v>5</v>
      </c>
      <c r="D8825" s="7" t="n">
        <v>3</v>
      </c>
      <c r="E8825" s="7" t="n">
        <v>1.29999995231628</v>
      </c>
      <c r="F8825" s="7" t="n">
        <v>7500</v>
      </c>
    </row>
    <row r="8826" spans="1:9">
      <c r="A8826" t="s">
        <v>4</v>
      </c>
      <c r="B8826" s="4" t="s">
        <v>5</v>
      </c>
      <c r="C8826" s="4" t="s">
        <v>7</v>
      </c>
      <c r="D8826" s="4" t="s">
        <v>7</v>
      </c>
      <c r="E8826" s="4" t="s">
        <v>13</v>
      </c>
      <c r="F8826" s="4" t="s">
        <v>11</v>
      </c>
    </row>
    <row r="8827" spans="1:9">
      <c r="A8827" t="n">
        <v>71816</v>
      </c>
      <c r="B8827" s="36" t="n">
        <v>45</v>
      </c>
      <c r="C8827" s="7" t="n">
        <v>11</v>
      </c>
      <c r="D8827" s="7" t="n">
        <v>3</v>
      </c>
      <c r="E8827" s="7" t="n">
        <v>38</v>
      </c>
      <c r="F8827" s="7" t="n">
        <v>7500</v>
      </c>
    </row>
    <row r="8828" spans="1:9">
      <c r="A8828" t="s">
        <v>4</v>
      </c>
      <c r="B8828" s="4" t="s">
        <v>5</v>
      </c>
      <c r="C8828" s="4" t="s">
        <v>7</v>
      </c>
      <c r="D8828" s="4" t="s">
        <v>11</v>
      </c>
    </row>
    <row r="8829" spans="1:9">
      <c r="A8829" t="n">
        <v>71825</v>
      </c>
      <c r="B8829" s="35" t="n">
        <v>58</v>
      </c>
      <c r="C8829" s="7" t="n">
        <v>255</v>
      </c>
      <c r="D8829" s="7" t="n">
        <v>0</v>
      </c>
    </row>
    <row r="8830" spans="1:9">
      <c r="A8830" t="s">
        <v>4</v>
      </c>
      <c r="B8830" s="4" t="s">
        <v>5</v>
      </c>
      <c r="C8830" s="4" t="s">
        <v>7</v>
      </c>
      <c r="D8830" s="4" t="s">
        <v>11</v>
      </c>
      <c r="E8830" s="4" t="s">
        <v>8</v>
      </c>
    </row>
    <row r="8831" spans="1:9">
      <c r="A8831" t="n">
        <v>71829</v>
      </c>
      <c r="B8831" s="49" t="n">
        <v>51</v>
      </c>
      <c r="C8831" s="7" t="n">
        <v>4</v>
      </c>
      <c r="D8831" s="7" t="n">
        <v>14</v>
      </c>
      <c r="E8831" s="7" t="s">
        <v>442</v>
      </c>
    </row>
    <row r="8832" spans="1:9">
      <c r="A8832" t="s">
        <v>4</v>
      </c>
      <c r="B8832" s="4" t="s">
        <v>5</v>
      </c>
      <c r="C8832" s="4" t="s">
        <v>11</v>
      </c>
    </row>
    <row r="8833" spans="1:9">
      <c r="A8833" t="n">
        <v>71843</v>
      </c>
      <c r="B8833" s="29" t="n">
        <v>16</v>
      </c>
      <c r="C8833" s="7" t="n">
        <v>0</v>
      </c>
    </row>
    <row r="8834" spans="1:9">
      <c r="A8834" t="s">
        <v>4</v>
      </c>
      <c r="B8834" s="4" t="s">
        <v>5</v>
      </c>
      <c r="C8834" s="4" t="s">
        <v>11</v>
      </c>
      <c r="D8834" s="4" t="s">
        <v>7</v>
      </c>
      <c r="E8834" s="4" t="s">
        <v>14</v>
      </c>
      <c r="F8834" s="4" t="s">
        <v>34</v>
      </c>
      <c r="G8834" s="4" t="s">
        <v>7</v>
      </c>
      <c r="H8834" s="4" t="s">
        <v>7</v>
      </c>
      <c r="I8834" s="4" t="s">
        <v>7</v>
      </c>
      <c r="J8834" s="4" t="s">
        <v>14</v>
      </c>
      <c r="K8834" s="4" t="s">
        <v>34</v>
      </c>
      <c r="L8834" s="4" t="s">
        <v>7</v>
      </c>
      <c r="M8834" s="4" t="s">
        <v>7</v>
      </c>
      <c r="N8834" s="4" t="s">
        <v>7</v>
      </c>
      <c r="O8834" s="4" t="s">
        <v>14</v>
      </c>
      <c r="P8834" s="4" t="s">
        <v>34</v>
      </c>
      <c r="Q8834" s="4" t="s">
        <v>7</v>
      </c>
      <c r="R8834" s="4" t="s">
        <v>7</v>
      </c>
    </row>
    <row r="8835" spans="1:9">
      <c r="A8835" t="n">
        <v>71846</v>
      </c>
      <c r="B8835" s="51" t="n">
        <v>26</v>
      </c>
      <c r="C8835" s="7" t="n">
        <v>14</v>
      </c>
      <c r="D8835" s="7" t="n">
        <v>17</v>
      </c>
      <c r="E8835" s="7" t="n">
        <v>13378</v>
      </c>
      <c r="F8835" s="7" t="s">
        <v>667</v>
      </c>
      <c r="G8835" s="7" t="n">
        <v>2</v>
      </c>
      <c r="H8835" s="7" t="n">
        <v>3</v>
      </c>
      <c r="I8835" s="7" t="n">
        <v>17</v>
      </c>
      <c r="J8835" s="7" t="n">
        <v>13379</v>
      </c>
      <c r="K8835" s="7" t="s">
        <v>668</v>
      </c>
      <c r="L8835" s="7" t="n">
        <v>2</v>
      </c>
      <c r="M8835" s="7" t="n">
        <v>3</v>
      </c>
      <c r="N8835" s="7" t="n">
        <v>17</v>
      </c>
      <c r="O8835" s="7" t="n">
        <v>13380</v>
      </c>
      <c r="P8835" s="7" t="s">
        <v>669</v>
      </c>
      <c r="Q8835" s="7" t="n">
        <v>2</v>
      </c>
      <c r="R8835" s="7" t="n">
        <v>0</v>
      </c>
    </row>
    <row r="8836" spans="1:9">
      <c r="A8836" t="s">
        <v>4</v>
      </c>
      <c r="B8836" s="4" t="s">
        <v>5</v>
      </c>
    </row>
    <row r="8837" spans="1:9">
      <c r="A8837" t="n">
        <v>72083</v>
      </c>
      <c r="B8837" s="27" t="n">
        <v>28</v>
      </c>
    </row>
    <row r="8838" spans="1:9">
      <c r="A8838" t="s">
        <v>4</v>
      </c>
      <c r="B8838" s="4" t="s">
        <v>5</v>
      </c>
      <c r="C8838" s="4" t="s">
        <v>7</v>
      </c>
      <c r="D8838" s="4" t="s">
        <v>11</v>
      </c>
      <c r="E8838" s="4" t="s">
        <v>11</v>
      </c>
      <c r="F8838" s="4" t="s">
        <v>7</v>
      </c>
    </row>
    <row r="8839" spans="1:9">
      <c r="A8839" t="n">
        <v>72084</v>
      </c>
      <c r="B8839" s="25" t="n">
        <v>25</v>
      </c>
      <c r="C8839" s="7" t="n">
        <v>1</v>
      </c>
      <c r="D8839" s="7" t="n">
        <v>260</v>
      </c>
      <c r="E8839" s="7" t="n">
        <v>640</v>
      </c>
      <c r="F8839" s="7" t="n">
        <v>1</v>
      </c>
    </row>
    <row r="8840" spans="1:9">
      <c r="A8840" t="s">
        <v>4</v>
      </c>
      <c r="B8840" s="4" t="s">
        <v>5</v>
      </c>
      <c r="C8840" s="4" t="s">
        <v>7</v>
      </c>
      <c r="D8840" s="4" t="s">
        <v>11</v>
      </c>
      <c r="E8840" s="4" t="s">
        <v>8</v>
      </c>
    </row>
    <row r="8841" spans="1:9">
      <c r="A8841" t="n">
        <v>72091</v>
      </c>
      <c r="B8841" s="49" t="n">
        <v>51</v>
      </c>
      <c r="C8841" s="7" t="n">
        <v>4</v>
      </c>
      <c r="D8841" s="7" t="n">
        <v>11</v>
      </c>
      <c r="E8841" s="7" t="s">
        <v>670</v>
      </c>
    </row>
    <row r="8842" spans="1:9">
      <c r="A8842" t="s">
        <v>4</v>
      </c>
      <c r="B8842" s="4" t="s">
        <v>5</v>
      </c>
      <c r="C8842" s="4" t="s">
        <v>11</v>
      </c>
    </row>
    <row r="8843" spans="1:9">
      <c r="A8843" t="n">
        <v>72105</v>
      </c>
      <c r="B8843" s="29" t="n">
        <v>16</v>
      </c>
      <c r="C8843" s="7" t="n">
        <v>0</v>
      </c>
    </row>
    <row r="8844" spans="1:9">
      <c r="A8844" t="s">
        <v>4</v>
      </c>
      <c r="B8844" s="4" t="s">
        <v>5</v>
      </c>
      <c r="C8844" s="4" t="s">
        <v>11</v>
      </c>
      <c r="D8844" s="4" t="s">
        <v>7</v>
      </c>
      <c r="E8844" s="4" t="s">
        <v>14</v>
      </c>
      <c r="F8844" s="4" t="s">
        <v>34</v>
      </c>
      <c r="G8844" s="4" t="s">
        <v>7</v>
      </c>
      <c r="H8844" s="4" t="s">
        <v>7</v>
      </c>
    </row>
    <row r="8845" spans="1:9">
      <c r="A8845" t="n">
        <v>72108</v>
      </c>
      <c r="B8845" s="51" t="n">
        <v>26</v>
      </c>
      <c r="C8845" s="7" t="n">
        <v>11</v>
      </c>
      <c r="D8845" s="7" t="n">
        <v>17</v>
      </c>
      <c r="E8845" s="7" t="n">
        <v>10482</v>
      </c>
      <c r="F8845" s="7" t="s">
        <v>671</v>
      </c>
      <c r="G8845" s="7" t="n">
        <v>2</v>
      </c>
      <c r="H8845" s="7" t="n">
        <v>0</v>
      </c>
    </row>
    <row r="8846" spans="1:9">
      <c r="A8846" t="s">
        <v>4</v>
      </c>
      <c r="B8846" s="4" t="s">
        <v>5</v>
      </c>
    </row>
    <row r="8847" spans="1:9">
      <c r="A8847" t="n">
        <v>72149</v>
      </c>
      <c r="B8847" s="27" t="n">
        <v>28</v>
      </c>
    </row>
    <row r="8848" spans="1:9">
      <c r="A8848" t="s">
        <v>4</v>
      </c>
      <c r="B8848" s="4" t="s">
        <v>5</v>
      </c>
      <c r="C8848" s="4" t="s">
        <v>7</v>
      </c>
      <c r="D8848" s="4" t="s">
        <v>11</v>
      </c>
      <c r="E8848" s="4" t="s">
        <v>11</v>
      </c>
      <c r="F8848" s="4" t="s">
        <v>7</v>
      </c>
    </row>
    <row r="8849" spans="1:18">
      <c r="A8849" t="n">
        <v>72150</v>
      </c>
      <c r="B8849" s="25" t="n">
        <v>25</v>
      </c>
      <c r="C8849" s="7" t="n">
        <v>1</v>
      </c>
      <c r="D8849" s="7" t="n">
        <v>65535</v>
      </c>
      <c r="E8849" s="7" t="n">
        <v>65535</v>
      </c>
      <c r="F8849" s="7" t="n">
        <v>0</v>
      </c>
    </row>
    <row r="8850" spans="1:18">
      <c r="A8850" t="s">
        <v>4</v>
      </c>
      <c r="B8850" s="4" t="s">
        <v>5</v>
      </c>
      <c r="C8850" s="4" t="s">
        <v>11</v>
      </c>
      <c r="D8850" s="4" t="s">
        <v>7</v>
      </c>
    </row>
    <row r="8851" spans="1:18">
      <c r="A8851" t="n">
        <v>72157</v>
      </c>
      <c r="B8851" s="69" t="n">
        <v>89</v>
      </c>
      <c r="C8851" s="7" t="n">
        <v>65533</v>
      </c>
      <c r="D8851" s="7" t="n">
        <v>1</v>
      </c>
    </row>
    <row r="8852" spans="1:18">
      <c r="A8852" t="s">
        <v>4</v>
      </c>
      <c r="B8852" s="4" t="s">
        <v>5</v>
      </c>
      <c r="C8852" s="4" t="s">
        <v>7</v>
      </c>
      <c r="D8852" s="4" t="s">
        <v>11</v>
      </c>
      <c r="E8852" s="4" t="s">
        <v>13</v>
      </c>
    </row>
    <row r="8853" spans="1:18">
      <c r="A8853" t="n">
        <v>72161</v>
      </c>
      <c r="B8853" s="35" t="n">
        <v>58</v>
      </c>
      <c r="C8853" s="7" t="n">
        <v>101</v>
      </c>
      <c r="D8853" s="7" t="n">
        <v>500</v>
      </c>
      <c r="E8853" s="7" t="n">
        <v>1</v>
      </c>
    </row>
    <row r="8854" spans="1:18">
      <c r="A8854" t="s">
        <v>4</v>
      </c>
      <c r="B8854" s="4" t="s">
        <v>5</v>
      </c>
      <c r="C8854" s="4" t="s">
        <v>7</v>
      </c>
      <c r="D8854" s="4" t="s">
        <v>11</v>
      </c>
    </row>
    <row r="8855" spans="1:18">
      <c r="A8855" t="n">
        <v>72169</v>
      </c>
      <c r="B8855" s="35" t="n">
        <v>58</v>
      </c>
      <c r="C8855" s="7" t="n">
        <v>254</v>
      </c>
      <c r="D8855" s="7" t="n">
        <v>0</v>
      </c>
    </row>
    <row r="8856" spans="1:18">
      <c r="A8856" t="s">
        <v>4</v>
      </c>
      <c r="B8856" s="4" t="s">
        <v>5</v>
      </c>
      <c r="C8856" s="4" t="s">
        <v>11</v>
      </c>
      <c r="D8856" s="4" t="s">
        <v>13</v>
      </c>
      <c r="E8856" s="4" t="s">
        <v>13</v>
      </c>
      <c r="F8856" s="4" t="s">
        <v>13</v>
      </c>
      <c r="G8856" s="4" t="s">
        <v>13</v>
      </c>
    </row>
    <row r="8857" spans="1:18">
      <c r="A8857" t="n">
        <v>72173</v>
      </c>
      <c r="B8857" s="40" t="n">
        <v>46</v>
      </c>
      <c r="C8857" s="7" t="n">
        <v>5</v>
      </c>
      <c r="D8857" s="7" t="n">
        <v>35</v>
      </c>
      <c r="E8857" s="7" t="n">
        <v>-4</v>
      </c>
      <c r="F8857" s="7" t="n">
        <v>-0.479999989271164</v>
      </c>
      <c r="G8857" s="7" t="n">
        <v>14</v>
      </c>
    </row>
    <row r="8858" spans="1:18">
      <c r="A8858" t="s">
        <v>4</v>
      </c>
      <c r="B8858" s="4" t="s">
        <v>5</v>
      </c>
      <c r="C8858" s="4" t="s">
        <v>11</v>
      </c>
      <c r="D8858" s="4" t="s">
        <v>13</v>
      </c>
      <c r="E8858" s="4" t="s">
        <v>13</v>
      </c>
      <c r="F8858" s="4" t="s">
        <v>13</v>
      </c>
      <c r="G8858" s="4" t="s">
        <v>13</v>
      </c>
    </row>
    <row r="8859" spans="1:18">
      <c r="A8859" t="n">
        <v>72192</v>
      </c>
      <c r="B8859" s="40" t="n">
        <v>46</v>
      </c>
      <c r="C8859" s="7" t="n">
        <v>7</v>
      </c>
      <c r="D8859" s="7" t="n">
        <v>35.6800003051758</v>
      </c>
      <c r="E8859" s="7" t="n">
        <v>-4</v>
      </c>
      <c r="F8859" s="7" t="n">
        <v>0.219999998807907</v>
      </c>
      <c r="G8859" s="7" t="n">
        <v>17.7000007629395</v>
      </c>
    </row>
    <row r="8860" spans="1:18">
      <c r="A8860" t="s">
        <v>4</v>
      </c>
      <c r="B8860" s="4" t="s">
        <v>5</v>
      </c>
      <c r="C8860" s="4" t="s">
        <v>11</v>
      </c>
      <c r="D8860" s="4" t="s">
        <v>13</v>
      </c>
      <c r="E8860" s="4" t="s">
        <v>13</v>
      </c>
      <c r="F8860" s="4" t="s">
        <v>13</v>
      </c>
      <c r="G8860" s="4" t="s">
        <v>13</v>
      </c>
    </row>
    <row r="8861" spans="1:18">
      <c r="A8861" t="n">
        <v>72211</v>
      </c>
      <c r="B8861" s="40" t="n">
        <v>46</v>
      </c>
      <c r="C8861" s="7" t="n">
        <v>11</v>
      </c>
      <c r="D8861" s="7" t="n">
        <v>33.6500015258789</v>
      </c>
      <c r="E8861" s="7" t="n">
        <v>-4</v>
      </c>
      <c r="F8861" s="7" t="n">
        <v>0.0599999986588955</v>
      </c>
      <c r="G8861" s="7" t="n">
        <v>53.2999992370605</v>
      </c>
    </row>
    <row r="8862" spans="1:18">
      <c r="A8862" t="s">
        <v>4</v>
      </c>
      <c r="B8862" s="4" t="s">
        <v>5</v>
      </c>
      <c r="C8862" s="4" t="s">
        <v>7</v>
      </c>
      <c r="D8862" s="4" t="s">
        <v>7</v>
      </c>
      <c r="E8862" s="4" t="s">
        <v>13</v>
      </c>
      <c r="F8862" s="4" t="s">
        <v>13</v>
      </c>
      <c r="G8862" s="4" t="s">
        <v>13</v>
      </c>
      <c r="H8862" s="4" t="s">
        <v>11</v>
      </c>
    </row>
    <row r="8863" spans="1:18">
      <c r="A8863" t="n">
        <v>72230</v>
      </c>
      <c r="B8863" s="36" t="n">
        <v>45</v>
      </c>
      <c r="C8863" s="7" t="n">
        <v>2</v>
      </c>
      <c r="D8863" s="7" t="n">
        <v>3</v>
      </c>
      <c r="E8863" s="7" t="n">
        <v>35.7999992370605</v>
      </c>
      <c r="F8863" s="7" t="n">
        <v>-2.52999997138977</v>
      </c>
      <c r="G8863" s="7" t="n">
        <v>1.55999994277954</v>
      </c>
      <c r="H8863" s="7" t="n">
        <v>0</v>
      </c>
    </row>
    <row r="8864" spans="1:18">
      <c r="A8864" t="s">
        <v>4</v>
      </c>
      <c r="B8864" s="4" t="s">
        <v>5</v>
      </c>
      <c r="C8864" s="4" t="s">
        <v>7</v>
      </c>
      <c r="D8864" s="4" t="s">
        <v>7</v>
      </c>
      <c r="E8864" s="4" t="s">
        <v>13</v>
      </c>
      <c r="F8864" s="4" t="s">
        <v>13</v>
      </c>
      <c r="G8864" s="4" t="s">
        <v>13</v>
      </c>
      <c r="H8864" s="4" t="s">
        <v>11</v>
      </c>
      <c r="I8864" s="4" t="s">
        <v>7</v>
      </c>
    </row>
    <row r="8865" spans="1:9">
      <c r="A8865" t="n">
        <v>72247</v>
      </c>
      <c r="B8865" s="36" t="n">
        <v>45</v>
      </c>
      <c r="C8865" s="7" t="n">
        <v>4</v>
      </c>
      <c r="D8865" s="7" t="n">
        <v>3</v>
      </c>
      <c r="E8865" s="7" t="n">
        <v>14.6499996185303</v>
      </c>
      <c r="F8865" s="7" t="n">
        <v>68.4400024414063</v>
      </c>
      <c r="G8865" s="7" t="n">
        <v>0</v>
      </c>
      <c r="H8865" s="7" t="n">
        <v>0</v>
      </c>
      <c r="I8865" s="7" t="n">
        <v>1</v>
      </c>
    </row>
    <row r="8866" spans="1:9">
      <c r="A8866" t="s">
        <v>4</v>
      </c>
      <c r="B8866" s="4" t="s">
        <v>5</v>
      </c>
      <c r="C8866" s="4" t="s">
        <v>7</v>
      </c>
      <c r="D8866" s="4" t="s">
        <v>7</v>
      </c>
      <c r="E8866" s="4" t="s">
        <v>13</v>
      </c>
      <c r="F8866" s="4" t="s">
        <v>11</v>
      </c>
    </row>
    <row r="8867" spans="1:9">
      <c r="A8867" t="n">
        <v>72265</v>
      </c>
      <c r="B8867" s="36" t="n">
        <v>45</v>
      </c>
      <c r="C8867" s="7" t="n">
        <v>5</v>
      </c>
      <c r="D8867" s="7" t="n">
        <v>3</v>
      </c>
      <c r="E8867" s="7" t="n">
        <v>2</v>
      </c>
      <c r="F8867" s="7" t="n">
        <v>0</v>
      </c>
    </row>
    <row r="8868" spans="1:9">
      <c r="A8868" t="s">
        <v>4</v>
      </c>
      <c r="B8868" s="4" t="s">
        <v>5</v>
      </c>
      <c r="C8868" s="4" t="s">
        <v>7</v>
      </c>
      <c r="D8868" s="4" t="s">
        <v>7</v>
      </c>
      <c r="E8868" s="4" t="s">
        <v>13</v>
      </c>
      <c r="F8868" s="4" t="s">
        <v>11</v>
      </c>
    </row>
    <row r="8869" spans="1:9">
      <c r="A8869" t="n">
        <v>72274</v>
      </c>
      <c r="B8869" s="36" t="n">
        <v>45</v>
      </c>
      <c r="C8869" s="7" t="n">
        <v>11</v>
      </c>
      <c r="D8869" s="7" t="n">
        <v>3</v>
      </c>
      <c r="E8869" s="7" t="n">
        <v>38</v>
      </c>
      <c r="F8869" s="7" t="n">
        <v>0</v>
      </c>
    </row>
    <row r="8870" spans="1:9">
      <c r="A8870" t="s">
        <v>4</v>
      </c>
      <c r="B8870" s="4" t="s">
        <v>5</v>
      </c>
      <c r="C8870" s="4" t="s">
        <v>7</v>
      </c>
      <c r="D8870" s="4" t="s">
        <v>7</v>
      </c>
      <c r="E8870" s="4" t="s">
        <v>13</v>
      </c>
      <c r="F8870" s="4" t="s">
        <v>13</v>
      </c>
      <c r="G8870" s="4" t="s">
        <v>13</v>
      </c>
      <c r="H8870" s="4" t="s">
        <v>11</v>
      </c>
    </row>
    <row r="8871" spans="1:9">
      <c r="A8871" t="n">
        <v>72283</v>
      </c>
      <c r="B8871" s="36" t="n">
        <v>45</v>
      </c>
      <c r="C8871" s="7" t="n">
        <v>2</v>
      </c>
      <c r="D8871" s="7" t="n">
        <v>3</v>
      </c>
      <c r="E8871" s="7" t="n">
        <v>35.810001373291</v>
      </c>
      <c r="F8871" s="7" t="n">
        <v>-2.52999997138977</v>
      </c>
      <c r="G8871" s="7" t="n">
        <v>1.53999996185303</v>
      </c>
      <c r="H8871" s="7" t="n">
        <v>8000</v>
      </c>
    </row>
    <row r="8872" spans="1:9">
      <c r="A8872" t="s">
        <v>4</v>
      </c>
      <c r="B8872" s="4" t="s">
        <v>5</v>
      </c>
      <c r="C8872" s="4" t="s">
        <v>7</v>
      </c>
      <c r="D8872" s="4" t="s">
        <v>7</v>
      </c>
      <c r="E8872" s="4" t="s">
        <v>13</v>
      </c>
      <c r="F8872" s="4" t="s">
        <v>13</v>
      </c>
      <c r="G8872" s="4" t="s">
        <v>13</v>
      </c>
      <c r="H8872" s="4" t="s">
        <v>11</v>
      </c>
      <c r="I8872" s="4" t="s">
        <v>7</v>
      </c>
    </row>
    <row r="8873" spans="1:9">
      <c r="A8873" t="n">
        <v>72300</v>
      </c>
      <c r="B8873" s="36" t="n">
        <v>45</v>
      </c>
      <c r="C8873" s="7" t="n">
        <v>4</v>
      </c>
      <c r="D8873" s="7" t="n">
        <v>3</v>
      </c>
      <c r="E8873" s="7" t="n">
        <v>14.6499996185303</v>
      </c>
      <c r="F8873" s="7" t="n">
        <v>58.0099983215332</v>
      </c>
      <c r="G8873" s="7" t="n">
        <v>0</v>
      </c>
      <c r="H8873" s="7" t="n">
        <v>8000</v>
      </c>
      <c r="I8873" s="7" t="n">
        <v>1</v>
      </c>
    </row>
    <row r="8874" spans="1:9">
      <c r="A8874" t="s">
        <v>4</v>
      </c>
      <c r="B8874" s="4" t="s">
        <v>5</v>
      </c>
      <c r="C8874" s="4" t="s">
        <v>7</v>
      </c>
      <c r="D8874" s="4" t="s">
        <v>7</v>
      </c>
      <c r="E8874" s="4" t="s">
        <v>13</v>
      </c>
      <c r="F8874" s="4" t="s">
        <v>11</v>
      </c>
    </row>
    <row r="8875" spans="1:9">
      <c r="A8875" t="n">
        <v>72318</v>
      </c>
      <c r="B8875" s="36" t="n">
        <v>45</v>
      </c>
      <c r="C8875" s="7" t="n">
        <v>5</v>
      </c>
      <c r="D8875" s="7" t="n">
        <v>3</v>
      </c>
      <c r="E8875" s="7" t="n">
        <v>2</v>
      </c>
      <c r="F8875" s="7" t="n">
        <v>8000</v>
      </c>
    </row>
    <row r="8876" spans="1:9">
      <c r="A8876" t="s">
        <v>4</v>
      </c>
      <c r="B8876" s="4" t="s">
        <v>5</v>
      </c>
      <c r="C8876" s="4" t="s">
        <v>7</v>
      </c>
      <c r="D8876" s="4" t="s">
        <v>7</v>
      </c>
      <c r="E8876" s="4" t="s">
        <v>13</v>
      </c>
      <c r="F8876" s="4" t="s">
        <v>11</v>
      </c>
    </row>
    <row r="8877" spans="1:9">
      <c r="A8877" t="n">
        <v>72327</v>
      </c>
      <c r="B8877" s="36" t="n">
        <v>45</v>
      </c>
      <c r="C8877" s="7" t="n">
        <v>11</v>
      </c>
      <c r="D8877" s="7" t="n">
        <v>3</v>
      </c>
      <c r="E8877" s="7" t="n">
        <v>38</v>
      </c>
      <c r="F8877" s="7" t="n">
        <v>8000</v>
      </c>
    </row>
    <row r="8878" spans="1:9">
      <c r="A8878" t="s">
        <v>4</v>
      </c>
      <c r="B8878" s="4" t="s">
        <v>5</v>
      </c>
      <c r="C8878" s="4" t="s">
        <v>7</v>
      </c>
      <c r="D8878" s="4" t="s">
        <v>11</v>
      </c>
    </row>
    <row r="8879" spans="1:9">
      <c r="A8879" t="n">
        <v>72336</v>
      </c>
      <c r="B8879" s="35" t="n">
        <v>58</v>
      </c>
      <c r="C8879" s="7" t="n">
        <v>255</v>
      </c>
      <c r="D8879" s="7" t="n">
        <v>0</v>
      </c>
    </row>
    <row r="8880" spans="1:9">
      <c r="A8880" t="s">
        <v>4</v>
      </c>
      <c r="B8880" s="4" t="s">
        <v>5</v>
      </c>
      <c r="C8880" s="4" t="s">
        <v>11</v>
      </c>
      <c r="D8880" s="4" t="s">
        <v>7</v>
      </c>
      <c r="E8880" s="4" t="s">
        <v>13</v>
      </c>
      <c r="F8880" s="4" t="s">
        <v>11</v>
      </c>
    </row>
    <row r="8881" spans="1:9">
      <c r="A8881" t="n">
        <v>72340</v>
      </c>
      <c r="B8881" s="53" t="n">
        <v>59</v>
      </c>
      <c r="C8881" s="7" t="n">
        <v>0</v>
      </c>
      <c r="D8881" s="7" t="n">
        <v>6</v>
      </c>
      <c r="E8881" s="7" t="n">
        <v>0</v>
      </c>
      <c r="F8881" s="7" t="n">
        <v>0</v>
      </c>
    </row>
    <row r="8882" spans="1:9">
      <c r="A8882" t="s">
        <v>4</v>
      </c>
      <c r="B8882" s="4" t="s">
        <v>5</v>
      </c>
      <c r="C8882" s="4" t="s">
        <v>11</v>
      </c>
      <c r="D8882" s="4" t="s">
        <v>7</v>
      </c>
      <c r="E8882" s="4" t="s">
        <v>13</v>
      </c>
      <c r="F8882" s="4" t="s">
        <v>11</v>
      </c>
    </row>
    <row r="8883" spans="1:9">
      <c r="A8883" t="n">
        <v>72350</v>
      </c>
      <c r="B8883" s="53" t="n">
        <v>59</v>
      </c>
      <c r="C8883" s="7" t="n">
        <v>1</v>
      </c>
      <c r="D8883" s="7" t="n">
        <v>6</v>
      </c>
      <c r="E8883" s="7" t="n">
        <v>0</v>
      </c>
      <c r="F8883" s="7" t="n">
        <v>0</v>
      </c>
    </row>
    <row r="8884" spans="1:9">
      <c r="A8884" t="s">
        <v>4</v>
      </c>
      <c r="B8884" s="4" t="s">
        <v>5</v>
      </c>
      <c r="C8884" s="4" t="s">
        <v>11</v>
      </c>
    </row>
    <row r="8885" spans="1:9">
      <c r="A8885" t="n">
        <v>72360</v>
      </c>
      <c r="B8885" s="29" t="n">
        <v>16</v>
      </c>
      <c r="C8885" s="7" t="n">
        <v>50</v>
      </c>
    </row>
    <row r="8886" spans="1:9">
      <c r="A8886" t="s">
        <v>4</v>
      </c>
      <c r="B8886" s="4" t="s">
        <v>5</v>
      </c>
      <c r="C8886" s="4" t="s">
        <v>11</v>
      </c>
      <c r="D8886" s="4" t="s">
        <v>7</v>
      </c>
      <c r="E8886" s="4" t="s">
        <v>13</v>
      </c>
      <c r="F8886" s="4" t="s">
        <v>11</v>
      </c>
    </row>
    <row r="8887" spans="1:9">
      <c r="A8887" t="n">
        <v>72363</v>
      </c>
      <c r="B8887" s="53" t="n">
        <v>59</v>
      </c>
      <c r="C8887" s="7" t="n">
        <v>2</v>
      </c>
      <c r="D8887" s="7" t="n">
        <v>6</v>
      </c>
      <c r="E8887" s="7" t="n">
        <v>0</v>
      </c>
      <c r="F8887" s="7" t="n">
        <v>0</v>
      </c>
    </row>
    <row r="8888" spans="1:9">
      <c r="A8888" t="s">
        <v>4</v>
      </c>
      <c r="B8888" s="4" t="s">
        <v>5</v>
      </c>
      <c r="C8888" s="4" t="s">
        <v>11</v>
      </c>
      <c r="D8888" s="4" t="s">
        <v>7</v>
      </c>
      <c r="E8888" s="4" t="s">
        <v>13</v>
      </c>
      <c r="F8888" s="4" t="s">
        <v>11</v>
      </c>
    </row>
    <row r="8889" spans="1:9">
      <c r="A8889" t="n">
        <v>72373</v>
      </c>
      <c r="B8889" s="53" t="n">
        <v>59</v>
      </c>
      <c r="C8889" s="7" t="n">
        <v>7</v>
      </c>
      <c r="D8889" s="7" t="n">
        <v>6</v>
      </c>
      <c r="E8889" s="7" t="n">
        <v>0</v>
      </c>
      <c r="F8889" s="7" t="n">
        <v>0</v>
      </c>
    </row>
    <row r="8890" spans="1:9">
      <c r="A8890" t="s">
        <v>4</v>
      </c>
      <c r="B8890" s="4" t="s">
        <v>5</v>
      </c>
      <c r="C8890" s="4" t="s">
        <v>11</v>
      </c>
    </row>
    <row r="8891" spans="1:9">
      <c r="A8891" t="n">
        <v>72383</v>
      </c>
      <c r="B8891" s="29" t="n">
        <v>16</v>
      </c>
      <c r="C8891" s="7" t="n">
        <v>50</v>
      </c>
    </row>
    <row r="8892" spans="1:9">
      <c r="A8892" t="s">
        <v>4</v>
      </c>
      <c r="B8892" s="4" t="s">
        <v>5</v>
      </c>
      <c r="C8892" s="4" t="s">
        <v>11</v>
      </c>
      <c r="D8892" s="4" t="s">
        <v>7</v>
      </c>
      <c r="E8892" s="4" t="s">
        <v>13</v>
      </c>
      <c r="F8892" s="4" t="s">
        <v>11</v>
      </c>
    </row>
    <row r="8893" spans="1:9">
      <c r="A8893" t="n">
        <v>72386</v>
      </c>
      <c r="B8893" s="53" t="n">
        <v>59</v>
      </c>
      <c r="C8893" s="7" t="n">
        <v>4</v>
      </c>
      <c r="D8893" s="7" t="n">
        <v>6</v>
      </c>
      <c r="E8893" s="7" t="n">
        <v>0</v>
      </c>
      <c r="F8893" s="7" t="n">
        <v>0</v>
      </c>
    </row>
    <row r="8894" spans="1:9">
      <c r="A8894" t="s">
        <v>4</v>
      </c>
      <c r="B8894" s="4" t="s">
        <v>5</v>
      </c>
      <c r="C8894" s="4" t="s">
        <v>11</v>
      </c>
      <c r="D8894" s="4" t="s">
        <v>7</v>
      </c>
      <c r="E8894" s="4" t="s">
        <v>13</v>
      </c>
      <c r="F8894" s="4" t="s">
        <v>11</v>
      </c>
    </row>
    <row r="8895" spans="1:9">
      <c r="A8895" t="n">
        <v>72396</v>
      </c>
      <c r="B8895" s="53" t="n">
        <v>59</v>
      </c>
      <c r="C8895" s="7" t="n">
        <v>5</v>
      </c>
      <c r="D8895" s="7" t="n">
        <v>6</v>
      </c>
      <c r="E8895" s="7" t="n">
        <v>0</v>
      </c>
      <c r="F8895" s="7" t="n">
        <v>0</v>
      </c>
    </row>
    <row r="8896" spans="1:9">
      <c r="A8896" t="s">
        <v>4</v>
      </c>
      <c r="B8896" s="4" t="s">
        <v>5</v>
      </c>
      <c r="C8896" s="4" t="s">
        <v>11</v>
      </c>
    </row>
    <row r="8897" spans="1:6">
      <c r="A8897" t="n">
        <v>72406</v>
      </c>
      <c r="B8897" s="29" t="n">
        <v>16</v>
      </c>
      <c r="C8897" s="7" t="n">
        <v>50</v>
      </c>
    </row>
    <row r="8898" spans="1:6">
      <c r="A8898" t="s">
        <v>4</v>
      </c>
      <c r="B8898" s="4" t="s">
        <v>5</v>
      </c>
      <c r="C8898" s="4" t="s">
        <v>11</v>
      </c>
      <c r="D8898" s="4" t="s">
        <v>7</v>
      </c>
      <c r="E8898" s="4" t="s">
        <v>13</v>
      </c>
      <c r="F8898" s="4" t="s">
        <v>11</v>
      </c>
    </row>
    <row r="8899" spans="1:6">
      <c r="A8899" t="n">
        <v>72409</v>
      </c>
      <c r="B8899" s="53" t="n">
        <v>59</v>
      </c>
      <c r="C8899" s="7" t="n">
        <v>6</v>
      </c>
      <c r="D8899" s="7" t="n">
        <v>6</v>
      </c>
      <c r="E8899" s="7" t="n">
        <v>0</v>
      </c>
      <c r="F8899" s="7" t="n">
        <v>0</v>
      </c>
    </row>
    <row r="8900" spans="1:6">
      <c r="A8900" t="s">
        <v>4</v>
      </c>
      <c r="B8900" s="4" t="s">
        <v>5</v>
      </c>
      <c r="C8900" s="4" t="s">
        <v>11</v>
      </c>
      <c r="D8900" s="4" t="s">
        <v>7</v>
      </c>
      <c r="E8900" s="4" t="s">
        <v>13</v>
      </c>
      <c r="F8900" s="4" t="s">
        <v>11</v>
      </c>
    </row>
    <row r="8901" spans="1:6">
      <c r="A8901" t="n">
        <v>72419</v>
      </c>
      <c r="B8901" s="53" t="n">
        <v>59</v>
      </c>
      <c r="C8901" s="7" t="n">
        <v>3</v>
      </c>
      <c r="D8901" s="7" t="n">
        <v>6</v>
      </c>
      <c r="E8901" s="7" t="n">
        <v>0</v>
      </c>
      <c r="F8901" s="7" t="n">
        <v>0</v>
      </c>
    </row>
    <row r="8902" spans="1:6">
      <c r="A8902" t="s">
        <v>4</v>
      </c>
      <c r="B8902" s="4" t="s">
        <v>5</v>
      </c>
      <c r="C8902" s="4" t="s">
        <v>11</v>
      </c>
    </row>
    <row r="8903" spans="1:6">
      <c r="A8903" t="n">
        <v>72429</v>
      </c>
      <c r="B8903" s="29" t="n">
        <v>16</v>
      </c>
      <c r="C8903" s="7" t="n">
        <v>50</v>
      </c>
    </row>
    <row r="8904" spans="1:6">
      <c r="A8904" t="s">
        <v>4</v>
      </c>
      <c r="B8904" s="4" t="s">
        <v>5</v>
      </c>
      <c r="C8904" s="4" t="s">
        <v>11</v>
      </c>
      <c r="D8904" s="4" t="s">
        <v>7</v>
      </c>
      <c r="E8904" s="4" t="s">
        <v>13</v>
      </c>
      <c r="F8904" s="4" t="s">
        <v>11</v>
      </c>
    </row>
    <row r="8905" spans="1:6">
      <c r="A8905" t="n">
        <v>72432</v>
      </c>
      <c r="B8905" s="53" t="n">
        <v>59</v>
      </c>
      <c r="C8905" s="7" t="n">
        <v>8</v>
      </c>
      <c r="D8905" s="7" t="n">
        <v>6</v>
      </c>
      <c r="E8905" s="7" t="n">
        <v>0</v>
      </c>
      <c r="F8905" s="7" t="n">
        <v>0</v>
      </c>
    </row>
    <row r="8906" spans="1:6">
      <c r="A8906" t="s">
        <v>4</v>
      </c>
      <c r="B8906" s="4" t="s">
        <v>5</v>
      </c>
      <c r="C8906" s="4" t="s">
        <v>11</v>
      </c>
      <c r="D8906" s="4" t="s">
        <v>7</v>
      </c>
      <c r="E8906" s="4" t="s">
        <v>13</v>
      </c>
      <c r="F8906" s="4" t="s">
        <v>11</v>
      </c>
    </row>
    <row r="8907" spans="1:6">
      <c r="A8907" t="n">
        <v>72442</v>
      </c>
      <c r="B8907" s="53" t="n">
        <v>59</v>
      </c>
      <c r="C8907" s="7" t="n">
        <v>9</v>
      </c>
      <c r="D8907" s="7" t="n">
        <v>6</v>
      </c>
      <c r="E8907" s="7" t="n">
        <v>0</v>
      </c>
      <c r="F8907" s="7" t="n">
        <v>0</v>
      </c>
    </row>
    <row r="8908" spans="1:6">
      <c r="A8908" t="s">
        <v>4</v>
      </c>
      <c r="B8908" s="4" t="s">
        <v>5</v>
      </c>
      <c r="C8908" s="4" t="s">
        <v>11</v>
      </c>
    </row>
    <row r="8909" spans="1:6">
      <c r="A8909" t="n">
        <v>72452</v>
      </c>
      <c r="B8909" s="29" t="n">
        <v>16</v>
      </c>
      <c r="C8909" s="7" t="n">
        <v>1300</v>
      </c>
    </row>
    <row r="8910" spans="1:6">
      <c r="A8910" t="s">
        <v>4</v>
      </c>
      <c r="B8910" s="4" t="s">
        <v>5</v>
      </c>
      <c r="C8910" s="4" t="s">
        <v>7</v>
      </c>
      <c r="D8910" s="4" t="s">
        <v>11</v>
      </c>
      <c r="E8910" s="4" t="s">
        <v>13</v>
      </c>
    </row>
    <row r="8911" spans="1:6">
      <c r="A8911" t="n">
        <v>72455</v>
      </c>
      <c r="B8911" s="35" t="n">
        <v>58</v>
      </c>
      <c r="C8911" s="7" t="n">
        <v>101</v>
      </c>
      <c r="D8911" s="7" t="n">
        <v>500</v>
      </c>
      <c r="E8911" s="7" t="n">
        <v>1</v>
      </c>
    </row>
    <row r="8912" spans="1:6">
      <c r="A8912" t="s">
        <v>4</v>
      </c>
      <c r="B8912" s="4" t="s">
        <v>5</v>
      </c>
      <c r="C8912" s="4" t="s">
        <v>7</v>
      </c>
      <c r="D8912" s="4" t="s">
        <v>11</v>
      </c>
    </row>
    <row r="8913" spans="1:6">
      <c r="A8913" t="n">
        <v>72463</v>
      </c>
      <c r="B8913" s="35" t="n">
        <v>58</v>
      </c>
      <c r="C8913" s="7" t="n">
        <v>254</v>
      </c>
      <c r="D8913" s="7" t="n">
        <v>0</v>
      </c>
    </row>
    <row r="8914" spans="1:6">
      <c r="A8914" t="s">
        <v>4</v>
      </c>
      <c r="B8914" s="4" t="s">
        <v>5</v>
      </c>
      <c r="C8914" s="4" t="s">
        <v>7</v>
      </c>
      <c r="D8914" s="4" t="s">
        <v>7</v>
      </c>
      <c r="E8914" s="4" t="s">
        <v>13</v>
      </c>
      <c r="F8914" s="4" t="s">
        <v>13</v>
      </c>
      <c r="G8914" s="4" t="s">
        <v>13</v>
      </c>
      <c r="H8914" s="4" t="s">
        <v>11</v>
      </c>
    </row>
    <row r="8915" spans="1:6">
      <c r="A8915" t="n">
        <v>72467</v>
      </c>
      <c r="B8915" s="36" t="n">
        <v>45</v>
      </c>
      <c r="C8915" s="7" t="n">
        <v>2</v>
      </c>
      <c r="D8915" s="7" t="n">
        <v>3</v>
      </c>
      <c r="E8915" s="7" t="n">
        <v>34.5800018310547</v>
      </c>
      <c r="F8915" s="7" t="n">
        <v>-2.52999997138977</v>
      </c>
      <c r="G8915" s="7" t="n">
        <v>1.67999994754791</v>
      </c>
      <c r="H8915" s="7" t="n">
        <v>0</v>
      </c>
    </row>
    <row r="8916" spans="1:6">
      <c r="A8916" t="s">
        <v>4</v>
      </c>
      <c r="B8916" s="4" t="s">
        <v>5</v>
      </c>
      <c r="C8916" s="4" t="s">
        <v>7</v>
      </c>
      <c r="D8916" s="4" t="s">
        <v>7</v>
      </c>
      <c r="E8916" s="4" t="s">
        <v>13</v>
      </c>
      <c r="F8916" s="4" t="s">
        <v>13</v>
      </c>
      <c r="G8916" s="4" t="s">
        <v>13</v>
      </c>
      <c r="H8916" s="4" t="s">
        <v>11</v>
      </c>
      <c r="I8916" s="4" t="s">
        <v>7</v>
      </c>
    </row>
    <row r="8917" spans="1:6">
      <c r="A8917" t="n">
        <v>72484</v>
      </c>
      <c r="B8917" s="36" t="n">
        <v>45</v>
      </c>
      <c r="C8917" s="7" t="n">
        <v>4</v>
      </c>
      <c r="D8917" s="7" t="n">
        <v>3</v>
      </c>
      <c r="E8917" s="7" t="n">
        <v>9.13000011444092</v>
      </c>
      <c r="F8917" s="7" t="n">
        <v>54.9700012207031</v>
      </c>
      <c r="G8917" s="7" t="n">
        <v>0</v>
      </c>
      <c r="H8917" s="7" t="n">
        <v>0</v>
      </c>
      <c r="I8917" s="7" t="n">
        <v>0</v>
      </c>
    </row>
    <row r="8918" spans="1:6">
      <c r="A8918" t="s">
        <v>4</v>
      </c>
      <c r="B8918" s="4" t="s">
        <v>5</v>
      </c>
      <c r="C8918" s="4" t="s">
        <v>7</v>
      </c>
      <c r="D8918" s="4" t="s">
        <v>7</v>
      </c>
      <c r="E8918" s="4" t="s">
        <v>13</v>
      </c>
      <c r="F8918" s="4" t="s">
        <v>11</v>
      </c>
    </row>
    <row r="8919" spans="1:6">
      <c r="A8919" t="n">
        <v>72502</v>
      </c>
      <c r="B8919" s="36" t="n">
        <v>45</v>
      </c>
      <c r="C8919" s="7" t="n">
        <v>5</v>
      </c>
      <c r="D8919" s="7" t="n">
        <v>3</v>
      </c>
      <c r="E8919" s="7" t="n">
        <v>2</v>
      </c>
      <c r="F8919" s="7" t="n">
        <v>0</v>
      </c>
    </row>
    <row r="8920" spans="1:6">
      <c r="A8920" t="s">
        <v>4</v>
      </c>
      <c r="B8920" s="4" t="s">
        <v>5</v>
      </c>
      <c r="C8920" s="4" t="s">
        <v>7</v>
      </c>
      <c r="D8920" s="4" t="s">
        <v>7</v>
      </c>
      <c r="E8920" s="4" t="s">
        <v>13</v>
      </c>
      <c r="F8920" s="4" t="s">
        <v>11</v>
      </c>
    </row>
    <row r="8921" spans="1:6">
      <c r="A8921" t="n">
        <v>72511</v>
      </c>
      <c r="B8921" s="36" t="n">
        <v>45</v>
      </c>
      <c r="C8921" s="7" t="n">
        <v>11</v>
      </c>
      <c r="D8921" s="7" t="n">
        <v>3</v>
      </c>
      <c r="E8921" s="7" t="n">
        <v>38</v>
      </c>
      <c r="F8921" s="7" t="n">
        <v>0</v>
      </c>
    </row>
    <row r="8922" spans="1:6">
      <c r="A8922" t="s">
        <v>4</v>
      </c>
      <c r="B8922" s="4" t="s">
        <v>5</v>
      </c>
      <c r="C8922" s="4" t="s">
        <v>7</v>
      </c>
      <c r="D8922" s="4" t="s">
        <v>11</v>
      </c>
    </row>
    <row r="8923" spans="1:6">
      <c r="A8923" t="n">
        <v>72520</v>
      </c>
      <c r="B8923" s="35" t="n">
        <v>58</v>
      </c>
      <c r="C8923" s="7" t="n">
        <v>255</v>
      </c>
      <c r="D8923" s="7" t="n">
        <v>0</v>
      </c>
    </row>
    <row r="8924" spans="1:6">
      <c r="A8924" t="s">
        <v>4</v>
      </c>
      <c r="B8924" s="4" t="s">
        <v>5</v>
      </c>
      <c r="C8924" s="4" t="s">
        <v>11</v>
      </c>
      <c r="D8924" s="4" t="s">
        <v>11</v>
      </c>
      <c r="E8924" s="4" t="s">
        <v>11</v>
      </c>
    </row>
    <row r="8925" spans="1:6">
      <c r="A8925" t="n">
        <v>72524</v>
      </c>
      <c r="B8925" s="32" t="n">
        <v>61</v>
      </c>
      <c r="C8925" s="7" t="n">
        <v>2</v>
      </c>
      <c r="D8925" s="7" t="n">
        <v>0</v>
      </c>
      <c r="E8925" s="7" t="n">
        <v>1000</v>
      </c>
    </row>
    <row r="8926" spans="1:6">
      <c r="A8926" t="s">
        <v>4</v>
      </c>
      <c r="B8926" s="4" t="s">
        <v>5</v>
      </c>
      <c r="C8926" s="4" t="s">
        <v>7</v>
      </c>
      <c r="D8926" s="4" t="s">
        <v>11</v>
      </c>
      <c r="E8926" s="4" t="s">
        <v>8</v>
      </c>
    </row>
    <row r="8927" spans="1:6">
      <c r="A8927" t="n">
        <v>72531</v>
      </c>
      <c r="B8927" s="49" t="n">
        <v>51</v>
      </c>
      <c r="C8927" s="7" t="n">
        <v>4</v>
      </c>
      <c r="D8927" s="7" t="n">
        <v>2</v>
      </c>
      <c r="E8927" s="7" t="s">
        <v>592</v>
      </c>
    </row>
    <row r="8928" spans="1:6">
      <c r="A8928" t="s">
        <v>4</v>
      </c>
      <c r="B8928" s="4" t="s">
        <v>5</v>
      </c>
      <c r="C8928" s="4" t="s">
        <v>11</v>
      </c>
    </row>
    <row r="8929" spans="1:9">
      <c r="A8929" t="n">
        <v>72544</v>
      </c>
      <c r="B8929" s="29" t="n">
        <v>16</v>
      </c>
      <c r="C8929" s="7" t="n">
        <v>0</v>
      </c>
    </row>
    <row r="8930" spans="1:9">
      <c r="A8930" t="s">
        <v>4</v>
      </c>
      <c r="B8930" s="4" t="s">
        <v>5</v>
      </c>
      <c r="C8930" s="4" t="s">
        <v>11</v>
      </c>
      <c r="D8930" s="4" t="s">
        <v>7</v>
      </c>
      <c r="E8930" s="4" t="s">
        <v>14</v>
      </c>
      <c r="F8930" s="4" t="s">
        <v>34</v>
      </c>
      <c r="G8930" s="4" t="s">
        <v>7</v>
      </c>
      <c r="H8930" s="4" t="s">
        <v>7</v>
      </c>
    </row>
    <row r="8931" spans="1:9">
      <c r="A8931" t="n">
        <v>72547</v>
      </c>
      <c r="B8931" s="51" t="n">
        <v>26</v>
      </c>
      <c r="C8931" s="7" t="n">
        <v>2</v>
      </c>
      <c r="D8931" s="7" t="n">
        <v>17</v>
      </c>
      <c r="E8931" s="7" t="n">
        <v>6508</v>
      </c>
      <c r="F8931" s="7" t="s">
        <v>672</v>
      </c>
      <c r="G8931" s="7" t="n">
        <v>2</v>
      </c>
      <c r="H8931" s="7" t="n">
        <v>0</v>
      </c>
    </row>
    <row r="8932" spans="1:9">
      <c r="A8932" t="s">
        <v>4</v>
      </c>
      <c r="B8932" s="4" t="s">
        <v>5</v>
      </c>
    </row>
    <row r="8933" spans="1:9">
      <c r="A8933" t="n">
        <v>72657</v>
      </c>
      <c r="B8933" s="27" t="n">
        <v>28</v>
      </c>
    </row>
    <row r="8934" spans="1:9">
      <c r="A8934" t="s">
        <v>4</v>
      </c>
      <c r="B8934" s="4" t="s">
        <v>5</v>
      </c>
      <c r="C8934" s="4" t="s">
        <v>11</v>
      </c>
      <c r="D8934" s="4" t="s">
        <v>11</v>
      </c>
      <c r="E8934" s="4" t="s">
        <v>11</v>
      </c>
    </row>
    <row r="8935" spans="1:9">
      <c r="A8935" t="n">
        <v>72658</v>
      </c>
      <c r="B8935" s="32" t="n">
        <v>61</v>
      </c>
      <c r="C8935" s="7" t="n">
        <v>0</v>
      </c>
      <c r="D8935" s="7" t="n">
        <v>2</v>
      </c>
      <c r="E8935" s="7" t="n">
        <v>1000</v>
      </c>
    </row>
    <row r="8936" spans="1:9">
      <c r="A8936" t="s">
        <v>4</v>
      </c>
      <c r="B8936" s="4" t="s">
        <v>5</v>
      </c>
      <c r="C8936" s="4" t="s">
        <v>11</v>
      </c>
    </row>
    <row r="8937" spans="1:9">
      <c r="A8937" t="n">
        <v>72665</v>
      </c>
      <c r="B8937" s="29" t="n">
        <v>16</v>
      </c>
      <c r="C8937" s="7" t="n">
        <v>300</v>
      </c>
    </row>
    <row r="8938" spans="1:9">
      <c r="A8938" t="s">
        <v>4</v>
      </c>
      <c r="B8938" s="4" t="s">
        <v>5</v>
      </c>
      <c r="C8938" s="4" t="s">
        <v>7</v>
      </c>
      <c r="D8938" s="4" t="s">
        <v>11</v>
      </c>
      <c r="E8938" s="4" t="s">
        <v>8</v>
      </c>
    </row>
    <row r="8939" spans="1:9">
      <c r="A8939" t="n">
        <v>72668</v>
      </c>
      <c r="B8939" s="49" t="n">
        <v>51</v>
      </c>
      <c r="C8939" s="7" t="n">
        <v>4</v>
      </c>
      <c r="D8939" s="7" t="n">
        <v>0</v>
      </c>
      <c r="E8939" s="7" t="s">
        <v>618</v>
      </c>
    </row>
    <row r="8940" spans="1:9">
      <c r="A8940" t="s">
        <v>4</v>
      </c>
      <c r="B8940" s="4" t="s">
        <v>5</v>
      </c>
      <c r="C8940" s="4" t="s">
        <v>11</v>
      </c>
    </row>
    <row r="8941" spans="1:9">
      <c r="A8941" t="n">
        <v>72682</v>
      </c>
      <c r="B8941" s="29" t="n">
        <v>16</v>
      </c>
      <c r="C8941" s="7" t="n">
        <v>0</v>
      </c>
    </row>
    <row r="8942" spans="1:9">
      <c r="A8942" t="s">
        <v>4</v>
      </c>
      <c r="B8942" s="4" t="s">
        <v>5</v>
      </c>
      <c r="C8942" s="4" t="s">
        <v>11</v>
      </c>
      <c r="D8942" s="4" t="s">
        <v>7</v>
      </c>
      <c r="E8942" s="4" t="s">
        <v>14</v>
      </c>
      <c r="F8942" s="4" t="s">
        <v>34</v>
      </c>
      <c r="G8942" s="4" t="s">
        <v>7</v>
      </c>
      <c r="H8942" s="4" t="s">
        <v>7</v>
      </c>
      <c r="I8942" s="4" t="s">
        <v>7</v>
      </c>
      <c r="J8942" s="4" t="s">
        <v>14</v>
      </c>
      <c r="K8942" s="4" t="s">
        <v>34</v>
      </c>
      <c r="L8942" s="4" t="s">
        <v>7</v>
      </c>
      <c r="M8942" s="4" t="s">
        <v>7</v>
      </c>
    </row>
    <row r="8943" spans="1:9">
      <c r="A8943" t="n">
        <v>72685</v>
      </c>
      <c r="B8943" s="51" t="n">
        <v>26</v>
      </c>
      <c r="C8943" s="7" t="n">
        <v>0</v>
      </c>
      <c r="D8943" s="7" t="n">
        <v>17</v>
      </c>
      <c r="E8943" s="7" t="n">
        <v>53302</v>
      </c>
      <c r="F8943" s="7" t="s">
        <v>673</v>
      </c>
      <c r="G8943" s="7" t="n">
        <v>2</v>
      </c>
      <c r="H8943" s="7" t="n">
        <v>3</v>
      </c>
      <c r="I8943" s="7" t="n">
        <v>17</v>
      </c>
      <c r="J8943" s="7" t="n">
        <v>53303</v>
      </c>
      <c r="K8943" s="7" t="s">
        <v>674</v>
      </c>
      <c r="L8943" s="7" t="n">
        <v>2</v>
      </c>
      <c r="M8943" s="7" t="n">
        <v>0</v>
      </c>
    </row>
    <row r="8944" spans="1:9">
      <c r="A8944" t="s">
        <v>4</v>
      </c>
      <c r="B8944" s="4" t="s">
        <v>5</v>
      </c>
    </row>
    <row r="8945" spans="1:13">
      <c r="A8945" t="n">
        <v>72932</v>
      </c>
      <c r="B8945" s="27" t="n">
        <v>28</v>
      </c>
    </row>
    <row r="8946" spans="1:13">
      <c r="A8946" t="s">
        <v>4</v>
      </c>
      <c r="B8946" s="4" t="s">
        <v>5</v>
      </c>
      <c r="C8946" s="4" t="s">
        <v>7</v>
      </c>
      <c r="D8946" s="4" t="s">
        <v>11</v>
      </c>
      <c r="E8946" s="4" t="s">
        <v>7</v>
      </c>
    </row>
    <row r="8947" spans="1:13">
      <c r="A8947" t="n">
        <v>72933</v>
      </c>
      <c r="B8947" s="16" t="n">
        <v>49</v>
      </c>
      <c r="C8947" s="7" t="n">
        <v>1</v>
      </c>
      <c r="D8947" s="7" t="n">
        <v>4000</v>
      </c>
      <c r="E8947" s="7" t="n">
        <v>0</v>
      </c>
    </row>
    <row r="8948" spans="1:13">
      <c r="A8948" t="s">
        <v>4</v>
      </c>
      <c r="B8948" s="4" t="s">
        <v>5</v>
      </c>
      <c r="C8948" s="4" t="s">
        <v>7</v>
      </c>
      <c r="D8948" s="4" t="s">
        <v>11</v>
      </c>
    </row>
    <row r="8949" spans="1:13">
      <c r="A8949" t="n">
        <v>72938</v>
      </c>
      <c r="B8949" s="16" t="n">
        <v>49</v>
      </c>
      <c r="C8949" s="7" t="n">
        <v>6</v>
      </c>
      <c r="D8949" s="7" t="n">
        <v>1</v>
      </c>
    </row>
    <row r="8950" spans="1:13">
      <c r="A8950" t="s">
        <v>4</v>
      </c>
      <c r="B8950" s="4" t="s">
        <v>5</v>
      </c>
      <c r="C8950" s="4" t="s">
        <v>7</v>
      </c>
      <c r="D8950" s="4" t="s">
        <v>11</v>
      </c>
      <c r="E8950" s="4" t="s">
        <v>13</v>
      </c>
    </row>
    <row r="8951" spans="1:13">
      <c r="A8951" t="n">
        <v>72942</v>
      </c>
      <c r="B8951" s="35" t="n">
        <v>58</v>
      </c>
      <c r="C8951" s="7" t="n">
        <v>0</v>
      </c>
      <c r="D8951" s="7" t="n">
        <v>2000</v>
      </c>
      <c r="E8951" s="7" t="n">
        <v>1</v>
      </c>
    </row>
    <row r="8952" spans="1:13">
      <c r="A8952" t="s">
        <v>4</v>
      </c>
      <c r="B8952" s="4" t="s">
        <v>5</v>
      </c>
      <c r="C8952" s="4" t="s">
        <v>7</v>
      </c>
      <c r="D8952" s="4" t="s">
        <v>11</v>
      </c>
    </row>
    <row r="8953" spans="1:13">
      <c r="A8953" t="n">
        <v>72950</v>
      </c>
      <c r="B8953" s="35" t="n">
        <v>58</v>
      </c>
      <c r="C8953" s="7" t="n">
        <v>255</v>
      </c>
      <c r="D8953" s="7" t="n">
        <v>0</v>
      </c>
    </row>
    <row r="8954" spans="1:13">
      <c r="A8954" t="s">
        <v>4</v>
      </c>
      <c r="B8954" s="4" t="s">
        <v>5</v>
      </c>
      <c r="C8954" s="4" t="s">
        <v>7</v>
      </c>
      <c r="D8954" s="4" t="s">
        <v>7</v>
      </c>
    </row>
    <row r="8955" spans="1:13">
      <c r="A8955" t="n">
        <v>72954</v>
      </c>
      <c r="B8955" s="16" t="n">
        <v>49</v>
      </c>
      <c r="C8955" s="7" t="n">
        <v>2</v>
      </c>
      <c r="D8955" s="7" t="n">
        <v>0</v>
      </c>
    </row>
    <row r="8956" spans="1:13">
      <c r="A8956" t="s">
        <v>4</v>
      </c>
      <c r="B8956" s="4" t="s">
        <v>5</v>
      </c>
      <c r="C8956" s="4" t="s">
        <v>7</v>
      </c>
    </row>
    <row r="8957" spans="1:13">
      <c r="A8957" t="n">
        <v>72957</v>
      </c>
      <c r="B8957" s="73" t="n">
        <v>78</v>
      </c>
      <c r="C8957" s="7" t="n">
        <v>255</v>
      </c>
    </row>
    <row r="8958" spans="1:13">
      <c r="A8958" t="s">
        <v>4</v>
      </c>
      <c r="B8958" s="4" t="s">
        <v>5</v>
      </c>
      <c r="C8958" s="4" t="s">
        <v>7</v>
      </c>
      <c r="D8958" s="4" t="s">
        <v>11</v>
      </c>
      <c r="E8958" s="4" t="s">
        <v>7</v>
      </c>
    </row>
    <row r="8959" spans="1:13">
      <c r="A8959" t="n">
        <v>72959</v>
      </c>
      <c r="B8959" s="42" t="n">
        <v>36</v>
      </c>
      <c r="C8959" s="7" t="n">
        <v>9</v>
      </c>
      <c r="D8959" s="7" t="n">
        <v>0</v>
      </c>
      <c r="E8959" s="7" t="n">
        <v>0</v>
      </c>
    </row>
    <row r="8960" spans="1:13">
      <c r="A8960" t="s">
        <v>4</v>
      </c>
      <c r="B8960" s="4" t="s">
        <v>5</v>
      </c>
      <c r="C8960" s="4" t="s">
        <v>7</v>
      </c>
      <c r="D8960" s="4" t="s">
        <v>11</v>
      </c>
      <c r="E8960" s="4" t="s">
        <v>7</v>
      </c>
    </row>
    <row r="8961" spans="1:5">
      <c r="A8961" t="n">
        <v>72964</v>
      </c>
      <c r="B8961" s="42" t="n">
        <v>36</v>
      </c>
      <c r="C8961" s="7" t="n">
        <v>9</v>
      </c>
      <c r="D8961" s="7" t="n">
        <v>1</v>
      </c>
      <c r="E8961" s="7" t="n">
        <v>0</v>
      </c>
    </row>
    <row r="8962" spans="1:5">
      <c r="A8962" t="s">
        <v>4</v>
      </c>
      <c r="B8962" s="4" t="s">
        <v>5</v>
      </c>
      <c r="C8962" s="4" t="s">
        <v>7</v>
      </c>
      <c r="D8962" s="4" t="s">
        <v>11</v>
      </c>
      <c r="E8962" s="4" t="s">
        <v>7</v>
      </c>
    </row>
    <row r="8963" spans="1:5">
      <c r="A8963" t="n">
        <v>72969</v>
      </c>
      <c r="B8963" s="42" t="n">
        <v>36</v>
      </c>
      <c r="C8963" s="7" t="n">
        <v>9</v>
      </c>
      <c r="D8963" s="7" t="n">
        <v>2</v>
      </c>
      <c r="E8963" s="7" t="n">
        <v>0</v>
      </c>
    </row>
    <row r="8964" spans="1:5">
      <c r="A8964" t="s">
        <v>4</v>
      </c>
      <c r="B8964" s="4" t="s">
        <v>5</v>
      </c>
      <c r="C8964" s="4" t="s">
        <v>7</v>
      </c>
      <c r="D8964" s="4" t="s">
        <v>11</v>
      </c>
      <c r="E8964" s="4" t="s">
        <v>7</v>
      </c>
    </row>
    <row r="8965" spans="1:5">
      <c r="A8965" t="n">
        <v>72974</v>
      </c>
      <c r="B8965" s="42" t="n">
        <v>36</v>
      </c>
      <c r="C8965" s="7" t="n">
        <v>9</v>
      </c>
      <c r="D8965" s="7" t="n">
        <v>5</v>
      </c>
      <c r="E8965" s="7" t="n">
        <v>0</v>
      </c>
    </row>
    <row r="8966" spans="1:5">
      <c r="A8966" t="s">
        <v>4</v>
      </c>
      <c r="B8966" s="4" t="s">
        <v>5</v>
      </c>
      <c r="C8966" s="4" t="s">
        <v>7</v>
      </c>
      <c r="D8966" s="4" t="s">
        <v>11</v>
      </c>
      <c r="E8966" s="4" t="s">
        <v>7</v>
      </c>
    </row>
    <row r="8967" spans="1:5">
      <c r="A8967" t="n">
        <v>72979</v>
      </c>
      <c r="B8967" s="42" t="n">
        <v>36</v>
      </c>
      <c r="C8967" s="7" t="n">
        <v>9</v>
      </c>
      <c r="D8967" s="7" t="n">
        <v>8</v>
      </c>
      <c r="E8967" s="7" t="n">
        <v>0</v>
      </c>
    </row>
    <row r="8968" spans="1:5">
      <c r="A8968" t="s">
        <v>4</v>
      </c>
      <c r="B8968" s="4" t="s">
        <v>5</v>
      </c>
      <c r="C8968" s="4" t="s">
        <v>7</v>
      </c>
      <c r="D8968" s="4" t="s">
        <v>11</v>
      </c>
      <c r="E8968" s="4" t="s">
        <v>7</v>
      </c>
    </row>
    <row r="8969" spans="1:5">
      <c r="A8969" t="n">
        <v>72984</v>
      </c>
      <c r="B8969" s="42" t="n">
        <v>36</v>
      </c>
      <c r="C8969" s="7" t="n">
        <v>9</v>
      </c>
      <c r="D8969" s="7" t="n">
        <v>6</v>
      </c>
      <c r="E8969" s="7" t="n">
        <v>0</v>
      </c>
    </row>
    <row r="8970" spans="1:5">
      <c r="A8970" t="s">
        <v>4</v>
      </c>
      <c r="B8970" s="4" t="s">
        <v>5</v>
      </c>
      <c r="C8970" s="4" t="s">
        <v>7</v>
      </c>
      <c r="D8970" s="4" t="s">
        <v>11</v>
      </c>
      <c r="E8970" s="4" t="s">
        <v>7</v>
      </c>
    </row>
    <row r="8971" spans="1:5">
      <c r="A8971" t="n">
        <v>72989</v>
      </c>
      <c r="B8971" s="42" t="n">
        <v>36</v>
      </c>
      <c r="C8971" s="7" t="n">
        <v>9</v>
      </c>
      <c r="D8971" s="7" t="n">
        <v>9</v>
      </c>
      <c r="E8971" s="7" t="n">
        <v>0</v>
      </c>
    </row>
    <row r="8972" spans="1:5">
      <c r="A8972" t="s">
        <v>4</v>
      </c>
      <c r="B8972" s="4" t="s">
        <v>5</v>
      </c>
      <c r="C8972" s="4" t="s">
        <v>7</v>
      </c>
      <c r="D8972" s="4" t="s">
        <v>11</v>
      </c>
      <c r="E8972" s="4" t="s">
        <v>7</v>
      </c>
    </row>
    <row r="8973" spans="1:5">
      <c r="A8973" t="n">
        <v>72994</v>
      </c>
      <c r="B8973" s="42" t="n">
        <v>36</v>
      </c>
      <c r="C8973" s="7" t="n">
        <v>9</v>
      </c>
      <c r="D8973" s="7" t="n">
        <v>14</v>
      </c>
      <c r="E8973" s="7" t="n">
        <v>0</v>
      </c>
    </row>
    <row r="8974" spans="1:5">
      <c r="A8974" t="s">
        <v>4</v>
      </c>
      <c r="B8974" s="4" t="s">
        <v>5</v>
      </c>
      <c r="C8974" s="4" t="s">
        <v>11</v>
      </c>
      <c r="D8974" s="4" t="s">
        <v>13</v>
      </c>
      <c r="E8974" s="4" t="s">
        <v>13</v>
      </c>
      <c r="F8974" s="4" t="s">
        <v>13</v>
      </c>
      <c r="G8974" s="4" t="s">
        <v>13</v>
      </c>
    </row>
    <row r="8975" spans="1:5">
      <c r="A8975" t="n">
        <v>72999</v>
      </c>
      <c r="B8975" s="40" t="n">
        <v>46</v>
      </c>
      <c r="C8975" s="7" t="n">
        <v>61456</v>
      </c>
      <c r="D8975" s="7" t="n">
        <v>0</v>
      </c>
      <c r="E8975" s="7" t="n">
        <v>0</v>
      </c>
      <c r="F8975" s="7" t="n">
        <v>0</v>
      </c>
      <c r="G8975" s="7" t="n">
        <v>0</v>
      </c>
    </row>
    <row r="8976" spans="1:5">
      <c r="A8976" t="s">
        <v>4</v>
      </c>
      <c r="B8976" s="4" t="s">
        <v>5</v>
      </c>
      <c r="C8976" s="4" t="s">
        <v>7</v>
      </c>
      <c r="D8976" s="4" t="s">
        <v>11</v>
      </c>
    </row>
    <row r="8977" spans="1:7">
      <c r="A8977" t="n">
        <v>73018</v>
      </c>
      <c r="B8977" s="8" t="n">
        <v>162</v>
      </c>
      <c r="C8977" s="7" t="n">
        <v>1</v>
      </c>
      <c r="D8977" s="7" t="n">
        <v>0</v>
      </c>
    </row>
    <row r="8978" spans="1:7">
      <c r="A8978" t="s">
        <v>4</v>
      </c>
      <c r="B8978" s="4" t="s">
        <v>5</v>
      </c>
    </row>
    <row r="8979" spans="1:7">
      <c r="A8979" t="n">
        <v>73022</v>
      </c>
      <c r="B8979" s="5" t="n">
        <v>1</v>
      </c>
    </row>
    <row r="8980" spans="1:7" s="3" customFormat="1" customHeight="0">
      <c r="A8980" s="3" t="s">
        <v>2</v>
      </c>
      <c r="B8980" s="3" t="s">
        <v>675</v>
      </c>
    </row>
    <row r="8981" spans="1:7">
      <c r="A8981" t="s">
        <v>4</v>
      </c>
      <c r="B8981" s="4" t="s">
        <v>5</v>
      </c>
      <c r="C8981" s="4" t="s">
        <v>7</v>
      </c>
      <c r="D8981" s="4" t="s">
        <v>7</v>
      </c>
      <c r="E8981" s="4" t="s">
        <v>7</v>
      </c>
      <c r="F8981" s="4" t="s">
        <v>7</v>
      </c>
    </row>
    <row r="8982" spans="1:7">
      <c r="A8982" t="n">
        <v>73024</v>
      </c>
      <c r="B8982" s="9" t="n">
        <v>14</v>
      </c>
      <c r="C8982" s="7" t="n">
        <v>2</v>
      </c>
      <c r="D8982" s="7" t="n">
        <v>0</v>
      </c>
      <c r="E8982" s="7" t="n">
        <v>0</v>
      </c>
      <c r="F8982" s="7" t="n">
        <v>0</v>
      </c>
    </row>
    <row r="8983" spans="1:7">
      <c r="A8983" t="s">
        <v>4</v>
      </c>
      <c r="B8983" s="4" t="s">
        <v>5</v>
      </c>
      <c r="C8983" s="4" t="s">
        <v>7</v>
      </c>
      <c r="D8983" s="19" t="s">
        <v>28</v>
      </c>
      <c r="E8983" s="4" t="s">
        <v>5</v>
      </c>
      <c r="F8983" s="4" t="s">
        <v>7</v>
      </c>
      <c r="G8983" s="4" t="s">
        <v>11</v>
      </c>
      <c r="H8983" s="19" t="s">
        <v>29</v>
      </c>
      <c r="I8983" s="4" t="s">
        <v>7</v>
      </c>
      <c r="J8983" s="4" t="s">
        <v>14</v>
      </c>
      <c r="K8983" s="4" t="s">
        <v>7</v>
      </c>
      <c r="L8983" s="4" t="s">
        <v>7</v>
      </c>
      <c r="M8983" s="19" t="s">
        <v>28</v>
      </c>
      <c r="N8983" s="4" t="s">
        <v>5</v>
      </c>
      <c r="O8983" s="4" t="s">
        <v>7</v>
      </c>
      <c r="P8983" s="4" t="s">
        <v>11</v>
      </c>
      <c r="Q8983" s="19" t="s">
        <v>29</v>
      </c>
      <c r="R8983" s="4" t="s">
        <v>7</v>
      </c>
      <c r="S8983" s="4" t="s">
        <v>14</v>
      </c>
      <c r="T8983" s="4" t="s">
        <v>7</v>
      </c>
      <c r="U8983" s="4" t="s">
        <v>7</v>
      </c>
      <c r="V8983" s="4" t="s">
        <v>7</v>
      </c>
      <c r="W8983" s="4" t="s">
        <v>16</v>
      </c>
    </row>
    <row r="8984" spans="1:7">
      <c r="A8984" t="n">
        <v>73029</v>
      </c>
      <c r="B8984" s="13" t="n">
        <v>5</v>
      </c>
      <c r="C8984" s="7" t="n">
        <v>28</v>
      </c>
      <c r="D8984" s="19" t="s">
        <v>3</v>
      </c>
      <c r="E8984" s="8" t="n">
        <v>162</v>
      </c>
      <c r="F8984" s="7" t="n">
        <v>3</v>
      </c>
      <c r="G8984" s="7" t="n">
        <v>24588</v>
      </c>
      <c r="H8984" s="19" t="s">
        <v>3</v>
      </c>
      <c r="I8984" s="7" t="n">
        <v>0</v>
      </c>
      <c r="J8984" s="7" t="n">
        <v>1</v>
      </c>
      <c r="K8984" s="7" t="n">
        <v>2</v>
      </c>
      <c r="L8984" s="7" t="n">
        <v>28</v>
      </c>
      <c r="M8984" s="19" t="s">
        <v>3</v>
      </c>
      <c r="N8984" s="8" t="n">
        <v>162</v>
      </c>
      <c r="O8984" s="7" t="n">
        <v>3</v>
      </c>
      <c r="P8984" s="7" t="n">
        <v>24588</v>
      </c>
      <c r="Q8984" s="19" t="s">
        <v>3</v>
      </c>
      <c r="R8984" s="7" t="n">
        <v>0</v>
      </c>
      <c r="S8984" s="7" t="n">
        <v>2</v>
      </c>
      <c r="T8984" s="7" t="n">
        <v>2</v>
      </c>
      <c r="U8984" s="7" t="n">
        <v>11</v>
      </c>
      <c r="V8984" s="7" t="n">
        <v>1</v>
      </c>
      <c r="W8984" s="14" t="n">
        <f t="normal" ca="1">A8988</f>
        <v>0</v>
      </c>
    </row>
    <row r="8985" spans="1:7">
      <c r="A8985" t="s">
        <v>4</v>
      </c>
      <c r="B8985" s="4" t="s">
        <v>5</v>
      </c>
      <c r="C8985" s="4" t="s">
        <v>7</v>
      </c>
      <c r="D8985" s="4" t="s">
        <v>11</v>
      </c>
      <c r="E8985" s="4" t="s">
        <v>13</v>
      </c>
    </row>
    <row r="8986" spans="1:7">
      <c r="A8986" t="n">
        <v>73058</v>
      </c>
      <c r="B8986" s="35" t="n">
        <v>58</v>
      </c>
      <c r="C8986" s="7" t="n">
        <v>0</v>
      </c>
      <c r="D8986" s="7" t="n">
        <v>0</v>
      </c>
      <c r="E8986" s="7" t="n">
        <v>1</v>
      </c>
    </row>
    <row r="8987" spans="1:7">
      <c r="A8987" t="s">
        <v>4</v>
      </c>
      <c r="B8987" s="4" t="s">
        <v>5</v>
      </c>
      <c r="C8987" s="4" t="s">
        <v>7</v>
      </c>
      <c r="D8987" s="19" t="s">
        <v>28</v>
      </c>
      <c r="E8987" s="4" t="s">
        <v>5</v>
      </c>
      <c r="F8987" s="4" t="s">
        <v>7</v>
      </c>
      <c r="G8987" s="4" t="s">
        <v>11</v>
      </c>
      <c r="H8987" s="19" t="s">
        <v>29</v>
      </c>
      <c r="I8987" s="4" t="s">
        <v>7</v>
      </c>
      <c r="J8987" s="4" t="s">
        <v>14</v>
      </c>
      <c r="K8987" s="4" t="s">
        <v>7</v>
      </c>
      <c r="L8987" s="4" t="s">
        <v>7</v>
      </c>
      <c r="M8987" s="19" t="s">
        <v>28</v>
      </c>
      <c r="N8987" s="4" t="s">
        <v>5</v>
      </c>
      <c r="O8987" s="4" t="s">
        <v>7</v>
      </c>
      <c r="P8987" s="4" t="s">
        <v>11</v>
      </c>
      <c r="Q8987" s="19" t="s">
        <v>29</v>
      </c>
      <c r="R8987" s="4" t="s">
        <v>7</v>
      </c>
      <c r="S8987" s="4" t="s">
        <v>14</v>
      </c>
      <c r="T8987" s="4" t="s">
        <v>7</v>
      </c>
      <c r="U8987" s="4" t="s">
        <v>7</v>
      </c>
      <c r="V8987" s="4" t="s">
        <v>7</v>
      </c>
      <c r="W8987" s="4" t="s">
        <v>16</v>
      </c>
    </row>
    <row r="8988" spans="1:7">
      <c r="A8988" t="n">
        <v>73066</v>
      </c>
      <c r="B8988" s="13" t="n">
        <v>5</v>
      </c>
      <c r="C8988" s="7" t="n">
        <v>28</v>
      </c>
      <c r="D8988" s="19" t="s">
        <v>3</v>
      </c>
      <c r="E8988" s="8" t="n">
        <v>162</v>
      </c>
      <c r="F8988" s="7" t="n">
        <v>3</v>
      </c>
      <c r="G8988" s="7" t="n">
        <v>24588</v>
      </c>
      <c r="H8988" s="19" t="s">
        <v>3</v>
      </c>
      <c r="I8988" s="7" t="n">
        <v>0</v>
      </c>
      <c r="J8988" s="7" t="n">
        <v>1</v>
      </c>
      <c r="K8988" s="7" t="n">
        <v>3</v>
      </c>
      <c r="L8988" s="7" t="n">
        <v>28</v>
      </c>
      <c r="M8988" s="19" t="s">
        <v>3</v>
      </c>
      <c r="N8988" s="8" t="n">
        <v>162</v>
      </c>
      <c r="O8988" s="7" t="n">
        <v>3</v>
      </c>
      <c r="P8988" s="7" t="n">
        <v>24588</v>
      </c>
      <c r="Q8988" s="19" t="s">
        <v>3</v>
      </c>
      <c r="R8988" s="7" t="n">
        <v>0</v>
      </c>
      <c r="S8988" s="7" t="n">
        <v>2</v>
      </c>
      <c r="T8988" s="7" t="n">
        <v>3</v>
      </c>
      <c r="U8988" s="7" t="n">
        <v>9</v>
      </c>
      <c r="V8988" s="7" t="n">
        <v>1</v>
      </c>
      <c r="W8988" s="14" t="n">
        <f t="normal" ca="1">A8998</f>
        <v>0</v>
      </c>
    </row>
    <row r="8989" spans="1:7">
      <c r="A8989" t="s">
        <v>4</v>
      </c>
      <c r="B8989" s="4" t="s">
        <v>5</v>
      </c>
      <c r="C8989" s="4" t="s">
        <v>7</v>
      </c>
      <c r="D8989" s="19" t="s">
        <v>28</v>
      </c>
      <c r="E8989" s="4" t="s">
        <v>5</v>
      </c>
      <c r="F8989" s="4" t="s">
        <v>11</v>
      </c>
      <c r="G8989" s="4" t="s">
        <v>7</v>
      </c>
      <c r="H8989" s="4" t="s">
        <v>7</v>
      </c>
      <c r="I8989" s="4" t="s">
        <v>8</v>
      </c>
      <c r="J8989" s="19" t="s">
        <v>29</v>
      </c>
      <c r="K8989" s="4" t="s">
        <v>7</v>
      </c>
      <c r="L8989" s="4" t="s">
        <v>7</v>
      </c>
      <c r="M8989" s="19" t="s">
        <v>28</v>
      </c>
      <c r="N8989" s="4" t="s">
        <v>5</v>
      </c>
      <c r="O8989" s="4" t="s">
        <v>7</v>
      </c>
      <c r="P8989" s="19" t="s">
        <v>29</v>
      </c>
      <c r="Q8989" s="4" t="s">
        <v>7</v>
      </c>
      <c r="R8989" s="4" t="s">
        <v>14</v>
      </c>
      <c r="S8989" s="4" t="s">
        <v>7</v>
      </c>
      <c r="T8989" s="4" t="s">
        <v>7</v>
      </c>
      <c r="U8989" s="4" t="s">
        <v>7</v>
      </c>
      <c r="V8989" s="19" t="s">
        <v>28</v>
      </c>
      <c r="W8989" s="4" t="s">
        <v>5</v>
      </c>
      <c r="X8989" s="4" t="s">
        <v>7</v>
      </c>
      <c r="Y8989" s="19" t="s">
        <v>29</v>
      </c>
      <c r="Z8989" s="4" t="s">
        <v>7</v>
      </c>
      <c r="AA8989" s="4" t="s">
        <v>14</v>
      </c>
      <c r="AB8989" s="4" t="s">
        <v>7</v>
      </c>
      <c r="AC8989" s="4" t="s">
        <v>7</v>
      </c>
      <c r="AD8989" s="4" t="s">
        <v>7</v>
      </c>
      <c r="AE8989" s="4" t="s">
        <v>16</v>
      </c>
    </row>
    <row r="8990" spans="1:7">
      <c r="A8990" t="n">
        <v>73095</v>
      </c>
      <c r="B8990" s="13" t="n">
        <v>5</v>
      </c>
      <c r="C8990" s="7" t="n">
        <v>28</v>
      </c>
      <c r="D8990" s="19" t="s">
        <v>3</v>
      </c>
      <c r="E8990" s="43" t="n">
        <v>47</v>
      </c>
      <c r="F8990" s="7" t="n">
        <v>61456</v>
      </c>
      <c r="G8990" s="7" t="n">
        <v>2</v>
      </c>
      <c r="H8990" s="7" t="n">
        <v>0</v>
      </c>
      <c r="I8990" s="7" t="s">
        <v>354</v>
      </c>
      <c r="J8990" s="19" t="s">
        <v>3</v>
      </c>
      <c r="K8990" s="7" t="n">
        <v>8</v>
      </c>
      <c r="L8990" s="7" t="n">
        <v>28</v>
      </c>
      <c r="M8990" s="19" t="s">
        <v>3</v>
      </c>
      <c r="N8990" s="11" t="n">
        <v>74</v>
      </c>
      <c r="O8990" s="7" t="n">
        <v>65</v>
      </c>
      <c r="P8990" s="19" t="s">
        <v>3</v>
      </c>
      <c r="Q8990" s="7" t="n">
        <v>0</v>
      </c>
      <c r="R8990" s="7" t="n">
        <v>1</v>
      </c>
      <c r="S8990" s="7" t="n">
        <v>3</v>
      </c>
      <c r="T8990" s="7" t="n">
        <v>9</v>
      </c>
      <c r="U8990" s="7" t="n">
        <v>28</v>
      </c>
      <c r="V8990" s="19" t="s">
        <v>3</v>
      </c>
      <c r="W8990" s="11" t="n">
        <v>74</v>
      </c>
      <c r="X8990" s="7" t="n">
        <v>65</v>
      </c>
      <c r="Y8990" s="19" t="s">
        <v>3</v>
      </c>
      <c r="Z8990" s="7" t="n">
        <v>0</v>
      </c>
      <c r="AA8990" s="7" t="n">
        <v>2</v>
      </c>
      <c r="AB8990" s="7" t="n">
        <v>3</v>
      </c>
      <c r="AC8990" s="7" t="n">
        <v>9</v>
      </c>
      <c r="AD8990" s="7" t="n">
        <v>1</v>
      </c>
      <c r="AE8990" s="14" t="n">
        <f t="normal" ca="1">A8994</f>
        <v>0</v>
      </c>
    </row>
    <row r="8991" spans="1:7">
      <c r="A8991" t="s">
        <v>4</v>
      </c>
      <c r="B8991" s="4" t="s">
        <v>5</v>
      </c>
      <c r="C8991" s="4" t="s">
        <v>11</v>
      </c>
      <c r="D8991" s="4" t="s">
        <v>7</v>
      </c>
      <c r="E8991" s="4" t="s">
        <v>7</v>
      </c>
      <c r="F8991" s="4" t="s">
        <v>8</v>
      </c>
    </row>
    <row r="8992" spans="1:7">
      <c r="A8992" t="n">
        <v>73143</v>
      </c>
      <c r="B8992" s="43" t="n">
        <v>47</v>
      </c>
      <c r="C8992" s="7" t="n">
        <v>61456</v>
      </c>
      <c r="D8992" s="7" t="n">
        <v>0</v>
      </c>
      <c r="E8992" s="7" t="n">
        <v>0</v>
      </c>
      <c r="F8992" s="7" t="s">
        <v>250</v>
      </c>
    </row>
    <row r="8993" spans="1:31">
      <c r="A8993" t="s">
        <v>4</v>
      </c>
      <c r="B8993" s="4" t="s">
        <v>5</v>
      </c>
      <c r="C8993" s="4" t="s">
        <v>7</v>
      </c>
      <c r="D8993" s="4" t="s">
        <v>11</v>
      </c>
      <c r="E8993" s="4" t="s">
        <v>13</v>
      </c>
    </row>
    <row r="8994" spans="1:31">
      <c r="A8994" t="n">
        <v>73156</v>
      </c>
      <c r="B8994" s="35" t="n">
        <v>58</v>
      </c>
      <c r="C8994" s="7" t="n">
        <v>0</v>
      </c>
      <c r="D8994" s="7" t="n">
        <v>300</v>
      </c>
      <c r="E8994" s="7" t="n">
        <v>1</v>
      </c>
    </row>
    <row r="8995" spans="1:31">
      <c r="A8995" t="s">
        <v>4</v>
      </c>
      <c r="B8995" s="4" t="s">
        <v>5</v>
      </c>
      <c r="C8995" s="4" t="s">
        <v>7</v>
      </c>
      <c r="D8995" s="4" t="s">
        <v>11</v>
      </c>
    </row>
    <row r="8996" spans="1:31">
      <c r="A8996" t="n">
        <v>73164</v>
      </c>
      <c r="B8996" s="35" t="n">
        <v>58</v>
      </c>
      <c r="C8996" s="7" t="n">
        <v>255</v>
      </c>
      <c r="D8996" s="7" t="n">
        <v>0</v>
      </c>
    </row>
    <row r="8997" spans="1:31">
      <c r="A8997" t="s">
        <v>4</v>
      </c>
      <c r="B8997" s="4" t="s">
        <v>5</v>
      </c>
      <c r="C8997" s="4" t="s">
        <v>7</v>
      </c>
      <c r="D8997" s="4" t="s">
        <v>7</v>
      </c>
      <c r="E8997" s="4" t="s">
        <v>7</v>
      </c>
      <c r="F8997" s="4" t="s">
        <v>7</v>
      </c>
    </row>
    <row r="8998" spans="1:31">
      <c r="A8998" t="n">
        <v>73168</v>
      </c>
      <c r="B8998" s="9" t="n">
        <v>14</v>
      </c>
      <c r="C8998" s="7" t="n">
        <v>0</v>
      </c>
      <c r="D8998" s="7" t="n">
        <v>0</v>
      </c>
      <c r="E8998" s="7" t="n">
        <v>0</v>
      </c>
      <c r="F8998" s="7" t="n">
        <v>64</v>
      </c>
    </row>
    <row r="8999" spans="1:31">
      <c r="A8999" t="s">
        <v>4</v>
      </c>
      <c r="B8999" s="4" t="s">
        <v>5</v>
      </c>
      <c r="C8999" s="4" t="s">
        <v>7</v>
      </c>
      <c r="D8999" s="4" t="s">
        <v>11</v>
      </c>
    </row>
    <row r="9000" spans="1:31">
      <c r="A9000" t="n">
        <v>73173</v>
      </c>
      <c r="B9000" s="24" t="n">
        <v>22</v>
      </c>
      <c r="C9000" s="7" t="n">
        <v>0</v>
      </c>
      <c r="D9000" s="7" t="n">
        <v>24588</v>
      </c>
    </row>
    <row r="9001" spans="1:31">
      <c r="A9001" t="s">
        <v>4</v>
      </c>
      <c r="B9001" s="4" t="s">
        <v>5</v>
      </c>
      <c r="C9001" s="4" t="s">
        <v>7</v>
      </c>
      <c r="D9001" s="4" t="s">
        <v>11</v>
      </c>
    </row>
    <row r="9002" spans="1:31">
      <c r="A9002" t="n">
        <v>73177</v>
      </c>
      <c r="B9002" s="35" t="n">
        <v>58</v>
      </c>
      <c r="C9002" s="7" t="n">
        <v>5</v>
      </c>
      <c r="D9002" s="7" t="n">
        <v>300</v>
      </c>
    </row>
    <row r="9003" spans="1:31">
      <c r="A9003" t="s">
        <v>4</v>
      </c>
      <c r="B9003" s="4" t="s">
        <v>5</v>
      </c>
      <c r="C9003" s="4" t="s">
        <v>13</v>
      </c>
      <c r="D9003" s="4" t="s">
        <v>11</v>
      </c>
    </row>
    <row r="9004" spans="1:31">
      <c r="A9004" t="n">
        <v>73181</v>
      </c>
      <c r="B9004" s="61" t="n">
        <v>103</v>
      </c>
      <c r="C9004" s="7" t="n">
        <v>0</v>
      </c>
      <c r="D9004" s="7" t="n">
        <v>300</v>
      </c>
    </row>
    <row r="9005" spans="1:31">
      <c r="A9005" t="s">
        <v>4</v>
      </c>
      <c r="B9005" s="4" t="s">
        <v>5</v>
      </c>
      <c r="C9005" s="4" t="s">
        <v>7</v>
      </c>
    </row>
    <row r="9006" spans="1:31">
      <c r="A9006" t="n">
        <v>73188</v>
      </c>
      <c r="B9006" s="59" t="n">
        <v>64</v>
      </c>
      <c r="C9006" s="7" t="n">
        <v>7</v>
      </c>
    </row>
    <row r="9007" spans="1:31">
      <c r="A9007" t="s">
        <v>4</v>
      </c>
      <c r="B9007" s="4" t="s">
        <v>5</v>
      </c>
      <c r="C9007" s="4" t="s">
        <v>7</v>
      </c>
      <c r="D9007" s="4" t="s">
        <v>11</v>
      </c>
    </row>
    <row r="9008" spans="1:31">
      <c r="A9008" t="n">
        <v>73190</v>
      </c>
      <c r="B9008" s="62" t="n">
        <v>72</v>
      </c>
      <c r="C9008" s="7" t="n">
        <v>5</v>
      </c>
      <c r="D9008" s="7" t="n">
        <v>0</v>
      </c>
    </row>
    <row r="9009" spans="1:6">
      <c r="A9009" t="s">
        <v>4</v>
      </c>
      <c r="B9009" s="4" t="s">
        <v>5</v>
      </c>
      <c r="C9009" s="4" t="s">
        <v>7</v>
      </c>
      <c r="D9009" s="19" t="s">
        <v>28</v>
      </c>
      <c r="E9009" s="4" t="s">
        <v>5</v>
      </c>
      <c r="F9009" s="4" t="s">
        <v>7</v>
      </c>
      <c r="G9009" s="4" t="s">
        <v>11</v>
      </c>
      <c r="H9009" s="19" t="s">
        <v>29</v>
      </c>
      <c r="I9009" s="4" t="s">
        <v>7</v>
      </c>
      <c r="J9009" s="4" t="s">
        <v>14</v>
      </c>
      <c r="K9009" s="4" t="s">
        <v>7</v>
      </c>
      <c r="L9009" s="4" t="s">
        <v>7</v>
      </c>
      <c r="M9009" s="4" t="s">
        <v>16</v>
      </c>
    </row>
    <row r="9010" spans="1:6">
      <c r="A9010" t="n">
        <v>73194</v>
      </c>
      <c r="B9010" s="13" t="n">
        <v>5</v>
      </c>
      <c r="C9010" s="7" t="n">
        <v>28</v>
      </c>
      <c r="D9010" s="19" t="s">
        <v>3</v>
      </c>
      <c r="E9010" s="8" t="n">
        <v>162</v>
      </c>
      <c r="F9010" s="7" t="n">
        <v>4</v>
      </c>
      <c r="G9010" s="7" t="n">
        <v>24588</v>
      </c>
      <c r="H9010" s="19" t="s">
        <v>3</v>
      </c>
      <c r="I9010" s="7" t="n">
        <v>0</v>
      </c>
      <c r="J9010" s="7" t="n">
        <v>1</v>
      </c>
      <c r="K9010" s="7" t="n">
        <v>2</v>
      </c>
      <c r="L9010" s="7" t="n">
        <v>1</v>
      </c>
      <c r="M9010" s="14" t="n">
        <f t="normal" ca="1">A9016</f>
        <v>0</v>
      </c>
    </row>
    <row r="9011" spans="1:6">
      <c r="A9011" t="s">
        <v>4</v>
      </c>
      <c r="B9011" s="4" t="s">
        <v>5</v>
      </c>
      <c r="C9011" s="4" t="s">
        <v>7</v>
      </c>
      <c r="D9011" s="4" t="s">
        <v>8</v>
      </c>
    </row>
    <row r="9012" spans="1:6">
      <c r="A9012" t="n">
        <v>73211</v>
      </c>
      <c r="B9012" s="6" t="n">
        <v>2</v>
      </c>
      <c r="C9012" s="7" t="n">
        <v>10</v>
      </c>
      <c r="D9012" s="7" t="s">
        <v>355</v>
      </c>
    </row>
    <row r="9013" spans="1:6">
      <c r="A9013" t="s">
        <v>4</v>
      </c>
      <c r="B9013" s="4" t="s">
        <v>5</v>
      </c>
      <c r="C9013" s="4" t="s">
        <v>11</v>
      </c>
    </row>
    <row r="9014" spans="1:6">
      <c r="A9014" t="n">
        <v>73228</v>
      </c>
      <c r="B9014" s="29" t="n">
        <v>16</v>
      </c>
      <c r="C9014" s="7" t="n">
        <v>0</v>
      </c>
    </row>
    <row r="9015" spans="1:6">
      <c r="A9015" t="s">
        <v>4</v>
      </c>
      <c r="B9015" s="4" t="s">
        <v>5</v>
      </c>
      <c r="C9015" s="4" t="s">
        <v>11</v>
      </c>
      <c r="D9015" s="4" t="s">
        <v>14</v>
      </c>
    </row>
    <row r="9016" spans="1:6">
      <c r="A9016" t="n">
        <v>73231</v>
      </c>
      <c r="B9016" s="38" t="n">
        <v>43</v>
      </c>
      <c r="C9016" s="7" t="n">
        <v>61456</v>
      </c>
      <c r="D9016" s="7" t="n">
        <v>1</v>
      </c>
    </row>
    <row r="9017" spans="1:6">
      <c r="A9017" t="s">
        <v>4</v>
      </c>
      <c r="B9017" s="4" t="s">
        <v>5</v>
      </c>
      <c r="C9017" s="4" t="s">
        <v>7</v>
      </c>
      <c r="D9017" s="4" t="s">
        <v>7</v>
      </c>
      <c r="E9017" s="4" t="s">
        <v>7</v>
      </c>
      <c r="F9017" s="4" t="s">
        <v>7</v>
      </c>
    </row>
    <row r="9018" spans="1:6">
      <c r="A9018" t="n">
        <v>73238</v>
      </c>
      <c r="B9018" s="9" t="n">
        <v>14</v>
      </c>
      <c r="C9018" s="7" t="n">
        <v>0</v>
      </c>
      <c r="D9018" s="7" t="n">
        <v>0</v>
      </c>
      <c r="E9018" s="7" t="n">
        <v>32</v>
      </c>
      <c r="F9018" s="7" t="n">
        <v>0</v>
      </c>
    </row>
    <row r="9019" spans="1:6">
      <c r="A9019" t="s">
        <v>4</v>
      </c>
      <c r="B9019" s="4" t="s">
        <v>5</v>
      </c>
      <c r="C9019" s="4" t="s">
        <v>7</v>
      </c>
      <c r="D9019" s="4" t="s">
        <v>7</v>
      </c>
      <c r="E9019" s="4" t="s">
        <v>13</v>
      </c>
      <c r="F9019" s="4" t="s">
        <v>13</v>
      </c>
      <c r="G9019" s="4" t="s">
        <v>13</v>
      </c>
      <c r="H9019" s="4" t="s">
        <v>11</v>
      </c>
    </row>
    <row r="9020" spans="1:6">
      <c r="A9020" t="n">
        <v>73243</v>
      </c>
      <c r="B9020" s="36" t="n">
        <v>45</v>
      </c>
      <c r="C9020" s="7" t="n">
        <v>2</v>
      </c>
      <c r="D9020" s="7" t="n">
        <v>3</v>
      </c>
      <c r="E9020" s="7" t="n">
        <v>0</v>
      </c>
      <c r="F9020" s="7" t="n">
        <v>1.10000002384186</v>
      </c>
      <c r="G9020" s="7" t="n">
        <v>1.10000002384186</v>
      </c>
      <c r="H9020" s="7" t="n">
        <v>0</v>
      </c>
    </row>
    <row r="9021" spans="1:6">
      <c r="A9021" t="s">
        <v>4</v>
      </c>
      <c r="B9021" s="4" t="s">
        <v>5</v>
      </c>
      <c r="C9021" s="4" t="s">
        <v>7</v>
      </c>
      <c r="D9021" s="4" t="s">
        <v>7</v>
      </c>
      <c r="E9021" s="4" t="s">
        <v>13</v>
      </c>
      <c r="F9021" s="4" t="s">
        <v>13</v>
      </c>
      <c r="G9021" s="4" t="s">
        <v>13</v>
      </c>
      <c r="H9021" s="4" t="s">
        <v>11</v>
      </c>
      <c r="I9021" s="4" t="s">
        <v>7</v>
      </c>
    </row>
    <row r="9022" spans="1:6">
      <c r="A9022" t="n">
        <v>73260</v>
      </c>
      <c r="B9022" s="36" t="n">
        <v>45</v>
      </c>
      <c r="C9022" s="7" t="n">
        <v>4</v>
      </c>
      <c r="D9022" s="7" t="n">
        <v>3</v>
      </c>
      <c r="E9022" s="7" t="n">
        <v>9</v>
      </c>
      <c r="F9022" s="7" t="n">
        <v>0</v>
      </c>
      <c r="G9022" s="7" t="n">
        <v>0</v>
      </c>
      <c r="H9022" s="7" t="n">
        <v>0</v>
      </c>
      <c r="I9022" s="7" t="n">
        <v>0</v>
      </c>
    </row>
    <row r="9023" spans="1:6">
      <c r="A9023" t="s">
        <v>4</v>
      </c>
      <c r="B9023" s="4" t="s">
        <v>5</v>
      </c>
      <c r="C9023" s="4" t="s">
        <v>7</v>
      </c>
      <c r="D9023" s="4" t="s">
        <v>7</v>
      </c>
      <c r="E9023" s="4" t="s">
        <v>13</v>
      </c>
      <c r="F9023" s="4" t="s">
        <v>11</v>
      </c>
    </row>
    <row r="9024" spans="1:6">
      <c r="A9024" t="n">
        <v>73278</v>
      </c>
      <c r="B9024" s="36" t="n">
        <v>45</v>
      </c>
      <c r="C9024" s="7" t="n">
        <v>5</v>
      </c>
      <c r="D9024" s="7" t="n">
        <v>3</v>
      </c>
      <c r="E9024" s="7" t="n">
        <v>7</v>
      </c>
      <c r="F9024" s="7" t="n">
        <v>0</v>
      </c>
    </row>
    <row r="9025" spans="1:13">
      <c r="A9025" t="s">
        <v>4</v>
      </c>
      <c r="B9025" s="4" t="s">
        <v>5</v>
      </c>
      <c r="C9025" s="4" t="s">
        <v>7</v>
      </c>
      <c r="D9025" s="4" t="s">
        <v>7</v>
      </c>
      <c r="E9025" s="4" t="s">
        <v>13</v>
      </c>
      <c r="F9025" s="4" t="s">
        <v>11</v>
      </c>
    </row>
    <row r="9026" spans="1:13">
      <c r="A9026" t="n">
        <v>73287</v>
      </c>
      <c r="B9026" s="36" t="n">
        <v>45</v>
      </c>
      <c r="C9026" s="7" t="n">
        <v>11</v>
      </c>
      <c r="D9026" s="7" t="n">
        <v>3</v>
      </c>
      <c r="E9026" s="7" t="n">
        <v>30</v>
      </c>
      <c r="F9026" s="7" t="n">
        <v>0</v>
      </c>
    </row>
    <row r="9027" spans="1:13">
      <c r="A9027" t="s">
        <v>4</v>
      </c>
      <c r="B9027" s="4" t="s">
        <v>5</v>
      </c>
      <c r="C9027" s="4" t="s">
        <v>7</v>
      </c>
    </row>
    <row r="9028" spans="1:13">
      <c r="A9028" t="n">
        <v>73296</v>
      </c>
      <c r="B9028" s="63" t="n">
        <v>116</v>
      </c>
      <c r="C9028" s="7" t="n">
        <v>1</v>
      </c>
    </row>
    <row r="9029" spans="1:13">
      <c r="A9029" t="s">
        <v>4</v>
      </c>
      <c r="B9029" s="4" t="s">
        <v>5</v>
      </c>
      <c r="C9029" s="4" t="s">
        <v>7</v>
      </c>
      <c r="D9029" s="4" t="s">
        <v>11</v>
      </c>
      <c r="E9029" s="4" t="s">
        <v>11</v>
      </c>
      <c r="F9029" s="4" t="s">
        <v>14</v>
      </c>
    </row>
    <row r="9030" spans="1:13">
      <c r="A9030" t="n">
        <v>73298</v>
      </c>
      <c r="B9030" s="74" t="n">
        <v>84</v>
      </c>
      <c r="C9030" s="7" t="n">
        <v>0</v>
      </c>
      <c r="D9030" s="7" t="n">
        <v>0</v>
      </c>
      <c r="E9030" s="7" t="n">
        <v>0</v>
      </c>
      <c r="F9030" s="7" t="n">
        <v>1045220557</v>
      </c>
    </row>
    <row r="9031" spans="1:13">
      <c r="A9031" t="s">
        <v>4</v>
      </c>
      <c r="B9031" s="4" t="s">
        <v>5</v>
      </c>
      <c r="C9031" s="4" t="s">
        <v>7</v>
      </c>
      <c r="D9031" s="4" t="s">
        <v>11</v>
      </c>
      <c r="E9031" s="4" t="s">
        <v>14</v>
      </c>
      <c r="F9031" s="4" t="s">
        <v>11</v>
      </c>
      <c r="G9031" s="4" t="s">
        <v>14</v>
      </c>
      <c r="H9031" s="4" t="s">
        <v>7</v>
      </c>
    </row>
    <row r="9032" spans="1:13">
      <c r="A9032" t="n">
        <v>73308</v>
      </c>
      <c r="B9032" s="16" t="n">
        <v>49</v>
      </c>
      <c r="C9032" s="7" t="n">
        <v>0</v>
      </c>
      <c r="D9032" s="7" t="n">
        <v>501</v>
      </c>
      <c r="E9032" s="7" t="n">
        <v>1065353216</v>
      </c>
      <c r="F9032" s="7" t="n">
        <v>0</v>
      </c>
      <c r="G9032" s="7" t="n">
        <v>0</v>
      </c>
      <c r="H9032" s="7" t="n">
        <v>0</v>
      </c>
    </row>
    <row r="9033" spans="1:13">
      <c r="A9033" t="s">
        <v>4</v>
      </c>
      <c r="B9033" s="4" t="s">
        <v>5</v>
      </c>
      <c r="C9033" s="4" t="s">
        <v>7</v>
      </c>
      <c r="D9033" s="4" t="s">
        <v>11</v>
      </c>
      <c r="E9033" s="4" t="s">
        <v>11</v>
      </c>
    </row>
    <row r="9034" spans="1:13">
      <c r="A9034" t="n">
        <v>73323</v>
      </c>
      <c r="B9034" s="16" t="n">
        <v>49</v>
      </c>
      <c r="C9034" s="7" t="n">
        <v>5</v>
      </c>
      <c r="D9034" s="7" t="n">
        <v>100</v>
      </c>
      <c r="E9034" s="7" t="n">
        <v>501</v>
      </c>
    </row>
    <row r="9035" spans="1:13">
      <c r="A9035" t="s">
        <v>4</v>
      </c>
      <c r="B9035" s="4" t="s">
        <v>5</v>
      </c>
      <c r="C9035" s="4" t="s">
        <v>7</v>
      </c>
      <c r="D9035" s="4" t="s">
        <v>7</v>
      </c>
      <c r="E9035" s="4" t="s">
        <v>13</v>
      </c>
      <c r="F9035" s="4" t="s">
        <v>13</v>
      </c>
      <c r="G9035" s="4" t="s">
        <v>13</v>
      </c>
      <c r="H9035" s="4" t="s">
        <v>11</v>
      </c>
    </row>
    <row r="9036" spans="1:13">
      <c r="A9036" t="n">
        <v>73329</v>
      </c>
      <c r="B9036" s="36" t="n">
        <v>45</v>
      </c>
      <c r="C9036" s="7" t="n">
        <v>2</v>
      </c>
      <c r="D9036" s="7" t="n">
        <v>3</v>
      </c>
      <c r="E9036" s="7" t="n">
        <v>-4.57999992370605</v>
      </c>
      <c r="F9036" s="7" t="n">
        <v>2.24000000953674</v>
      </c>
      <c r="G9036" s="7" t="n">
        <v>-20.5</v>
      </c>
      <c r="H9036" s="7" t="n">
        <v>0</v>
      </c>
    </row>
    <row r="9037" spans="1:13">
      <c r="A9037" t="s">
        <v>4</v>
      </c>
      <c r="B9037" s="4" t="s">
        <v>5</v>
      </c>
      <c r="C9037" s="4" t="s">
        <v>7</v>
      </c>
      <c r="D9037" s="4" t="s">
        <v>7</v>
      </c>
      <c r="E9037" s="4" t="s">
        <v>13</v>
      </c>
      <c r="F9037" s="4" t="s">
        <v>13</v>
      </c>
      <c r="G9037" s="4" t="s">
        <v>13</v>
      </c>
      <c r="H9037" s="4" t="s">
        <v>11</v>
      </c>
      <c r="I9037" s="4" t="s">
        <v>7</v>
      </c>
    </row>
    <row r="9038" spans="1:13">
      <c r="A9038" t="n">
        <v>73346</v>
      </c>
      <c r="B9038" s="36" t="n">
        <v>45</v>
      </c>
      <c r="C9038" s="7" t="n">
        <v>4</v>
      </c>
      <c r="D9038" s="7" t="n">
        <v>3</v>
      </c>
      <c r="E9038" s="7" t="n">
        <v>350.619995117188</v>
      </c>
      <c r="F9038" s="7" t="n">
        <v>212.039993286133</v>
      </c>
      <c r="G9038" s="7" t="n">
        <v>0</v>
      </c>
      <c r="H9038" s="7" t="n">
        <v>0</v>
      </c>
      <c r="I9038" s="7" t="n">
        <v>1</v>
      </c>
    </row>
    <row r="9039" spans="1:13">
      <c r="A9039" t="s">
        <v>4</v>
      </c>
      <c r="B9039" s="4" t="s">
        <v>5</v>
      </c>
      <c r="C9039" s="4" t="s">
        <v>7</v>
      </c>
      <c r="D9039" s="4" t="s">
        <v>7</v>
      </c>
      <c r="E9039" s="4" t="s">
        <v>13</v>
      </c>
      <c r="F9039" s="4" t="s">
        <v>11</v>
      </c>
    </row>
    <row r="9040" spans="1:13">
      <c r="A9040" t="n">
        <v>73364</v>
      </c>
      <c r="B9040" s="36" t="n">
        <v>45</v>
      </c>
      <c r="C9040" s="7" t="n">
        <v>5</v>
      </c>
      <c r="D9040" s="7" t="n">
        <v>3</v>
      </c>
      <c r="E9040" s="7" t="n">
        <v>7.30000019073486</v>
      </c>
      <c r="F9040" s="7" t="n">
        <v>0</v>
      </c>
    </row>
    <row r="9041" spans="1:9">
      <c r="A9041" t="s">
        <v>4</v>
      </c>
      <c r="B9041" s="4" t="s">
        <v>5</v>
      </c>
      <c r="C9041" s="4" t="s">
        <v>7</v>
      </c>
      <c r="D9041" s="4" t="s">
        <v>7</v>
      </c>
      <c r="E9041" s="4" t="s">
        <v>13</v>
      </c>
      <c r="F9041" s="4" t="s">
        <v>11</v>
      </c>
    </row>
    <row r="9042" spans="1:9">
      <c r="A9042" t="n">
        <v>73373</v>
      </c>
      <c r="B9042" s="36" t="n">
        <v>45</v>
      </c>
      <c r="C9042" s="7" t="n">
        <v>11</v>
      </c>
      <c r="D9042" s="7" t="n">
        <v>3</v>
      </c>
      <c r="E9042" s="7" t="n">
        <v>38</v>
      </c>
      <c r="F9042" s="7" t="n">
        <v>0</v>
      </c>
    </row>
    <row r="9043" spans="1:9">
      <c r="A9043" t="s">
        <v>4</v>
      </c>
      <c r="B9043" s="4" t="s">
        <v>5</v>
      </c>
      <c r="C9043" s="4" t="s">
        <v>7</v>
      </c>
      <c r="D9043" s="4" t="s">
        <v>7</v>
      </c>
      <c r="E9043" s="4" t="s">
        <v>13</v>
      </c>
      <c r="F9043" s="4" t="s">
        <v>13</v>
      </c>
      <c r="G9043" s="4" t="s">
        <v>13</v>
      </c>
      <c r="H9043" s="4" t="s">
        <v>11</v>
      </c>
    </row>
    <row r="9044" spans="1:9">
      <c r="A9044" t="n">
        <v>73382</v>
      </c>
      <c r="B9044" s="36" t="n">
        <v>45</v>
      </c>
      <c r="C9044" s="7" t="n">
        <v>2</v>
      </c>
      <c r="D9044" s="7" t="n">
        <v>3</v>
      </c>
      <c r="E9044" s="7" t="n">
        <v>-4.57999992370605</v>
      </c>
      <c r="F9044" s="7" t="n">
        <v>3.49000000953674</v>
      </c>
      <c r="G9044" s="7" t="n">
        <v>-20.5</v>
      </c>
      <c r="H9044" s="7" t="n">
        <v>4000</v>
      </c>
    </row>
    <row r="9045" spans="1:9">
      <c r="A9045" t="s">
        <v>4</v>
      </c>
      <c r="B9045" s="4" t="s">
        <v>5</v>
      </c>
      <c r="C9045" s="4" t="s">
        <v>7</v>
      </c>
      <c r="D9045" s="4" t="s">
        <v>7</v>
      </c>
      <c r="E9045" s="4" t="s">
        <v>13</v>
      </c>
      <c r="F9045" s="4" t="s">
        <v>13</v>
      </c>
      <c r="G9045" s="4" t="s">
        <v>13</v>
      </c>
      <c r="H9045" s="4" t="s">
        <v>11</v>
      </c>
      <c r="I9045" s="4" t="s">
        <v>7</v>
      </c>
    </row>
    <row r="9046" spans="1:9">
      <c r="A9046" t="n">
        <v>73399</v>
      </c>
      <c r="B9046" s="36" t="n">
        <v>45</v>
      </c>
      <c r="C9046" s="7" t="n">
        <v>4</v>
      </c>
      <c r="D9046" s="7" t="n">
        <v>3</v>
      </c>
      <c r="E9046" s="7" t="n">
        <v>350.619995117188</v>
      </c>
      <c r="F9046" s="7" t="n">
        <v>212.039993286133</v>
      </c>
      <c r="G9046" s="7" t="n">
        <v>0</v>
      </c>
      <c r="H9046" s="7" t="n">
        <v>4000</v>
      </c>
      <c r="I9046" s="7" t="n">
        <v>1</v>
      </c>
    </row>
    <row r="9047" spans="1:9">
      <c r="A9047" t="s">
        <v>4</v>
      </c>
      <c r="B9047" s="4" t="s">
        <v>5</v>
      </c>
      <c r="C9047" s="4" t="s">
        <v>7</v>
      </c>
      <c r="D9047" s="4" t="s">
        <v>7</v>
      </c>
      <c r="E9047" s="4" t="s">
        <v>13</v>
      </c>
      <c r="F9047" s="4" t="s">
        <v>11</v>
      </c>
    </row>
    <row r="9048" spans="1:9">
      <c r="A9048" t="n">
        <v>73417</v>
      </c>
      <c r="B9048" s="36" t="n">
        <v>45</v>
      </c>
      <c r="C9048" s="7" t="n">
        <v>5</v>
      </c>
      <c r="D9048" s="7" t="n">
        <v>3</v>
      </c>
      <c r="E9048" s="7" t="n">
        <v>7.30000019073486</v>
      </c>
      <c r="F9048" s="7" t="n">
        <v>4000</v>
      </c>
    </row>
    <row r="9049" spans="1:9">
      <c r="A9049" t="s">
        <v>4</v>
      </c>
      <c r="B9049" s="4" t="s">
        <v>5</v>
      </c>
      <c r="C9049" s="4" t="s">
        <v>7</v>
      </c>
      <c r="D9049" s="4" t="s">
        <v>7</v>
      </c>
      <c r="E9049" s="4" t="s">
        <v>13</v>
      </c>
      <c r="F9049" s="4" t="s">
        <v>11</v>
      </c>
    </row>
    <row r="9050" spans="1:9">
      <c r="A9050" t="n">
        <v>73426</v>
      </c>
      <c r="B9050" s="36" t="n">
        <v>45</v>
      </c>
      <c r="C9050" s="7" t="n">
        <v>11</v>
      </c>
      <c r="D9050" s="7" t="n">
        <v>3</v>
      </c>
      <c r="E9050" s="7" t="n">
        <v>38</v>
      </c>
      <c r="F9050" s="7" t="n">
        <v>4000</v>
      </c>
    </row>
    <row r="9051" spans="1:9">
      <c r="A9051" t="s">
        <v>4</v>
      </c>
      <c r="B9051" s="4" t="s">
        <v>5</v>
      </c>
      <c r="C9051" s="4" t="s">
        <v>7</v>
      </c>
      <c r="D9051" s="4" t="s">
        <v>11</v>
      </c>
      <c r="E9051" s="4" t="s">
        <v>13</v>
      </c>
    </row>
    <row r="9052" spans="1:9">
      <c r="A9052" t="n">
        <v>73435</v>
      </c>
      <c r="B9052" s="35" t="n">
        <v>58</v>
      </c>
      <c r="C9052" s="7" t="n">
        <v>100</v>
      </c>
      <c r="D9052" s="7" t="n">
        <v>1000</v>
      </c>
      <c r="E9052" s="7" t="n">
        <v>1</v>
      </c>
    </row>
    <row r="9053" spans="1:9">
      <c r="A9053" t="s">
        <v>4</v>
      </c>
      <c r="B9053" s="4" t="s">
        <v>5</v>
      </c>
      <c r="C9053" s="4" t="s">
        <v>7</v>
      </c>
      <c r="D9053" s="4" t="s">
        <v>11</v>
      </c>
    </row>
    <row r="9054" spans="1:9">
      <c r="A9054" t="n">
        <v>73443</v>
      </c>
      <c r="B9054" s="35" t="n">
        <v>58</v>
      </c>
      <c r="C9054" s="7" t="n">
        <v>255</v>
      </c>
      <c r="D9054" s="7" t="n">
        <v>0</v>
      </c>
    </row>
    <row r="9055" spans="1:9">
      <c r="A9055" t="s">
        <v>4</v>
      </c>
      <c r="B9055" s="4" t="s">
        <v>5</v>
      </c>
      <c r="C9055" s="4" t="s">
        <v>7</v>
      </c>
      <c r="D9055" s="4" t="s">
        <v>11</v>
      </c>
    </row>
    <row r="9056" spans="1:9">
      <c r="A9056" t="n">
        <v>73447</v>
      </c>
      <c r="B9056" s="36" t="n">
        <v>45</v>
      </c>
      <c r="C9056" s="7" t="n">
        <v>7</v>
      </c>
      <c r="D9056" s="7" t="n">
        <v>255</v>
      </c>
    </row>
    <row r="9057" spans="1:9">
      <c r="A9057" t="s">
        <v>4</v>
      </c>
      <c r="B9057" s="4" t="s">
        <v>5</v>
      </c>
      <c r="C9057" s="4" t="s">
        <v>7</v>
      </c>
      <c r="D9057" s="4" t="s">
        <v>11</v>
      </c>
      <c r="E9057" s="4" t="s">
        <v>13</v>
      </c>
    </row>
    <row r="9058" spans="1:9">
      <c r="A9058" t="n">
        <v>73451</v>
      </c>
      <c r="B9058" s="35" t="n">
        <v>58</v>
      </c>
      <c r="C9058" s="7" t="n">
        <v>101</v>
      </c>
      <c r="D9058" s="7" t="n">
        <v>1000</v>
      </c>
      <c r="E9058" s="7" t="n">
        <v>1</v>
      </c>
    </row>
    <row r="9059" spans="1:9">
      <c r="A9059" t="s">
        <v>4</v>
      </c>
      <c r="B9059" s="4" t="s">
        <v>5</v>
      </c>
      <c r="C9059" s="4" t="s">
        <v>7</v>
      </c>
      <c r="D9059" s="4" t="s">
        <v>11</v>
      </c>
    </row>
    <row r="9060" spans="1:9">
      <c r="A9060" t="n">
        <v>73459</v>
      </c>
      <c r="B9060" s="35" t="n">
        <v>58</v>
      </c>
      <c r="C9060" s="7" t="n">
        <v>254</v>
      </c>
      <c r="D9060" s="7" t="n">
        <v>0</v>
      </c>
    </row>
    <row r="9061" spans="1:9">
      <c r="A9061" t="s">
        <v>4</v>
      </c>
      <c r="B9061" s="4" t="s">
        <v>5</v>
      </c>
      <c r="C9061" s="4" t="s">
        <v>7</v>
      </c>
      <c r="D9061" s="4" t="s">
        <v>7</v>
      </c>
      <c r="E9061" s="4" t="s">
        <v>13</v>
      </c>
      <c r="F9061" s="4" t="s">
        <v>13</v>
      </c>
      <c r="G9061" s="4" t="s">
        <v>13</v>
      </c>
      <c r="H9061" s="4" t="s">
        <v>11</v>
      </c>
    </row>
    <row r="9062" spans="1:9">
      <c r="A9062" t="n">
        <v>73463</v>
      </c>
      <c r="B9062" s="36" t="n">
        <v>45</v>
      </c>
      <c r="C9062" s="7" t="n">
        <v>2</v>
      </c>
      <c r="D9062" s="7" t="n">
        <v>3</v>
      </c>
      <c r="E9062" s="7" t="n">
        <v>-9.15999984741211</v>
      </c>
      <c r="F9062" s="7" t="n">
        <v>4.67999982833862</v>
      </c>
      <c r="G9062" s="7" t="n">
        <v>5.34000015258789</v>
      </c>
      <c r="H9062" s="7" t="n">
        <v>0</v>
      </c>
    </row>
    <row r="9063" spans="1:9">
      <c r="A9063" t="s">
        <v>4</v>
      </c>
      <c r="B9063" s="4" t="s">
        <v>5</v>
      </c>
      <c r="C9063" s="4" t="s">
        <v>7</v>
      </c>
      <c r="D9063" s="4" t="s">
        <v>7</v>
      </c>
      <c r="E9063" s="4" t="s">
        <v>13</v>
      </c>
      <c r="F9063" s="4" t="s">
        <v>13</v>
      </c>
      <c r="G9063" s="4" t="s">
        <v>13</v>
      </c>
      <c r="H9063" s="4" t="s">
        <v>11</v>
      </c>
      <c r="I9063" s="4" t="s">
        <v>7</v>
      </c>
    </row>
    <row r="9064" spans="1:9">
      <c r="A9064" t="n">
        <v>73480</v>
      </c>
      <c r="B9064" s="36" t="n">
        <v>45</v>
      </c>
      <c r="C9064" s="7" t="n">
        <v>4</v>
      </c>
      <c r="D9064" s="7" t="n">
        <v>3</v>
      </c>
      <c r="E9064" s="7" t="n">
        <v>5.30000019073486</v>
      </c>
      <c r="F9064" s="7" t="n">
        <v>216.389999389648</v>
      </c>
      <c r="G9064" s="7" t="n">
        <v>0</v>
      </c>
      <c r="H9064" s="7" t="n">
        <v>0</v>
      </c>
      <c r="I9064" s="7" t="n">
        <v>1</v>
      </c>
    </row>
    <row r="9065" spans="1:9">
      <c r="A9065" t="s">
        <v>4</v>
      </c>
      <c r="B9065" s="4" t="s">
        <v>5</v>
      </c>
      <c r="C9065" s="4" t="s">
        <v>7</v>
      </c>
      <c r="D9065" s="4" t="s">
        <v>7</v>
      </c>
      <c r="E9065" s="4" t="s">
        <v>13</v>
      </c>
      <c r="F9065" s="4" t="s">
        <v>11</v>
      </c>
    </row>
    <row r="9066" spans="1:9">
      <c r="A9066" t="n">
        <v>73498</v>
      </c>
      <c r="B9066" s="36" t="n">
        <v>45</v>
      </c>
      <c r="C9066" s="7" t="n">
        <v>5</v>
      </c>
      <c r="D9066" s="7" t="n">
        <v>3</v>
      </c>
      <c r="E9066" s="7" t="n">
        <v>6.30000019073486</v>
      </c>
      <c r="F9066" s="7" t="n">
        <v>0</v>
      </c>
    </row>
    <row r="9067" spans="1:9">
      <c r="A9067" t="s">
        <v>4</v>
      </c>
      <c r="B9067" s="4" t="s">
        <v>5</v>
      </c>
      <c r="C9067" s="4" t="s">
        <v>7</v>
      </c>
      <c r="D9067" s="4" t="s">
        <v>7</v>
      </c>
      <c r="E9067" s="4" t="s">
        <v>13</v>
      </c>
      <c r="F9067" s="4" t="s">
        <v>11</v>
      </c>
    </row>
    <row r="9068" spans="1:9">
      <c r="A9068" t="n">
        <v>73507</v>
      </c>
      <c r="B9068" s="36" t="n">
        <v>45</v>
      </c>
      <c r="C9068" s="7" t="n">
        <v>11</v>
      </c>
      <c r="D9068" s="7" t="n">
        <v>3</v>
      </c>
      <c r="E9068" s="7" t="n">
        <v>38</v>
      </c>
      <c r="F9068" s="7" t="n">
        <v>0</v>
      </c>
    </row>
    <row r="9069" spans="1:9">
      <c r="A9069" t="s">
        <v>4</v>
      </c>
      <c r="B9069" s="4" t="s">
        <v>5</v>
      </c>
      <c r="C9069" s="4" t="s">
        <v>7</v>
      </c>
      <c r="D9069" s="4" t="s">
        <v>7</v>
      </c>
      <c r="E9069" s="4" t="s">
        <v>13</v>
      </c>
      <c r="F9069" s="4" t="s">
        <v>13</v>
      </c>
      <c r="G9069" s="4" t="s">
        <v>13</v>
      </c>
      <c r="H9069" s="4" t="s">
        <v>11</v>
      </c>
    </row>
    <row r="9070" spans="1:9">
      <c r="A9070" t="n">
        <v>73516</v>
      </c>
      <c r="B9070" s="36" t="n">
        <v>45</v>
      </c>
      <c r="C9070" s="7" t="n">
        <v>2</v>
      </c>
      <c r="D9070" s="7" t="n">
        <v>3</v>
      </c>
      <c r="E9070" s="7" t="n">
        <v>7.1399998664856</v>
      </c>
      <c r="F9070" s="7" t="n">
        <v>4.53000020980835</v>
      </c>
      <c r="G9070" s="7" t="n">
        <v>3.9300000667572</v>
      </c>
      <c r="H9070" s="7" t="n">
        <v>7500</v>
      </c>
    </row>
    <row r="9071" spans="1:9">
      <c r="A9071" t="s">
        <v>4</v>
      </c>
      <c r="B9071" s="4" t="s">
        <v>5</v>
      </c>
      <c r="C9071" s="4" t="s">
        <v>7</v>
      </c>
      <c r="D9071" s="4" t="s">
        <v>7</v>
      </c>
      <c r="E9071" s="4" t="s">
        <v>13</v>
      </c>
      <c r="F9071" s="4" t="s">
        <v>13</v>
      </c>
      <c r="G9071" s="4" t="s">
        <v>13</v>
      </c>
      <c r="H9071" s="4" t="s">
        <v>11</v>
      </c>
      <c r="I9071" s="4" t="s">
        <v>7</v>
      </c>
    </row>
    <row r="9072" spans="1:9">
      <c r="A9072" t="n">
        <v>73533</v>
      </c>
      <c r="B9072" s="36" t="n">
        <v>45</v>
      </c>
      <c r="C9072" s="7" t="n">
        <v>4</v>
      </c>
      <c r="D9072" s="7" t="n">
        <v>3</v>
      </c>
      <c r="E9072" s="7" t="n">
        <v>4.26999998092651</v>
      </c>
      <c r="F9072" s="7" t="n">
        <v>-159.699996948242</v>
      </c>
      <c r="G9072" s="7" t="n">
        <v>0</v>
      </c>
      <c r="H9072" s="7" t="n">
        <v>7500</v>
      </c>
      <c r="I9072" s="7" t="n">
        <v>1</v>
      </c>
    </row>
    <row r="9073" spans="1:9">
      <c r="A9073" t="s">
        <v>4</v>
      </c>
      <c r="B9073" s="4" t="s">
        <v>5</v>
      </c>
      <c r="C9073" s="4" t="s">
        <v>7</v>
      </c>
      <c r="D9073" s="4" t="s">
        <v>7</v>
      </c>
      <c r="E9073" s="4" t="s">
        <v>13</v>
      </c>
      <c r="F9073" s="4" t="s">
        <v>11</v>
      </c>
    </row>
    <row r="9074" spans="1:9">
      <c r="A9074" t="n">
        <v>73551</v>
      </c>
      <c r="B9074" s="36" t="n">
        <v>45</v>
      </c>
      <c r="C9074" s="7" t="n">
        <v>5</v>
      </c>
      <c r="D9074" s="7" t="n">
        <v>3</v>
      </c>
      <c r="E9074" s="7" t="n">
        <v>6.30000019073486</v>
      </c>
      <c r="F9074" s="7" t="n">
        <v>7500</v>
      </c>
    </row>
    <row r="9075" spans="1:9">
      <c r="A9075" t="s">
        <v>4</v>
      </c>
      <c r="B9075" s="4" t="s">
        <v>5</v>
      </c>
      <c r="C9075" s="4" t="s">
        <v>7</v>
      </c>
      <c r="D9075" s="4" t="s">
        <v>7</v>
      </c>
      <c r="E9075" s="4" t="s">
        <v>13</v>
      </c>
      <c r="F9075" s="4" t="s">
        <v>11</v>
      </c>
    </row>
    <row r="9076" spans="1:9">
      <c r="A9076" t="n">
        <v>73560</v>
      </c>
      <c r="B9076" s="36" t="n">
        <v>45</v>
      </c>
      <c r="C9076" s="7" t="n">
        <v>11</v>
      </c>
      <c r="D9076" s="7" t="n">
        <v>3</v>
      </c>
      <c r="E9076" s="7" t="n">
        <v>38</v>
      </c>
      <c r="F9076" s="7" t="n">
        <v>7500</v>
      </c>
    </row>
    <row r="9077" spans="1:9">
      <c r="A9077" t="s">
        <v>4</v>
      </c>
      <c r="B9077" s="4" t="s">
        <v>5</v>
      </c>
      <c r="C9077" s="4" t="s">
        <v>7</v>
      </c>
      <c r="D9077" s="4" t="s">
        <v>11</v>
      </c>
    </row>
    <row r="9078" spans="1:9">
      <c r="A9078" t="n">
        <v>73569</v>
      </c>
      <c r="B9078" s="35" t="n">
        <v>58</v>
      </c>
      <c r="C9078" s="7" t="n">
        <v>255</v>
      </c>
      <c r="D9078" s="7" t="n">
        <v>0</v>
      </c>
    </row>
    <row r="9079" spans="1:9">
      <c r="A9079" t="s">
        <v>4</v>
      </c>
      <c r="B9079" s="4" t="s">
        <v>5</v>
      </c>
      <c r="C9079" s="4" t="s">
        <v>7</v>
      </c>
      <c r="D9079" s="4" t="s">
        <v>11</v>
      </c>
      <c r="E9079" s="4" t="s">
        <v>13</v>
      </c>
      <c r="F9079" s="4" t="s">
        <v>11</v>
      </c>
      <c r="G9079" s="4" t="s">
        <v>14</v>
      </c>
      <c r="H9079" s="4" t="s">
        <v>14</v>
      </c>
      <c r="I9079" s="4" t="s">
        <v>11</v>
      </c>
      <c r="J9079" s="4" t="s">
        <v>11</v>
      </c>
      <c r="K9079" s="4" t="s">
        <v>14</v>
      </c>
      <c r="L9079" s="4" t="s">
        <v>14</v>
      </c>
      <c r="M9079" s="4" t="s">
        <v>14</v>
      </c>
      <c r="N9079" s="4" t="s">
        <v>14</v>
      </c>
      <c r="O9079" s="4" t="s">
        <v>8</v>
      </c>
    </row>
    <row r="9080" spans="1:9">
      <c r="A9080" t="n">
        <v>73573</v>
      </c>
      <c r="B9080" s="12" t="n">
        <v>50</v>
      </c>
      <c r="C9080" s="7" t="n">
        <v>0</v>
      </c>
      <c r="D9080" s="7" t="n">
        <v>1011</v>
      </c>
      <c r="E9080" s="7" t="n">
        <v>0.5</v>
      </c>
      <c r="F9080" s="7" t="n">
        <v>200</v>
      </c>
      <c r="G9080" s="7" t="n">
        <v>1045220557</v>
      </c>
      <c r="H9080" s="7" t="n">
        <v>0</v>
      </c>
      <c r="I9080" s="7" t="n">
        <v>0</v>
      </c>
      <c r="J9080" s="7" t="n">
        <v>65533</v>
      </c>
      <c r="K9080" s="7" t="n">
        <v>0</v>
      </c>
      <c r="L9080" s="7" t="n">
        <v>0</v>
      </c>
      <c r="M9080" s="7" t="n">
        <v>0</v>
      </c>
      <c r="N9080" s="7" t="n">
        <v>0</v>
      </c>
      <c r="O9080" s="7" t="s">
        <v>18</v>
      </c>
    </row>
    <row r="9081" spans="1:9">
      <c r="A9081" t="s">
        <v>4</v>
      </c>
      <c r="B9081" s="4" t="s">
        <v>5</v>
      </c>
      <c r="C9081" s="4" t="s">
        <v>7</v>
      </c>
      <c r="D9081" s="4" t="s">
        <v>11</v>
      </c>
    </row>
    <row r="9082" spans="1:9">
      <c r="A9082" t="n">
        <v>73612</v>
      </c>
      <c r="B9082" s="36" t="n">
        <v>45</v>
      </c>
      <c r="C9082" s="7" t="n">
        <v>7</v>
      </c>
      <c r="D9082" s="7" t="n">
        <v>255</v>
      </c>
    </row>
    <row r="9083" spans="1:9">
      <c r="A9083" t="s">
        <v>4</v>
      </c>
      <c r="B9083" s="4" t="s">
        <v>5</v>
      </c>
      <c r="C9083" s="4" t="s">
        <v>7</v>
      </c>
      <c r="D9083" s="4" t="s">
        <v>11</v>
      </c>
      <c r="E9083" s="4" t="s">
        <v>13</v>
      </c>
    </row>
    <row r="9084" spans="1:9">
      <c r="A9084" t="n">
        <v>73616</v>
      </c>
      <c r="B9084" s="35" t="n">
        <v>58</v>
      </c>
      <c r="C9084" s="7" t="n">
        <v>101</v>
      </c>
      <c r="D9084" s="7" t="n">
        <v>1000</v>
      </c>
      <c r="E9084" s="7" t="n">
        <v>1</v>
      </c>
    </row>
    <row r="9085" spans="1:9">
      <c r="A9085" t="s">
        <v>4</v>
      </c>
      <c r="B9085" s="4" t="s">
        <v>5</v>
      </c>
      <c r="C9085" s="4" t="s">
        <v>7</v>
      </c>
      <c r="D9085" s="4" t="s">
        <v>11</v>
      </c>
    </row>
    <row r="9086" spans="1:9">
      <c r="A9086" t="n">
        <v>73624</v>
      </c>
      <c r="B9086" s="35" t="n">
        <v>58</v>
      </c>
      <c r="C9086" s="7" t="n">
        <v>254</v>
      </c>
      <c r="D9086" s="7" t="n">
        <v>0</v>
      </c>
    </row>
    <row r="9087" spans="1:9">
      <c r="A9087" t="s">
        <v>4</v>
      </c>
      <c r="B9087" s="4" t="s">
        <v>5</v>
      </c>
      <c r="C9087" s="4" t="s">
        <v>7</v>
      </c>
      <c r="D9087" s="4" t="s">
        <v>7</v>
      </c>
      <c r="E9087" s="4" t="s">
        <v>13</v>
      </c>
      <c r="F9087" s="4" t="s">
        <v>13</v>
      </c>
      <c r="G9087" s="4" t="s">
        <v>13</v>
      </c>
      <c r="H9087" s="4" t="s">
        <v>11</v>
      </c>
    </row>
    <row r="9088" spans="1:9">
      <c r="A9088" t="n">
        <v>73628</v>
      </c>
      <c r="B9088" s="36" t="n">
        <v>45</v>
      </c>
      <c r="C9088" s="7" t="n">
        <v>2</v>
      </c>
      <c r="D9088" s="7" t="n">
        <v>3</v>
      </c>
      <c r="E9088" s="7" t="n">
        <v>29</v>
      </c>
      <c r="F9088" s="7" t="n">
        <v>1.95000004768372</v>
      </c>
      <c r="G9088" s="7" t="n">
        <v>9.14999961853027</v>
      </c>
      <c r="H9088" s="7" t="n">
        <v>0</v>
      </c>
    </row>
    <row r="9089" spans="1:15">
      <c r="A9089" t="s">
        <v>4</v>
      </c>
      <c r="B9089" s="4" t="s">
        <v>5</v>
      </c>
      <c r="C9089" s="4" t="s">
        <v>7</v>
      </c>
      <c r="D9089" s="4" t="s">
        <v>7</v>
      </c>
      <c r="E9089" s="4" t="s">
        <v>13</v>
      </c>
      <c r="F9089" s="4" t="s">
        <v>13</v>
      </c>
      <c r="G9089" s="4" t="s">
        <v>13</v>
      </c>
      <c r="H9089" s="4" t="s">
        <v>11</v>
      </c>
      <c r="I9089" s="4" t="s">
        <v>7</v>
      </c>
    </row>
    <row r="9090" spans="1:15">
      <c r="A9090" t="n">
        <v>73645</v>
      </c>
      <c r="B9090" s="36" t="n">
        <v>45</v>
      </c>
      <c r="C9090" s="7" t="n">
        <v>4</v>
      </c>
      <c r="D9090" s="7" t="n">
        <v>3</v>
      </c>
      <c r="E9090" s="7" t="n">
        <v>14</v>
      </c>
      <c r="F9090" s="7" t="n">
        <v>207</v>
      </c>
      <c r="G9090" s="7" t="n">
        <v>0</v>
      </c>
      <c r="H9090" s="7" t="n">
        <v>0</v>
      </c>
      <c r="I9090" s="7" t="n">
        <v>1</v>
      </c>
    </row>
    <row r="9091" spans="1:15">
      <c r="A9091" t="s">
        <v>4</v>
      </c>
      <c r="B9091" s="4" t="s">
        <v>5</v>
      </c>
      <c r="C9091" s="4" t="s">
        <v>7</v>
      </c>
      <c r="D9091" s="4" t="s">
        <v>7</v>
      </c>
      <c r="E9091" s="4" t="s">
        <v>13</v>
      </c>
      <c r="F9091" s="4" t="s">
        <v>11</v>
      </c>
    </row>
    <row r="9092" spans="1:15">
      <c r="A9092" t="n">
        <v>73663</v>
      </c>
      <c r="B9092" s="36" t="n">
        <v>45</v>
      </c>
      <c r="C9092" s="7" t="n">
        <v>5</v>
      </c>
      <c r="D9092" s="7" t="n">
        <v>3</v>
      </c>
      <c r="E9092" s="7" t="n">
        <v>10.1999998092651</v>
      </c>
      <c r="F9092" s="7" t="n">
        <v>0</v>
      </c>
    </row>
    <row r="9093" spans="1:15">
      <c r="A9093" t="s">
        <v>4</v>
      </c>
      <c r="B9093" s="4" t="s">
        <v>5</v>
      </c>
      <c r="C9093" s="4" t="s">
        <v>7</v>
      </c>
      <c r="D9093" s="4" t="s">
        <v>7</v>
      </c>
      <c r="E9093" s="4" t="s">
        <v>13</v>
      </c>
      <c r="F9093" s="4" t="s">
        <v>11</v>
      </c>
    </row>
    <row r="9094" spans="1:15">
      <c r="A9094" t="n">
        <v>73672</v>
      </c>
      <c r="B9094" s="36" t="n">
        <v>45</v>
      </c>
      <c r="C9094" s="7" t="n">
        <v>11</v>
      </c>
      <c r="D9094" s="7" t="n">
        <v>3</v>
      </c>
      <c r="E9094" s="7" t="n">
        <v>43.2000007629395</v>
      </c>
      <c r="F9094" s="7" t="n">
        <v>0</v>
      </c>
    </row>
    <row r="9095" spans="1:15">
      <c r="A9095" t="s">
        <v>4</v>
      </c>
      <c r="B9095" s="4" t="s">
        <v>5</v>
      </c>
      <c r="C9095" s="4" t="s">
        <v>7</v>
      </c>
      <c r="D9095" s="4" t="s">
        <v>7</v>
      </c>
      <c r="E9095" s="4" t="s">
        <v>13</v>
      </c>
      <c r="F9095" s="4" t="s">
        <v>11</v>
      </c>
    </row>
    <row r="9096" spans="1:15">
      <c r="A9096" t="n">
        <v>73681</v>
      </c>
      <c r="B9096" s="36" t="n">
        <v>45</v>
      </c>
      <c r="C9096" s="7" t="n">
        <v>5</v>
      </c>
      <c r="D9096" s="7" t="n">
        <v>3</v>
      </c>
      <c r="E9096" s="7" t="n">
        <v>8</v>
      </c>
      <c r="F9096" s="7" t="n">
        <v>5000</v>
      </c>
    </row>
    <row r="9097" spans="1:15">
      <c r="A9097" t="s">
        <v>4</v>
      </c>
      <c r="B9097" s="4" t="s">
        <v>5</v>
      </c>
      <c r="C9097" s="4" t="s">
        <v>7</v>
      </c>
      <c r="D9097" s="4" t="s">
        <v>11</v>
      </c>
    </row>
    <row r="9098" spans="1:15">
      <c r="A9098" t="n">
        <v>73690</v>
      </c>
      <c r="B9098" s="35" t="n">
        <v>58</v>
      </c>
      <c r="C9098" s="7" t="n">
        <v>255</v>
      </c>
      <c r="D9098" s="7" t="n">
        <v>0</v>
      </c>
    </row>
    <row r="9099" spans="1:15">
      <c r="A9099" t="s">
        <v>4</v>
      </c>
      <c r="B9099" s="4" t="s">
        <v>5</v>
      </c>
      <c r="C9099" s="4" t="s">
        <v>7</v>
      </c>
      <c r="D9099" s="4" t="s">
        <v>11</v>
      </c>
    </row>
    <row r="9100" spans="1:15">
      <c r="A9100" t="n">
        <v>73694</v>
      </c>
      <c r="B9100" s="36" t="n">
        <v>45</v>
      </c>
      <c r="C9100" s="7" t="n">
        <v>7</v>
      </c>
      <c r="D9100" s="7" t="n">
        <v>255</v>
      </c>
    </row>
    <row r="9101" spans="1:15">
      <c r="A9101" t="s">
        <v>4</v>
      </c>
      <c r="B9101" s="4" t="s">
        <v>5</v>
      </c>
      <c r="C9101" s="4" t="s">
        <v>7</v>
      </c>
      <c r="D9101" s="4" t="s">
        <v>11</v>
      </c>
      <c r="E9101" s="4" t="s">
        <v>13</v>
      </c>
    </row>
    <row r="9102" spans="1:15">
      <c r="A9102" t="n">
        <v>73698</v>
      </c>
      <c r="B9102" s="35" t="n">
        <v>58</v>
      </c>
      <c r="C9102" s="7" t="n">
        <v>0</v>
      </c>
      <c r="D9102" s="7" t="n">
        <v>1000</v>
      </c>
      <c r="E9102" s="7" t="n">
        <v>1</v>
      </c>
    </row>
    <row r="9103" spans="1:15">
      <c r="A9103" t="s">
        <v>4</v>
      </c>
      <c r="B9103" s="4" t="s">
        <v>5</v>
      </c>
      <c r="C9103" s="4" t="s">
        <v>7</v>
      </c>
      <c r="D9103" s="4" t="s">
        <v>11</v>
      </c>
    </row>
    <row r="9104" spans="1:15">
      <c r="A9104" t="n">
        <v>73706</v>
      </c>
      <c r="B9104" s="35" t="n">
        <v>58</v>
      </c>
      <c r="C9104" s="7" t="n">
        <v>255</v>
      </c>
      <c r="D9104" s="7" t="n">
        <v>0</v>
      </c>
    </row>
    <row r="9105" spans="1:9">
      <c r="A9105" t="s">
        <v>4</v>
      </c>
      <c r="B9105" s="4" t="s">
        <v>5</v>
      </c>
      <c r="C9105" s="4" t="s">
        <v>11</v>
      </c>
    </row>
    <row r="9106" spans="1:9">
      <c r="A9106" t="n">
        <v>73710</v>
      </c>
      <c r="B9106" s="39" t="n">
        <v>12</v>
      </c>
      <c r="C9106" s="7" t="n">
        <v>10993</v>
      </c>
    </row>
    <row r="9107" spans="1:9">
      <c r="A9107" t="s">
        <v>4</v>
      </c>
      <c r="B9107" s="4" t="s">
        <v>5</v>
      </c>
      <c r="C9107" s="4" t="s">
        <v>14</v>
      </c>
    </row>
    <row r="9108" spans="1:9">
      <c r="A9108" t="n">
        <v>73713</v>
      </c>
      <c r="B9108" s="60" t="n">
        <v>15</v>
      </c>
      <c r="C9108" s="7" t="n">
        <v>2097152</v>
      </c>
    </row>
    <row r="9109" spans="1:9">
      <c r="A9109" t="s">
        <v>4</v>
      </c>
      <c r="B9109" s="4" t="s">
        <v>5</v>
      </c>
      <c r="C9109" s="4" t="s">
        <v>11</v>
      </c>
      <c r="D9109" s="4" t="s">
        <v>13</v>
      </c>
      <c r="E9109" s="4" t="s">
        <v>13</v>
      </c>
      <c r="F9109" s="4" t="s">
        <v>13</v>
      </c>
      <c r="G9109" s="4" t="s">
        <v>13</v>
      </c>
    </row>
    <row r="9110" spans="1:9">
      <c r="A9110" t="n">
        <v>73718</v>
      </c>
      <c r="B9110" s="40" t="n">
        <v>46</v>
      </c>
      <c r="C9110" s="7" t="n">
        <v>61456</v>
      </c>
      <c r="D9110" s="7" t="n">
        <v>0</v>
      </c>
      <c r="E9110" s="7" t="n">
        <v>0</v>
      </c>
      <c r="F9110" s="7" t="n">
        <v>0</v>
      </c>
      <c r="G9110" s="7" t="n">
        <v>0</v>
      </c>
    </row>
    <row r="9111" spans="1:9">
      <c r="A9111" t="s">
        <v>4</v>
      </c>
      <c r="B9111" s="4" t="s">
        <v>5</v>
      </c>
      <c r="C9111" s="4" t="s">
        <v>7</v>
      </c>
      <c r="D9111" s="4" t="s">
        <v>11</v>
      </c>
    </row>
    <row r="9112" spans="1:9">
      <c r="A9112" t="n">
        <v>73737</v>
      </c>
      <c r="B9112" s="8" t="n">
        <v>162</v>
      </c>
      <c r="C9112" s="7" t="n">
        <v>1</v>
      </c>
      <c r="D9112" s="7" t="n">
        <v>0</v>
      </c>
    </row>
    <row r="9113" spans="1:9">
      <c r="A9113" t="s">
        <v>4</v>
      </c>
      <c r="B9113" s="4" t="s">
        <v>5</v>
      </c>
    </row>
    <row r="9114" spans="1:9">
      <c r="A9114" t="n">
        <v>73741</v>
      </c>
      <c r="B9114" s="5" t="n">
        <v>1</v>
      </c>
    </row>
    <row r="9115" spans="1:9" s="3" customFormat="1" customHeight="0">
      <c r="A9115" s="3" t="s">
        <v>2</v>
      </c>
      <c r="B9115" s="3" t="s">
        <v>676</v>
      </c>
    </row>
    <row r="9116" spans="1:9">
      <c r="A9116" t="s">
        <v>4</v>
      </c>
      <c r="B9116" s="4" t="s">
        <v>5</v>
      </c>
      <c r="C9116" s="4" t="s">
        <v>7</v>
      </c>
      <c r="D9116" s="4" t="s">
        <v>7</v>
      </c>
      <c r="E9116" s="4" t="s">
        <v>7</v>
      </c>
      <c r="F9116" s="4" t="s">
        <v>7</v>
      </c>
    </row>
    <row r="9117" spans="1:9">
      <c r="A9117" t="n">
        <v>73744</v>
      </c>
      <c r="B9117" s="9" t="n">
        <v>14</v>
      </c>
      <c r="C9117" s="7" t="n">
        <v>2</v>
      </c>
      <c r="D9117" s="7" t="n">
        <v>0</v>
      </c>
      <c r="E9117" s="7" t="n">
        <v>0</v>
      </c>
      <c r="F9117" s="7" t="n">
        <v>0</v>
      </c>
    </row>
    <row r="9118" spans="1:9">
      <c r="A9118" t="s">
        <v>4</v>
      </c>
      <c r="B9118" s="4" t="s">
        <v>5</v>
      </c>
      <c r="C9118" s="4" t="s">
        <v>7</v>
      </c>
      <c r="D9118" s="19" t="s">
        <v>28</v>
      </c>
      <c r="E9118" s="4" t="s">
        <v>5</v>
      </c>
      <c r="F9118" s="4" t="s">
        <v>7</v>
      </c>
      <c r="G9118" s="4" t="s">
        <v>11</v>
      </c>
      <c r="H9118" s="19" t="s">
        <v>29</v>
      </c>
      <c r="I9118" s="4" t="s">
        <v>7</v>
      </c>
      <c r="J9118" s="4" t="s">
        <v>14</v>
      </c>
      <c r="K9118" s="4" t="s">
        <v>7</v>
      </c>
      <c r="L9118" s="4" t="s">
        <v>7</v>
      </c>
      <c r="M9118" s="19" t="s">
        <v>28</v>
      </c>
      <c r="N9118" s="4" t="s">
        <v>5</v>
      </c>
      <c r="O9118" s="4" t="s">
        <v>7</v>
      </c>
      <c r="P9118" s="4" t="s">
        <v>11</v>
      </c>
      <c r="Q9118" s="19" t="s">
        <v>29</v>
      </c>
      <c r="R9118" s="4" t="s">
        <v>7</v>
      </c>
      <c r="S9118" s="4" t="s">
        <v>14</v>
      </c>
      <c r="T9118" s="4" t="s">
        <v>7</v>
      </c>
      <c r="U9118" s="4" t="s">
        <v>7</v>
      </c>
      <c r="V9118" s="4" t="s">
        <v>7</v>
      </c>
      <c r="W9118" s="4" t="s">
        <v>16</v>
      </c>
    </row>
    <row r="9119" spans="1:9">
      <c r="A9119" t="n">
        <v>73749</v>
      </c>
      <c r="B9119" s="13" t="n">
        <v>5</v>
      </c>
      <c r="C9119" s="7" t="n">
        <v>28</v>
      </c>
      <c r="D9119" s="19" t="s">
        <v>3</v>
      </c>
      <c r="E9119" s="8" t="n">
        <v>162</v>
      </c>
      <c r="F9119" s="7" t="n">
        <v>3</v>
      </c>
      <c r="G9119" s="7" t="n">
        <v>24591</v>
      </c>
      <c r="H9119" s="19" t="s">
        <v>3</v>
      </c>
      <c r="I9119" s="7" t="n">
        <v>0</v>
      </c>
      <c r="J9119" s="7" t="n">
        <v>1</v>
      </c>
      <c r="K9119" s="7" t="n">
        <v>2</v>
      </c>
      <c r="L9119" s="7" t="n">
        <v>28</v>
      </c>
      <c r="M9119" s="19" t="s">
        <v>3</v>
      </c>
      <c r="N9119" s="8" t="n">
        <v>162</v>
      </c>
      <c r="O9119" s="7" t="n">
        <v>3</v>
      </c>
      <c r="P9119" s="7" t="n">
        <v>24591</v>
      </c>
      <c r="Q9119" s="19" t="s">
        <v>3</v>
      </c>
      <c r="R9119" s="7" t="n">
        <v>0</v>
      </c>
      <c r="S9119" s="7" t="n">
        <v>2</v>
      </c>
      <c r="T9119" s="7" t="n">
        <v>2</v>
      </c>
      <c r="U9119" s="7" t="n">
        <v>11</v>
      </c>
      <c r="V9119" s="7" t="n">
        <v>1</v>
      </c>
      <c r="W9119" s="14" t="n">
        <f t="normal" ca="1">A9123</f>
        <v>0</v>
      </c>
    </row>
    <row r="9120" spans="1:9">
      <c r="A9120" t="s">
        <v>4</v>
      </c>
      <c r="B9120" s="4" t="s">
        <v>5</v>
      </c>
      <c r="C9120" s="4" t="s">
        <v>7</v>
      </c>
      <c r="D9120" s="4" t="s">
        <v>11</v>
      </c>
      <c r="E9120" s="4" t="s">
        <v>13</v>
      </c>
    </row>
    <row r="9121" spans="1:23">
      <c r="A9121" t="n">
        <v>73778</v>
      </c>
      <c r="B9121" s="35" t="n">
        <v>58</v>
      </c>
      <c r="C9121" s="7" t="n">
        <v>0</v>
      </c>
      <c r="D9121" s="7" t="n">
        <v>0</v>
      </c>
      <c r="E9121" s="7" t="n">
        <v>1</v>
      </c>
    </row>
    <row r="9122" spans="1:23">
      <c r="A9122" t="s">
        <v>4</v>
      </c>
      <c r="B9122" s="4" t="s">
        <v>5</v>
      </c>
      <c r="C9122" s="4" t="s">
        <v>7</v>
      </c>
      <c r="D9122" s="19" t="s">
        <v>28</v>
      </c>
      <c r="E9122" s="4" t="s">
        <v>5</v>
      </c>
      <c r="F9122" s="4" t="s">
        <v>7</v>
      </c>
      <c r="G9122" s="4" t="s">
        <v>11</v>
      </c>
      <c r="H9122" s="19" t="s">
        <v>29</v>
      </c>
      <c r="I9122" s="4" t="s">
        <v>7</v>
      </c>
      <c r="J9122" s="4" t="s">
        <v>14</v>
      </c>
      <c r="K9122" s="4" t="s">
        <v>7</v>
      </c>
      <c r="L9122" s="4" t="s">
        <v>7</v>
      </c>
      <c r="M9122" s="19" t="s">
        <v>28</v>
      </c>
      <c r="N9122" s="4" t="s">
        <v>5</v>
      </c>
      <c r="O9122" s="4" t="s">
        <v>7</v>
      </c>
      <c r="P9122" s="4" t="s">
        <v>11</v>
      </c>
      <c r="Q9122" s="19" t="s">
        <v>29</v>
      </c>
      <c r="R9122" s="4" t="s">
        <v>7</v>
      </c>
      <c r="S9122" s="4" t="s">
        <v>14</v>
      </c>
      <c r="T9122" s="4" t="s">
        <v>7</v>
      </c>
      <c r="U9122" s="4" t="s">
        <v>7</v>
      </c>
      <c r="V9122" s="4" t="s">
        <v>7</v>
      </c>
      <c r="W9122" s="4" t="s">
        <v>16</v>
      </c>
    </row>
    <row r="9123" spans="1:23">
      <c r="A9123" t="n">
        <v>73786</v>
      </c>
      <c r="B9123" s="13" t="n">
        <v>5</v>
      </c>
      <c r="C9123" s="7" t="n">
        <v>28</v>
      </c>
      <c r="D9123" s="19" t="s">
        <v>3</v>
      </c>
      <c r="E9123" s="8" t="n">
        <v>162</v>
      </c>
      <c r="F9123" s="7" t="n">
        <v>3</v>
      </c>
      <c r="G9123" s="7" t="n">
        <v>24591</v>
      </c>
      <c r="H9123" s="19" t="s">
        <v>3</v>
      </c>
      <c r="I9123" s="7" t="n">
        <v>0</v>
      </c>
      <c r="J9123" s="7" t="n">
        <v>1</v>
      </c>
      <c r="K9123" s="7" t="n">
        <v>3</v>
      </c>
      <c r="L9123" s="7" t="n">
        <v>28</v>
      </c>
      <c r="M9123" s="19" t="s">
        <v>3</v>
      </c>
      <c r="N9123" s="8" t="n">
        <v>162</v>
      </c>
      <c r="O9123" s="7" t="n">
        <v>3</v>
      </c>
      <c r="P9123" s="7" t="n">
        <v>24591</v>
      </c>
      <c r="Q9123" s="19" t="s">
        <v>3</v>
      </c>
      <c r="R9123" s="7" t="n">
        <v>0</v>
      </c>
      <c r="S9123" s="7" t="n">
        <v>2</v>
      </c>
      <c r="T9123" s="7" t="n">
        <v>3</v>
      </c>
      <c r="U9123" s="7" t="n">
        <v>9</v>
      </c>
      <c r="V9123" s="7" t="n">
        <v>1</v>
      </c>
      <c r="W9123" s="14" t="n">
        <f t="normal" ca="1">A9133</f>
        <v>0</v>
      </c>
    </row>
    <row r="9124" spans="1:23">
      <c r="A9124" t="s">
        <v>4</v>
      </c>
      <c r="B9124" s="4" t="s">
        <v>5</v>
      </c>
      <c r="C9124" s="4" t="s">
        <v>7</v>
      </c>
      <c r="D9124" s="19" t="s">
        <v>28</v>
      </c>
      <c r="E9124" s="4" t="s">
        <v>5</v>
      </c>
      <c r="F9124" s="4" t="s">
        <v>11</v>
      </c>
      <c r="G9124" s="4" t="s">
        <v>7</v>
      </c>
      <c r="H9124" s="4" t="s">
        <v>7</v>
      </c>
      <c r="I9124" s="4" t="s">
        <v>8</v>
      </c>
      <c r="J9124" s="19" t="s">
        <v>29</v>
      </c>
      <c r="K9124" s="4" t="s">
        <v>7</v>
      </c>
      <c r="L9124" s="4" t="s">
        <v>7</v>
      </c>
      <c r="M9124" s="19" t="s">
        <v>28</v>
      </c>
      <c r="N9124" s="4" t="s">
        <v>5</v>
      </c>
      <c r="O9124" s="4" t="s">
        <v>7</v>
      </c>
      <c r="P9124" s="19" t="s">
        <v>29</v>
      </c>
      <c r="Q9124" s="4" t="s">
        <v>7</v>
      </c>
      <c r="R9124" s="4" t="s">
        <v>14</v>
      </c>
      <c r="S9124" s="4" t="s">
        <v>7</v>
      </c>
      <c r="T9124" s="4" t="s">
        <v>7</v>
      </c>
      <c r="U9124" s="4" t="s">
        <v>7</v>
      </c>
      <c r="V9124" s="19" t="s">
        <v>28</v>
      </c>
      <c r="W9124" s="4" t="s">
        <v>5</v>
      </c>
      <c r="X9124" s="4" t="s">
        <v>7</v>
      </c>
      <c r="Y9124" s="19" t="s">
        <v>29</v>
      </c>
      <c r="Z9124" s="4" t="s">
        <v>7</v>
      </c>
      <c r="AA9124" s="4" t="s">
        <v>14</v>
      </c>
      <c r="AB9124" s="4" t="s">
        <v>7</v>
      </c>
      <c r="AC9124" s="4" t="s">
        <v>7</v>
      </c>
      <c r="AD9124" s="4" t="s">
        <v>7</v>
      </c>
      <c r="AE9124" s="4" t="s">
        <v>16</v>
      </c>
    </row>
    <row r="9125" spans="1:23">
      <c r="A9125" t="n">
        <v>73815</v>
      </c>
      <c r="B9125" s="13" t="n">
        <v>5</v>
      </c>
      <c r="C9125" s="7" t="n">
        <v>28</v>
      </c>
      <c r="D9125" s="19" t="s">
        <v>3</v>
      </c>
      <c r="E9125" s="43" t="n">
        <v>47</v>
      </c>
      <c r="F9125" s="7" t="n">
        <v>61456</v>
      </c>
      <c r="G9125" s="7" t="n">
        <v>2</v>
      </c>
      <c r="H9125" s="7" t="n">
        <v>0</v>
      </c>
      <c r="I9125" s="7" t="s">
        <v>354</v>
      </c>
      <c r="J9125" s="19" t="s">
        <v>3</v>
      </c>
      <c r="K9125" s="7" t="n">
        <v>8</v>
      </c>
      <c r="L9125" s="7" t="n">
        <v>28</v>
      </c>
      <c r="M9125" s="19" t="s">
        <v>3</v>
      </c>
      <c r="N9125" s="11" t="n">
        <v>74</v>
      </c>
      <c r="O9125" s="7" t="n">
        <v>65</v>
      </c>
      <c r="P9125" s="19" t="s">
        <v>3</v>
      </c>
      <c r="Q9125" s="7" t="n">
        <v>0</v>
      </c>
      <c r="R9125" s="7" t="n">
        <v>1</v>
      </c>
      <c r="S9125" s="7" t="n">
        <v>3</v>
      </c>
      <c r="T9125" s="7" t="n">
        <v>9</v>
      </c>
      <c r="U9125" s="7" t="n">
        <v>28</v>
      </c>
      <c r="V9125" s="19" t="s">
        <v>3</v>
      </c>
      <c r="W9125" s="11" t="n">
        <v>74</v>
      </c>
      <c r="X9125" s="7" t="n">
        <v>65</v>
      </c>
      <c r="Y9125" s="19" t="s">
        <v>3</v>
      </c>
      <c r="Z9125" s="7" t="n">
        <v>0</v>
      </c>
      <c r="AA9125" s="7" t="n">
        <v>2</v>
      </c>
      <c r="AB9125" s="7" t="n">
        <v>3</v>
      </c>
      <c r="AC9125" s="7" t="n">
        <v>9</v>
      </c>
      <c r="AD9125" s="7" t="n">
        <v>1</v>
      </c>
      <c r="AE9125" s="14" t="n">
        <f t="normal" ca="1">A9129</f>
        <v>0</v>
      </c>
    </row>
    <row r="9126" spans="1:23">
      <c r="A9126" t="s">
        <v>4</v>
      </c>
      <c r="B9126" s="4" t="s">
        <v>5</v>
      </c>
      <c r="C9126" s="4" t="s">
        <v>11</v>
      </c>
      <c r="D9126" s="4" t="s">
        <v>7</v>
      </c>
      <c r="E9126" s="4" t="s">
        <v>7</v>
      </c>
      <c r="F9126" s="4" t="s">
        <v>8</v>
      </c>
    </row>
    <row r="9127" spans="1:23">
      <c r="A9127" t="n">
        <v>73863</v>
      </c>
      <c r="B9127" s="43" t="n">
        <v>47</v>
      </c>
      <c r="C9127" s="7" t="n">
        <v>61456</v>
      </c>
      <c r="D9127" s="7" t="n">
        <v>0</v>
      </c>
      <c r="E9127" s="7" t="n">
        <v>0</v>
      </c>
      <c r="F9127" s="7" t="s">
        <v>250</v>
      </c>
    </row>
    <row r="9128" spans="1:23">
      <c r="A9128" t="s">
        <v>4</v>
      </c>
      <c r="B9128" s="4" t="s">
        <v>5</v>
      </c>
      <c r="C9128" s="4" t="s">
        <v>7</v>
      </c>
      <c r="D9128" s="4" t="s">
        <v>11</v>
      </c>
      <c r="E9128" s="4" t="s">
        <v>13</v>
      </c>
    </row>
    <row r="9129" spans="1:23">
      <c r="A9129" t="n">
        <v>73876</v>
      </c>
      <c r="B9129" s="35" t="n">
        <v>58</v>
      </c>
      <c r="C9129" s="7" t="n">
        <v>0</v>
      </c>
      <c r="D9129" s="7" t="n">
        <v>300</v>
      </c>
      <c r="E9129" s="7" t="n">
        <v>1</v>
      </c>
    </row>
    <row r="9130" spans="1:23">
      <c r="A9130" t="s">
        <v>4</v>
      </c>
      <c r="B9130" s="4" t="s">
        <v>5</v>
      </c>
      <c r="C9130" s="4" t="s">
        <v>7</v>
      </c>
      <c r="D9130" s="4" t="s">
        <v>11</v>
      </c>
    </row>
    <row r="9131" spans="1:23">
      <c r="A9131" t="n">
        <v>73884</v>
      </c>
      <c r="B9131" s="35" t="n">
        <v>58</v>
      </c>
      <c r="C9131" s="7" t="n">
        <v>255</v>
      </c>
      <c r="D9131" s="7" t="n">
        <v>0</v>
      </c>
    </row>
    <row r="9132" spans="1:23">
      <c r="A9132" t="s">
        <v>4</v>
      </c>
      <c r="B9132" s="4" t="s">
        <v>5</v>
      </c>
      <c r="C9132" s="4" t="s">
        <v>7</v>
      </c>
      <c r="D9132" s="4" t="s">
        <v>7</v>
      </c>
      <c r="E9132" s="4" t="s">
        <v>7</v>
      </c>
      <c r="F9132" s="4" t="s">
        <v>7</v>
      </c>
    </row>
    <row r="9133" spans="1:23">
      <c r="A9133" t="n">
        <v>73888</v>
      </c>
      <c r="B9133" s="9" t="n">
        <v>14</v>
      </c>
      <c r="C9133" s="7" t="n">
        <v>0</v>
      </c>
      <c r="D9133" s="7" t="n">
        <v>0</v>
      </c>
      <c r="E9133" s="7" t="n">
        <v>0</v>
      </c>
      <c r="F9133" s="7" t="n">
        <v>64</v>
      </c>
    </row>
    <row r="9134" spans="1:23">
      <c r="A9134" t="s">
        <v>4</v>
      </c>
      <c r="B9134" s="4" t="s">
        <v>5</v>
      </c>
      <c r="C9134" s="4" t="s">
        <v>7</v>
      </c>
      <c r="D9134" s="4" t="s">
        <v>11</v>
      </c>
    </row>
    <row r="9135" spans="1:23">
      <c r="A9135" t="n">
        <v>73893</v>
      </c>
      <c r="B9135" s="24" t="n">
        <v>22</v>
      </c>
      <c r="C9135" s="7" t="n">
        <v>0</v>
      </c>
      <c r="D9135" s="7" t="n">
        <v>24591</v>
      </c>
    </row>
    <row r="9136" spans="1:23">
      <c r="A9136" t="s">
        <v>4</v>
      </c>
      <c r="B9136" s="4" t="s">
        <v>5</v>
      </c>
      <c r="C9136" s="4" t="s">
        <v>7</v>
      </c>
      <c r="D9136" s="4" t="s">
        <v>11</v>
      </c>
    </row>
    <row r="9137" spans="1:31">
      <c r="A9137" t="n">
        <v>73897</v>
      </c>
      <c r="B9137" s="35" t="n">
        <v>58</v>
      </c>
      <c r="C9137" s="7" t="n">
        <v>5</v>
      </c>
      <c r="D9137" s="7" t="n">
        <v>300</v>
      </c>
    </row>
    <row r="9138" spans="1:31">
      <c r="A9138" t="s">
        <v>4</v>
      </c>
      <c r="B9138" s="4" t="s">
        <v>5</v>
      </c>
      <c r="C9138" s="4" t="s">
        <v>13</v>
      </c>
      <c r="D9138" s="4" t="s">
        <v>11</v>
      </c>
    </row>
    <row r="9139" spans="1:31">
      <c r="A9139" t="n">
        <v>73901</v>
      </c>
      <c r="B9139" s="61" t="n">
        <v>103</v>
      </c>
      <c r="C9139" s="7" t="n">
        <v>0</v>
      </c>
      <c r="D9139" s="7" t="n">
        <v>300</v>
      </c>
    </row>
    <row r="9140" spans="1:31">
      <c r="A9140" t="s">
        <v>4</v>
      </c>
      <c r="B9140" s="4" t="s">
        <v>5</v>
      </c>
      <c r="C9140" s="4" t="s">
        <v>7</v>
      </c>
    </row>
    <row r="9141" spans="1:31">
      <c r="A9141" t="n">
        <v>73908</v>
      </c>
      <c r="B9141" s="59" t="n">
        <v>64</v>
      </c>
      <c r="C9141" s="7" t="n">
        <v>7</v>
      </c>
    </row>
    <row r="9142" spans="1:31">
      <c r="A9142" t="s">
        <v>4</v>
      </c>
      <c r="B9142" s="4" t="s">
        <v>5</v>
      </c>
      <c r="C9142" s="4" t="s">
        <v>7</v>
      </c>
      <c r="D9142" s="4" t="s">
        <v>11</v>
      </c>
    </row>
    <row r="9143" spans="1:31">
      <c r="A9143" t="n">
        <v>73910</v>
      </c>
      <c r="B9143" s="62" t="n">
        <v>72</v>
      </c>
      <c r="C9143" s="7" t="n">
        <v>5</v>
      </c>
      <c r="D9143" s="7" t="n">
        <v>0</v>
      </c>
    </row>
    <row r="9144" spans="1:31">
      <c r="A9144" t="s">
        <v>4</v>
      </c>
      <c r="B9144" s="4" t="s">
        <v>5</v>
      </c>
      <c r="C9144" s="4" t="s">
        <v>7</v>
      </c>
      <c r="D9144" s="19" t="s">
        <v>28</v>
      </c>
      <c r="E9144" s="4" t="s">
        <v>5</v>
      </c>
      <c r="F9144" s="4" t="s">
        <v>7</v>
      </c>
      <c r="G9144" s="4" t="s">
        <v>11</v>
      </c>
      <c r="H9144" s="19" t="s">
        <v>29</v>
      </c>
      <c r="I9144" s="4" t="s">
        <v>7</v>
      </c>
      <c r="J9144" s="4" t="s">
        <v>14</v>
      </c>
      <c r="K9144" s="4" t="s">
        <v>7</v>
      </c>
      <c r="L9144" s="4" t="s">
        <v>7</v>
      </c>
      <c r="M9144" s="4" t="s">
        <v>16</v>
      </c>
    </row>
    <row r="9145" spans="1:31">
      <c r="A9145" t="n">
        <v>73914</v>
      </c>
      <c r="B9145" s="13" t="n">
        <v>5</v>
      </c>
      <c r="C9145" s="7" t="n">
        <v>28</v>
      </c>
      <c r="D9145" s="19" t="s">
        <v>3</v>
      </c>
      <c r="E9145" s="8" t="n">
        <v>162</v>
      </c>
      <c r="F9145" s="7" t="n">
        <v>4</v>
      </c>
      <c r="G9145" s="7" t="n">
        <v>24591</v>
      </c>
      <c r="H9145" s="19" t="s">
        <v>3</v>
      </c>
      <c r="I9145" s="7" t="n">
        <v>0</v>
      </c>
      <c r="J9145" s="7" t="n">
        <v>1</v>
      </c>
      <c r="K9145" s="7" t="n">
        <v>2</v>
      </c>
      <c r="L9145" s="7" t="n">
        <v>1</v>
      </c>
      <c r="M9145" s="14" t="n">
        <f t="normal" ca="1">A9151</f>
        <v>0</v>
      </c>
    </row>
    <row r="9146" spans="1:31">
      <c r="A9146" t="s">
        <v>4</v>
      </c>
      <c r="B9146" s="4" t="s">
        <v>5</v>
      </c>
      <c r="C9146" s="4" t="s">
        <v>7</v>
      </c>
      <c r="D9146" s="4" t="s">
        <v>8</v>
      </c>
    </row>
    <row r="9147" spans="1:31">
      <c r="A9147" t="n">
        <v>73931</v>
      </c>
      <c r="B9147" s="6" t="n">
        <v>2</v>
      </c>
      <c r="C9147" s="7" t="n">
        <v>10</v>
      </c>
      <c r="D9147" s="7" t="s">
        <v>355</v>
      </c>
    </row>
    <row r="9148" spans="1:31">
      <c r="A9148" t="s">
        <v>4</v>
      </c>
      <c r="B9148" s="4" t="s">
        <v>5</v>
      </c>
      <c r="C9148" s="4" t="s">
        <v>11</v>
      </c>
    </row>
    <row r="9149" spans="1:31">
      <c r="A9149" t="n">
        <v>73948</v>
      </c>
      <c r="B9149" s="29" t="n">
        <v>16</v>
      </c>
      <c r="C9149" s="7" t="n">
        <v>0</v>
      </c>
    </row>
    <row r="9150" spans="1:31">
      <c r="A9150" t="s">
        <v>4</v>
      </c>
      <c r="B9150" s="4" t="s">
        <v>5</v>
      </c>
      <c r="C9150" s="4" t="s">
        <v>11</v>
      </c>
      <c r="D9150" s="4" t="s">
        <v>14</v>
      </c>
    </row>
    <row r="9151" spans="1:31">
      <c r="A9151" t="n">
        <v>73951</v>
      </c>
      <c r="B9151" s="38" t="n">
        <v>43</v>
      </c>
      <c r="C9151" s="7" t="n">
        <v>61456</v>
      </c>
      <c r="D9151" s="7" t="n">
        <v>1</v>
      </c>
    </row>
    <row r="9152" spans="1:31">
      <c r="A9152" t="s">
        <v>4</v>
      </c>
      <c r="B9152" s="4" t="s">
        <v>5</v>
      </c>
      <c r="C9152" s="4" t="s">
        <v>11</v>
      </c>
      <c r="D9152" s="4" t="s">
        <v>8</v>
      </c>
      <c r="E9152" s="4" t="s">
        <v>8</v>
      </c>
      <c r="F9152" s="4" t="s">
        <v>8</v>
      </c>
      <c r="G9152" s="4" t="s">
        <v>7</v>
      </c>
      <c r="H9152" s="4" t="s">
        <v>14</v>
      </c>
      <c r="I9152" s="4" t="s">
        <v>13</v>
      </c>
      <c r="J9152" s="4" t="s">
        <v>13</v>
      </c>
      <c r="K9152" s="4" t="s">
        <v>13</v>
      </c>
      <c r="L9152" s="4" t="s">
        <v>13</v>
      </c>
      <c r="M9152" s="4" t="s">
        <v>13</v>
      </c>
      <c r="N9152" s="4" t="s">
        <v>13</v>
      </c>
      <c r="O9152" s="4" t="s">
        <v>13</v>
      </c>
      <c r="P9152" s="4" t="s">
        <v>8</v>
      </c>
      <c r="Q9152" s="4" t="s">
        <v>8</v>
      </c>
      <c r="R9152" s="4" t="s">
        <v>14</v>
      </c>
      <c r="S9152" s="4" t="s">
        <v>7</v>
      </c>
      <c r="T9152" s="4" t="s">
        <v>14</v>
      </c>
      <c r="U9152" s="4" t="s">
        <v>14</v>
      </c>
      <c r="V9152" s="4" t="s">
        <v>11</v>
      </c>
    </row>
    <row r="9153" spans="1:22">
      <c r="A9153" t="n">
        <v>73958</v>
      </c>
      <c r="B9153" s="66" t="n">
        <v>19</v>
      </c>
      <c r="C9153" s="7" t="n">
        <v>5009</v>
      </c>
      <c r="D9153" s="7" t="s">
        <v>677</v>
      </c>
      <c r="E9153" s="7" t="s">
        <v>678</v>
      </c>
      <c r="F9153" s="7" t="s">
        <v>18</v>
      </c>
      <c r="G9153" s="7" t="n">
        <v>0</v>
      </c>
      <c r="H9153" s="7" t="n">
        <v>0</v>
      </c>
      <c r="I9153" s="7" t="n">
        <v>-6.69999980926514</v>
      </c>
      <c r="J9153" s="7" t="n">
        <v>0</v>
      </c>
      <c r="K9153" s="7" t="n">
        <v>-12.4899997711182</v>
      </c>
      <c r="L9153" s="7" t="n">
        <v>35.4000015258789</v>
      </c>
      <c r="M9153" s="7" t="n">
        <v>1</v>
      </c>
      <c r="N9153" s="7" t="n">
        <v>1.60000002384186</v>
      </c>
      <c r="O9153" s="7" t="n">
        <v>0.0900000035762787</v>
      </c>
      <c r="P9153" s="7" t="s">
        <v>18</v>
      </c>
      <c r="Q9153" s="7" t="s">
        <v>18</v>
      </c>
      <c r="R9153" s="7" t="n">
        <v>-1</v>
      </c>
      <c r="S9153" s="7" t="n">
        <v>0</v>
      </c>
      <c r="T9153" s="7" t="n">
        <v>0</v>
      </c>
      <c r="U9153" s="7" t="n">
        <v>0</v>
      </c>
      <c r="V9153" s="7" t="n">
        <v>0</v>
      </c>
    </row>
    <row r="9154" spans="1:22">
      <c r="A9154" t="s">
        <v>4</v>
      </c>
      <c r="B9154" s="4" t="s">
        <v>5</v>
      </c>
      <c r="C9154" s="4" t="s">
        <v>11</v>
      </c>
      <c r="D9154" s="4" t="s">
        <v>8</v>
      </c>
      <c r="E9154" s="4" t="s">
        <v>8</v>
      </c>
      <c r="F9154" s="4" t="s">
        <v>8</v>
      </c>
      <c r="G9154" s="4" t="s">
        <v>7</v>
      </c>
      <c r="H9154" s="4" t="s">
        <v>14</v>
      </c>
      <c r="I9154" s="4" t="s">
        <v>13</v>
      </c>
      <c r="J9154" s="4" t="s">
        <v>13</v>
      </c>
      <c r="K9154" s="4" t="s">
        <v>13</v>
      </c>
      <c r="L9154" s="4" t="s">
        <v>13</v>
      </c>
      <c r="M9154" s="4" t="s">
        <v>13</v>
      </c>
      <c r="N9154" s="4" t="s">
        <v>13</v>
      </c>
      <c r="O9154" s="4" t="s">
        <v>13</v>
      </c>
      <c r="P9154" s="4" t="s">
        <v>8</v>
      </c>
      <c r="Q9154" s="4" t="s">
        <v>8</v>
      </c>
      <c r="R9154" s="4" t="s">
        <v>14</v>
      </c>
      <c r="S9154" s="4" t="s">
        <v>7</v>
      </c>
      <c r="T9154" s="4" t="s">
        <v>14</v>
      </c>
      <c r="U9154" s="4" t="s">
        <v>14</v>
      </c>
      <c r="V9154" s="4" t="s">
        <v>11</v>
      </c>
    </row>
    <row r="9155" spans="1:22">
      <c r="A9155" t="n">
        <v>74035</v>
      </c>
      <c r="B9155" s="66" t="n">
        <v>19</v>
      </c>
      <c r="C9155" s="7" t="n">
        <v>5012</v>
      </c>
      <c r="D9155" s="7" t="s">
        <v>679</v>
      </c>
      <c r="E9155" s="7" t="s">
        <v>680</v>
      </c>
      <c r="F9155" s="7" t="s">
        <v>18</v>
      </c>
      <c r="G9155" s="7" t="n">
        <v>0</v>
      </c>
      <c r="H9155" s="7" t="n">
        <v>0</v>
      </c>
      <c r="I9155" s="7" t="n">
        <v>1.67999994754791</v>
      </c>
      <c r="J9155" s="7" t="n">
        <v>-0.5</v>
      </c>
      <c r="K9155" s="7" t="n">
        <v>-9.10999965667725</v>
      </c>
      <c r="L9155" s="7" t="n">
        <v>191</v>
      </c>
      <c r="M9155" s="7" t="n">
        <v>1</v>
      </c>
      <c r="N9155" s="7" t="n">
        <v>1.60000002384186</v>
      </c>
      <c r="O9155" s="7" t="n">
        <v>0.0900000035762787</v>
      </c>
      <c r="P9155" s="7" t="s">
        <v>18</v>
      </c>
      <c r="Q9155" s="7" t="s">
        <v>18</v>
      </c>
      <c r="R9155" s="7" t="n">
        <v>-1</v>
      </c>
      <c r="S9155" s="7" t="n">
        <v>0</v>
      </c>
      <c r="T9155" s="7" t="n">
        <v>0</v>
      </c>
      <c r="U9155" s="7" t="n">
        <v>0</v>
      </c>
      <c r="V9155" s="7" t="n">
        <v>0</v>
      </c>
    </row>
    <row r="9156" spans="1:22">
      <c r="A9156" t="s">
        <v>4</v>
      </c>
      <c r="B9156" s="4" t="s">
        <v>5</v>
      </c>
      <c r="C9156" s="4" t="s">
        <v>11</v>
      </c>
      <c r="D9156" s="4" t="s">
        <v>8</v>
      </c>
      <c r="E9156" s="4" t="s">
        <v>8</v>
      </c>
      <c r="F9156" s="4" t="s">
        <v>8</v>
      </c>
      <c r="G9156" s="4" t="s">
        <v>7</v>
      </c>
      <c r="H9156" s="4" t="s">
        <v>14</v>
      </c>
      <c r="I9156" s="4" t="s">
        <v>13</v>
      </c>
      <c r="J9156" s="4" t="s">
        <v>13</v>
      </c>
      <c r="K9156" s="4" t="s">
        <v>13</v>
      </c>
      <c r="L9156" s="4" t="s">
        <v>13</v>
      </c>
      <c r="M9156" s="4" t="s">
        <v>13</v>
      </c>
      <c r="N9156" s="4" t="s">
        <v>13</v>
      </c>
      <c r="O9156" s="4" t="s">
        <v>13</v>
      </c>
      <c r="P9156" s="4" t="s">
        <v>8</v>
      </c>
      <c r="Q9156" s="4" t="s">
        <v>8</v>
      </c>
      <c r="R9156" s="4" t="s">
        <v>14</v>
      </c>
      <c r="S9156" s="4" t="s">
        <v>7</v>
      </c>
      <c r="T9156" s="4" t="s">
        <v>14</v>
      </c>
      <c r="U9156" s="4" t="s">
        <v>14</v>
      </c>
      <c r="V9156" s="4" t="s">
        <v>11</v>
      </c>
    </row>
    <row r="9157" spans="1:22">
      <c r="A9157" t="n">
        <v>74103</v>
      </c>
      <c r="B9157" s="66" t="n">
        <v>19</v>
      </c>
      <c r="C9157" s="7" t="n">
        <v>5011</v>
      </c>
      <c r="D9157" s="7" t="s">
        <v>681</v>
      </c>
      <c r="E9157" s="7" t="s">
        <v>682</v>
      </c>
      <c r="F9157" s="7" t="s">
        <v>18</v>
      </c>
      <c r="G9157" s="7" t="n">
        <v>0</v>
      </c>
      <c r="H9157" s="7" t="n">
        <v>0</v>
      </c>
      <c r="I9157" s="7" t="n">
        <v>1.45000004768372</v>
      </c>
      <c r="J9157" s="7" t="n">
        <v>-0.5</v>
      </c>
      <c r="K9157" s="7" t="n">
        <v>-10.3299999237061</v>
      </c>
      <c r="L9157" s="7" t="n">
        <v>11</v>
      </c>
      <c r="M9157" s="7" t="n">
        <v>1</v>
      </c>
      <c r="N9157" s="7" t="n">
        <v>1.60000002384186</v>
      </c>
      <c r="O9157" s="7" t="n">
        <v>0.0900000035762787</v>
      </c>
      <c r="P9157" s="7" t="s">
        <v>18</v>
      </c>
      <c r="Q9157" s="7" t="s">
        <v>18</v>
      </c>
      <c r="R9157" s="7" t="n">
        <v>-1</v>
      </c>
      <c r="S9157" s="7" t="n">
        <v>0</v>
      </c>
      <c r="T9157" s="7" t="n">
        <v>0</v>
      </c>
      <c r="U9157" s="7" t="n">
        <v>0</v>
      </c>
      <c r="V9157" s="7" t="n">
        <v>0</v>
      </c>
    </row>
    <row r="9158" spans="1:22">
      <c r="A9158" t="s">
        <v>4</v>
      </c>
      <c r="B9158" s="4" t="s">
        <v>5</v>
      </c>
      <c r="C9158" s="4" t="s">
        <v>11</v>
      </c>
      <c r="D9158" s="4" t="s">
        <v>8</v>
      </c>
      <c r="E9158" s="4" t="s">
        <v>8</v>
      </c>
      <c r="F9158" s="4" t="s">
        <v>8</v>
      </c>
      <c r="G9158" s="4" t="s">
        <v>7</v>
      </c>
      <c r="H9158" s="4" t="s">
        <v>14</v>
      </c>
      <c r="I9158" s="4" t="s">
        <v>13</v>
      </c>
      <c r="J9158" s="4" t="s">
        <v>13</v>
      </c>
      <c r="K9158" s="4" t="s">
        <v>13</v>
      </c>
      <c r="L9158" s="4" t="s">
        <v>13</v>
      </c>
      <c r="M9158" s="4" t="s">
        <v>13</v>
      </c>
      <c r="N9158" s="4" t="s">
        <v>13</v>
      </c>
      <c r="O9158" s="4" t="s">
        <v>13</v>
      </c>
      <c r="P9158" s="4" t="s">
        <v>8</v>
      </c>
      <c r="Q9158" s="4" t="s">
        <v>8</v>
      </c>
      <c r="R9158" s="4" t="s">
        <v>14</v>
      </c>
      <c r="S9158" s="4" t="s">
        <v>7</v>
      </c>
      <c r="T9158" s="4" t="s">
        <v>14</v>
      </c>
      <c r="U9158" s="4" t="s">
        <v>14</v>
      </c>
      <c r="V9158" s="4" t="s">
        <v>11</v>
      </c>
    </row>
    <row r="9159" spans="1:22">
      <c r="A9159" t="n">
        <v>74170</v>
      </c>
      <c r="B9159" s="66" t="n">
        <v>19</v>
      </c>
      <c r="C9159" s="7" t="n">
        <v>5016</v>
      </c>
      <c r="D9159" s="7" t="s">
        <v>683</v>
      </c>
      <c r="E9159" s="7" t="s">
        <v>684</v>
      </c>
      <c r="F9159" s="7" t="s">
        <v>18</v>
      </c>
      <c r="G9159" s="7" t="n">
        <v>0</v>
      </c>
      <c r="H9159" s="7" t="n">
        <v>0</v>
      </c>
      <c r="I9159" s="7" t="n">
        <v>-0.990000009536743</v>
      </c>
      <c r="J9159" s="7" t="n">
        <v>0</v>
      </c>
      <c r="K9159" s="7" t="n">
        <v>-26.5599994659424</v>
      </c>
      <c r="L9159" s="7" t="n">
        <v>0.300000011920929</v>
      </c>
      <c r="M9159" s="7" t="n">
        <v>1</v>
      </c>
      <c r="N9159" s="7" t="n">
        <v>1.60000002384186</v>
      </c>
      <c r="O9159" s="7" t="n">
        <v>0.0900000035762787</v>
      </c>
      <c r="P9159" s="7" t="s">
        <v>18</v>
      </c>
      <c r="Q9159" s="7" t="s">
        <v>18</v>
      </c>
      <c r="R9159" s="7" t="n">
        <v>-1</v>
      </c>
      <c r="S9159" s="7" t="n">
        <v>0</v>
      </c>
      <c r="T9159" s="7" t="n">
        <v>0</v>
      </c>
      <c r="U9159" s="7" t="n">
        <v>0</v>
      </c>
      <c r="V9159" s="7" t="n">
        <v>0</v>
      </c>
    </row>
    <row r="9160" spans="1:22">
      <c r="A9160" t="s">
        <v>4</v>
      </c>
      <c r="B9160" s="4" t="s">
        <v>5</v>
      </c>
      <c r="C9160" s="4" t="s">
        <v>11</v>
      </c>
      <c r="D9160" s="4" t="s">
        <v>7</v>
      </c>
      <c r="E9160" s="4" t="s">
        <v>7</v>
      </c>
      <c r="F9160" s="4" t="s">
        <v>8</v>
      </c>
    </row>
    <row r="9161" spans="1:22">
      <c r="A9161" t="n">
        <v>74238</v>
      </c>
      <c r="B9161" s="50" t="n">
        <v>20</v>
      </c>
      <c r="C9161" s="7" t="n">
        <v>5009</v>
      </c>
      <c r="D9161" s="7" t="n">
        <v>3</v>
      </c>
      <c r="E9161" s="7" t="n">
        <v>10</v>
      </c>
      <c r="F9161" s="7" t="s">
        <v>401</v>
      </c>
    </row>
    <row r="9162" spans="1:22">
      <c r="A9162" t="s">
        <v>4</v>
      </c>
      <c r="B9162" s="4" t="s">
        <v>5</v>
      </c>
      <c r="C9162" s="4" t="s">
        <v>11</v>
      </c>
    </row>
    <row r="9163" spans="1:22">
      <c r="A9163" t="n">
        <v>74256</v>
      </c>
      <c r="B9163" s="29" t="n">
        <v>16</v>
      </c>
      <c r="C9163" s="7" t="n">
        <v>0</v>
      </c>
    </row>
    <row r="9164" spans="1:22">
      <c r="A9164" t="s">
        <v>4</v>
      </c>
      <c r="B9164" s="4" t="s">
        <v>5</v>
      </c>
      <c r="C9164" s="4" t="s">
        <v>11</v>
      </c>
      <c r="D9164" s="4" t="s">
        <v>7</v>
      </c>
      <c r="E9164" s="4" t="s">
        <v>7</v>
      </c>
      <c r="F9164" s="4" t="s">
        <v>8</v>
      </c>
    </row>
    <row r="9165" spans="1:22">
      <c r="A9165" t="n">
        <v>74259</v>
      </c>
      <c r="B9165" s="50" t="n">
        <v>20</v>
      </c>
      <c r="C9165" s="7" t="n">
        <v>5012</v>
      </c>
      <c r="D9165" s="7" t="n">
        <v>3</v>
      </c>
      <c r="E9165" s="7" t="n">
        <v>10</v>
      </c>
      <c r="F9165" s="7" t="s">
        <v>401</v>
      </c>
    </row>
    <row r="9166" spans="1:22">
      <c r="A9166" t="s">
        <v>4</v>
      </c>
      <c r="B9166" s="4" t="s">
        <v>5</v>
      </c>
      <c r="C9166" s="4" t="s">
        <v>11</v>
      </c>
    </row>
    <row r="9167" spans="1:22">
      <c r="A9167" t="n">
        <v>74277</v>
      </c>
      <c r="B9167" s="29" t="n">
        <v>16</v>
      </c>
      <c r="C9167" s="7" t="n">
        <v>0</v>
      </c>
    </row>
    <row r="9168" spans="1:22">
      <c r="A9168" t="s">
        <v>4</v>
      </c>
      <c r="B9168" s="4" t="s">
        <v>5</v>
      </c>
      <c r="C9168" s="4" t="s">
        <v>11</v>
      </c>
      <c r="D9168" s="4" t="s">
        <v>7</v>
      </c>
      <c r="E9168" s="4" t="s">
        <v>7</v>
      </c>
      <c r="F9168" s="4" t="s">
        <v>8</v>
      </c>
    </row>
    <row r="9169" spans="1:22">
      <c r="A9169" t="n">
        <v>74280</v>
      </c>
      <c r="B9169" s="50" t="n">
        <v>20</v>
      </c>
      <c r="C9169" s="7" t="n">
        <v>5011</v>
      </c>
      <c r="D9169" s="7" t="n">
        <v>3</v>
      </c>
      <c r="E9169" s="7" t="n">
        <v>10</v>
      </c>
      <c r="F9169" s="7" t="s">
        <v>401</v>
      </c>
    </row>
    <row r="9170" spans="1:22">
      <c r="A9170" t="s">
        <v>4</v>
      </c>
      <c r="B9170" s="4" t="s">
        <v>5</v>
      </c>
      <c r="C9170" s="4" t="s">
        <v>11</v>
      </c>
    </row>
    <row r="9171" spans="1:22">
      <c r="A9171" t="n">
        <v>74298</v>
      </c>
      <c r="B9171" s="29" t="n">
        <v>16</v>
      </c>
      <c r="C9171" s="7" t="n">
        <v>0</v>
      </c>
    </row>
    <row r="9172" spans="1:22">
      <c r="A9172" t="s">
        <v>4</v>
      </c>
      <c r="B9172" s="4" t="s">
        <v>5</v>
      </c>
      <c r="C9172" s="4" t="s">
        <v>11</v>
      </c>
      <c r="D9172" s="4" t="s">
        <v>7</v>
      </c>
      <c r="E9172" s="4" t="s">
        <v>7</v>
      </c>
      <c r="F9172" s="4" t="s">
        <v>8</v>
      </c>
    </row>
    <row r="9173" spans="1:22">
      <c r="A9173" t="n">
        <v>74301</v>
      </c>
      <c r="B9173" s="50" t="n">
        <v>20</v>
      </c>
      <c r="C9173" s="7" t="n">
        <v>5016</v>
      </c>
      <c r="D9173" s="7" t="n">
        <v>3</v>
      </c>
      <c r="E9173" s="7" t="n">
        <v>10</v>
      </c>
      <c r="F9173" s="7" t="s">
        <v>401</v>
      </c>
    </row>
    <row r="9174" spans="1:22">
      <c r="A9174" t="s">
        <v>4</v>
      </c>
      <c r="B9174" s="4" t="s">
        <v>5</v>
      </c>
      <c r="C9174" s="4" t="s">
        <v>11</v>
      </c>
    </row>
    <row r="9175" spans="1:22">
      <c r="A9175" t="n">
        <v>74319</v>
      </c>
      <c r="B9175" s="29" t="n">
        <v>16</v>
      </c>
      <c r="C9175" s="7" t="n">
        <v>0</v>
      </c>
    </row>
    <row r="9176" spans="1:22">
      <c r="A9176" t="s">
        <v>4</v>
      </c>
      <c r="B9176" s="4" t="s">
        <v>5</v>
      </c>
      <c r="C9176" s="4" t="s">
        <v>7</v>
      </c>
      <c r="D9176" s="4" t="s">
        <v>11</v>
      </c>
      <c r="E9176" s="4" t="s">
        <v>7</v>
      </c>
      <c r="F9176" s="4" t="s">
        <v>8</v>
      </c>
      <c r="G9176" s="4" t="s">
        <v>8</v>
      </c>
      <c r="H9176" s="4" t="s">
        <v>8</v>
      </c>
      <c r="I9176" s="4" t="s">
        <v>8</v>
      </c>
      <c r="J9176" s="4" t="s">
        <v>8</v>
      </c>
      <c r="K9176" s="4" t="s">
        <v>8</v>
      </c>
      <c r="L9176" s="4" t="s">
        <v>8</v>
      </c>
      <c r="M9176" s="4" t="s">
        <v>8</v>
      </c>
      <c r="N9176" s="4" t="s">
        <v>8</v>
      </c>
      <c r="O9176" s="4" t="s">
        <v>8</v>
      </c>
      <c r="P9176" s="4" t="s">
        <v>8</v>
      </c>
      <c r="Q9176" s="4" t="s">
        <v>8</v>
      </c>
      <c r="R9176" s="4" t="s">
        <v>8</v>
      </c>
      <c r="S9176" s="4" t="s">
        <v>8</v>
      </c>
      <c r="T9176" s="4" t="s">
        <v>8</v>
      </c>
      <c r="U9176" s="4" t="s">
        <v>8</v>
      </c>
    </row>
    <row r="9177" spans="1:22">
      <c r="A9177" t="n">
        <v>74322</v>
      </c>
      <c r="B9177" s="42" t="n">
        <v>36</v>
      </c>
      <c r="C9177" s="7" t="n">
        <v>8</v>
      </c>
      <c r="D9177" s="7" t="n">
        <v>5012</v>
      </c>
      <c r="E9177" s="7" t="n">
        <v>0</v>
      </c>
      <c r="F9177" s="7" t="s">
        <v>685</v>
      </c>
      <c r="G9177" s="7" t="s">
        <v>18</v>
      </c>
      <c r="H9177" s="7" t="s">
        <v>18</v>
      </c>
      <c r="I9177" s="7" t="s">
        <v>18</v>
      </c>
      <c r="J9177" s="7" t="s">
        <v>18</v>
      </c>
      <c r="K9177" s="7" t="s">
        <v>18</v>
      </c>
      <c r="L9177" s="7" t="s">
        <v>18</v>
      </c>
      <c r="M9177" s="7" t="s">
        <v>18</v>
      </c>
      <c r="N9177" s="7" t="s">
        <v>18</v>
      </c>
      <c r="O9177" s="7" t="s">
        <v>18</v>
      </c>
      <c r="P9177" s="7" t="s">
        <v>18</v>
      </c>
      <c r="Q9177" s="7" t="s">
        <v>18</v>
      </c>
      <c r="R9177" s="7" t="s">
        <v>18</v>
      </c>
      <c r="S9177" s="7" t="s">
        <v>18</v>
      </c>
      <c r="T9177" s="7" t="s">
        <v>18</v>
      </c>
      <c r="U9177" s="7" t="s">
        <v>18</v>
      </c>
    </row>
    <row r="9178" spans="1:22">
      <c r="A9178" t="s">
        <v>4</v>
      </c>
      <c r="B9178" s="4" t="s">
        <v>5</v>
      </c>
      <c r="C9178" s="4" t="s">
        <v>7</v>
      </c>
      <c r="D9178" s="4" t="s">
        <v>11</v>
      </c>
      <c r="E9178" s="4" t="s">
        <v>7</v>
      </c>
      <c r="F9178" s="4" t="s">
        <v>8</v>
      </c>
      <c r="G9178" s="4" t="s">
        <v>8</v>
      </c>
      <c r="H9178" s="4" t="s">
        <v>8</v>
      </c>
      <c r="I9178" s="4" t="s">
        <v>8</v>
      </c>
      <c r="J9178" s="4" t="s">
        <v>8</v>
      </c>
      <c r="K9178" s="4" t="s">
        <v>8</v>
      </c>
      <c r="L9178" s="4" t="s">
        <v>8</v>
      </c>
      <c r="M9178" s="4" t="s">
        <v>8</v>
      </c>
      <c r="N9178" s="4" t="s">
        <v>8</v>
      </c>
      <c r="O9178" s="4" t="s">
        <v>8</v>
      </c>
      <c r="P9178" s="4" t="s">
        <v>8</v>
      </c>
      <c r="Q9178" s="4" t="s">
        <v>8</v>
      </c>
      <c r="R9178" s="4" t="s">
        <v>8</v>
      </c>
      <c r="S9178" s="4" t="s">
        <v>8</v>
      </c>
      <c r="T9178" s="4" t="s">
        <v>8</v>
      </c>
      <c r="U9178" s="4" t="s">
        <v>8</v>
      </c>
    </row>
    <row r="9179" spans="1:22">
      <c r="A9179" t="n">
        <v>74352</v>
      </c>
      <c r="B9179" s="42" t="n">
        <v>36</v>
      </c>
      <c r="C9179" s="7" t="n">
        <v>8</v>
      </c>
      <c r="D9179" s="7" t="n">
        <v>5011</v>
      </c>
      <c r="E9179" s="7" t="n">
        <v>0</v>
      </c>
      <c r="F9179" s="7" t="s">
        <v>685</v>
      </c>
      <c r="G9179" s="7" t="s">
        <v>18</v>
      </c>
      <c r="H9179" s="7" t="s">
        <v>18</v>
      </c>
      <c r="I9179" s="7" t="s">
        <v>18</v>
      </c>
      <c r="J9179" s="7" t="s">
        <v>18</v>
      </c>
      <c r="K9179" s="7" t="s">
        <v>18</v>
      </c>
      <c r="L9179" s="7" t="s">
        <v>18</v>
      </c>
      <c r="M9179" s="7" t="s">
        <v>18</v>
      </c>
      <c r="N9179" s="7" t="s">
        <v>18</v>
      </c>
      <c r="O9179" s="7" t="s">
        <v>18</v>
      </c>
      <c r="P9179" s="7" t="s">
        <v>18</v>
      </c>
      <c r="Q9179" s="7" t="s">
        <v>18</v>
      </c>
      <c r="R9179" s="7" t="s">
        <v>18</v>
      </c>
      <c r="S9179" s="7" t="s">
        <v>18</v>
      </c>
      <c r="T9179" s="7" t="s">
        <v>18</v>
      </c>
      <c r="U9179" s="7" t="s">
        <v>18</v>
      </c>
    </row>
    <row r="9180" spans="1:22">
      <c r="A9180" t="s">
        <v>4</v>
      </c>
      <c r="B9180" s="4" t="s">
        <v>5</v>
      </c>
      <c r="C9180" s="4" t="s">
        <v>7</v>
      </c>
      <c r="D9180" s="4" t="s">
        <v>7</v>
      </c>
      <c r="E9180" s="4" t="s">
        <v>13</v>
      </c>
      <c r="F9180" s="4" t="s">
        <v>13</v>
      </c>
      <c r="G9180" s="4" t="s">
        <v>13</v>
      </c>
      <c r="H9180" s="4" t="s">
        <v>11</v>
      </c>
    </row>
    <row r="9181" spans="1:22">
      <c r="A9181" t="n">
        <v>74382</v>
      </c>
      <c r="B9181" s="36" t="n">
        <v>45</v>
      </c>
      <c r="C9181" s="7" t="n">
        <v>2</v>
      </c>
      <c r="D9181" s="7" t="n">
        <v>3</v>
      </c>
      <c r="E9181" s="7" t="n">
        <v>-4.1399998664856</v>
      </c>
      <c r="F9181" s="7" t="n">
        <v>3.90000009536743</v>
      </c>
      <c r="G9181" s="7" t="n">
        <v>-7.94999980926514</v>
      </c>
      <c r="H9181" s="7" t="n">
        <v>0</v>
      </c>
    </row>
    <row r="9182" spans="1:22">
      <c r="A9182" t="s">
        <v>4</v>
      </c>
      <c r="B9182" s="4" t="s">
        <v>5</v>
      </c>
      <c r="C9182" s="4" t="s">
        <v>7</v>
      </c>
      <c r="D9182" s="4" t="s">
        <v>7</v>
      </c>
      <c r="E9182" s="4" t="s">
        <v>13</v>
      </c>
      <c r="F9182" s="4" t="s">
        <v>13</v>
      </c>
      <c r="G9182" s="4" t="s">
        <v>13</v>
      </c>
      <c r="H9182" s="4" t="s">
        <v>11</v>
      </c>
      <c r="I9182" s="4" t="s">
        <v>7</v>
      </c>
    </row>
    <row r="9183" spans="1:22">
      <c r="A9183" t="n">
        <v>74399</v>
      </c>
      <c r="B9183" s="36" t="n">
        <v>45</v>
      </c>
      <c r="C9183" s="7" t="n">
        <v>4</v>
      </c>
      <c r="D9183" s="7" t="n">
        <v>3</v>
      </c>
      <c r="E9183" s="7" t="n">
        <v>12.3000001907349</v>
      </c>
      <c r="F9183" s="7" t="n">
        <v>331.959991455078</v>
      </c>
      <c r="G9183" s="7" t="n">
        <v>0</v>
      </c>
      <c r="H9183" s="7" t="n">
        <v>0</v>
      </c>
      <c r="I9183" s="7" t="n">
        <v>1</v>
      </c>
    </row>
    <row r="9184" spans="1:22">
      <c r="A9184" t="s">
        <v>4</v>
      </c>
      <c r="B9184" s="4" t="s">
        <v>5</v>
      </c>
      <c r="C9184" s="4" t="s">
        <v>7</v>
      </c>
      <c r="D9184" s="4" t="s">
        <v>7</v>
      </c>
      <c r="E9184" s="4" t="s">
        <v>13</v>
      </c>
      <c r="F9184" s="4" t="s">
        <v>11</v>
      </c>
    </row>
    <row r="9185" spans="1:21">
      <c r="A9185" t="n">
        <v>74417</v>
      </c>
      <c r="B9185" s="36" t="n">
        <v>45</v>
      </c>
      <c r="C9185" s="7" t="n">
        <v>5</v>
      </c>
      <c r="D9185" s="7" t="n">
        <v>3</v>
      </c>
      <c r="E9185" s="7" t="n">
        <v>8.80000019073486</v>
      </c>
      <c r="F9185" s="7" t="n">
        <v>0</v>
      </c>
    </row>
    <row r="9186" spans="1:21">
      <c r="A9186" t="s">
        <v>4</v>
      </c>
      <c r="B9186" s="4" t="s">
        <v>5</v>
      </c>
      <c r="C9186" s="4" t="s">
        <v>7</v>
      </c>
      <c r="D9186" s="4" t="s">
        <v>7</v>
      </c>
      <c r="E9186" s="4" t="s">
        <v>13</v>
      </c>
      <c r="F9186" s="4" t="s">
        <v>11</v>
      </c>
    </row>
    <row r="9187" spans="1:21">
      <c r="A9187" t="n">
        <v>74426</v>
      </c>
      <c r="B9187" s="36" t="n">
        <v>45</v>
      </c>
      <c r="C9187" s="7" t="n">
        <v>11</v>
      </c>
      <c r="D9187" s="7" t="n">
        <v>3</v>
      </c>
      <c r="E9187" s="7" t="n">
        <v>29.3999996185303</v>
      </c>
      <c r="F9187" s="7" t="n">
        <v>0</v>
      </c>
    </row>
    <row r="9188" spans="1:21">
      <c r="A9188" t="s">
        <v>4</v>
      </c>
      <c r="B9188" s="4" t="s">
        <v>5</v>
      </c>
      <c r="C9188" s="4" t="s">
        <v>11</v>
      </c>
      <c r="D9188" s="4" t="s">
        <v>11</v>
      </c>
      <c r="E9188" s="4" t="s">
        <v>11</v>
      </c>
      <c r="F9188" s="4" t="s">
        <v>11</v>
      </c>
      <c r="G9188" s="4" t="s">
        <v>11</v>
      </c>
      <c r="H9188" s="4" t="s">
        <v>11</v>
      </c>
      <c r="I9188" s="4" t="s">
        <v>11</v>
      </c>
    </row>
    <row r="9189" spans="1:21">
      <c r="A9189" t="n">
        <v>74435</v>
      </c>
      <c r="B9189" s="75" t="n">
        <v>132</v>
      </c>
      <c r="C9189" s="7" t="n">
        <v>3</v>
      </c>
      <c r="D9189" s="7" t="n">
        <v>12</v>
      </c>
      <c r="E9189" s="7" t="n">
        <v>65535</v>
      </c>
      <c r="F9189" s="7" t="n">
        <v>3</v>
      </c>
      <c r="G9189" s="7" t="n">
        <v>13</v>
      </c>
      <c r="H9189" s="7" t="n">
        <v>16</v>
      </c>
      <c r="I9189" s="7" t="n">
        <v>1205</v>
      </c>
    </row>
    <row r="9190" spans="1:21">
      <c r="A9190" t="s">
        <v>4</v>
      </c>
      <c r="B9190" s="4" t="s">
        <v>5</v>
      </c>
    </row>
    <row r="9191" spans="1:21">
      <c r="A9191" t="n">
        <v>74450</v>
      </c>
      <c r="B9191" s="76" t="n">
        <v>133</v>
      </c>
    </row>
    <row r="9192" spans="1:21">
      <c r="A9192" t="s">
        <v>4</v>
      </c>
      <c r="B9192" s="4" t="s">
        <v>5</v>
      </c>
      <c r="C9192" s="4" t="s">
        <v>7</v>
      </c>
      <c r="D9192" s="4" t="s">
        <v>7</v>
      </c>
      <c r="E9192" s="4" t="s">
        <v>7</v>
      </c>
      <c r="F9192" s="4" t="s">
        <v>7</v>
      </c>
    </row>
    <row r="9193" spans="1:21">
      <c r="A9193" t="n">
        <v>74451</v>
      </c>
      <c r="B9193" s="9" t="n">
        <v>14</v>
      </c>
      <c r="C9193" s="7" t="n">
        <v>0</v>
      </c>
      <c r="D9193" s="7" t="n">
        <v>0</v>
      </c>
      <c r="E9193" s="7" t="n">
        <v>32</v>
      </c>
      <c r="F9193" s="7" t="n">
        <v>0</v>
      </c>
    </row>
    <row r="9194" spans="1:21">
      <c r="A9194" t="s">
        <v>4</v>
      </c>
      <c r="B9194" s="4" t="s">
        <v>5</v>
      </c>
      <c r="C9194" s="4" t="s">
        <v>7</v>
      </c>
      <c r="D9194" s="4" t="s">
        <v>11</v>
      </c>
      <c r="E9194" s="4" t="s">
        <v>11</v>
      </c>
      <c r="F9194" s="4" t="s">
        <v>14</v>
      </c>
    </row>
    <row r="9195" spans="1:21">
      <c r="A9195" t="n">
        <v>74456</v>
      </c>
      <c r="B9195" s="74" t="n">
        <v>84</v>
      </c>
      <c r="C9195" s="7" t="n">
        <v>0</v>
      </c>
      <c r="D9195" s="7" t="n">
        <v>0</v>
      </c>
      <c r="E9195" s="7" t="n">
        <v>0</v>
      </c>
      <c r="F9195" s="7" t="n">
        <v>1036831949</v>
      </c>
    </row>
    <row r="9196" spans="1:21">
      <c r="A9196" t="s">
        <v>4</v>
      </c>
      <c r="B9196" s="4" t="s">
        <v>5</v>
      </c>
      <c r="C9196" s="4" t="s">
        <v>11</v>
      </c>
      <c r="D9196" s="4" t="s">
        <v>13</v>
      </c>
      <c r="E9196" s="4" t="s">
        <v>13</v>
      </c>
      <c r="F9196" s="4" t="s">
        <v>13</v>
      </c>
      <c r="G9196" s="4" t="s">
        <v>11</v>
      </c>
      <c r="H9196" s="4" t="s">
        <v>11</v>
      </c>
    </row>
    <row r="9197" spans="1:21">
      <c r="A9197" t="n">
        <v>74466</v>
      </c>
      <c r="B9197" s="31" t="n">
        <v>60</v>
      </c>
      <c r="C9197" s="7" t="n">
        <v>5009</v>
      </c>
      <c r="D9197" s="7" t="n">
        <v>0</v>
      </c>
      <c r="E9197" s="7" t="n">
        <v>30</v>
      </c>
      <c r="F9197" s="7" t="n">
        <v>0</v>
      </c>
      <c r="G9197" s="7" t="n">
        <v>300</v>
      </c>
      <c r="H9197" s="7" t="n">
        <v>0</v>
      </c>
    </row>
    <row r="9198" spans="1:21">
      <c r="A9198" t="s">
        <v>4</v>
      </c>
      <c r="B9198" s="4" t="s">
        <v>5</v>
      </c>
      <c r="C9198" s="4" t="s">
        <v>11</v>
      </c>
      <c r="D9198" s="4" t="s">
        <v>13</v>
      </c>
      <c r="E9198" s="4" t="s">
        <v>13</v>
      </c>
      <c r="F9198" s="4" t="s">
        <v>13</v>
      </c>
      <c r="G9198" s="4" t="s">
        <v>11</v>
      </c>
      <c r="H9198" s="4" t="s">
        <v>11</v>
      </c>
    </row>
    <row r="9199" spans="1:21">
      <c r="A9199" t="n">
        <v>74485</v>
      </c>
      <c r="B9199" s="31" t="n">
        <v>60</v>
      </c>
      <c r="C9199" s="7" t="n">
        <v>5016</v>
      </c>
      <c r="D9199" s="7" t="n">
        <v>0</v>
      </c>
      <c r="E9199" s="7" t="n">
        <v>20</v>
      </c>
      <c r="F9199" s="7" t="n">
        <v>0</v>
      </c>
      <c r="G9199" s="7" t="n">
        <v>300</v>
      </c>
      <c r="H9199" s="7" t="n">
        <v>0</v>
      </c>
    </row>
    <row r="9200" spans="1:21">
      <c r="A9200" t="s">
        <v>4</v>
      </c>
      <c r="B9200" s="4" t="s">
        <v>5</v>
      </c>
      <c r="C9200" s="4" t="s">
        <v>7</v>
      </c>
      <c r="D9200" s="4" t="s">
        <v>11</v>
      </c>
      <c r="E9200" s="4" t="s">
        <v>14</v>
      </c>
      <c r="F9200" s="4" t="s">
        <v>11</v>
      </c>
      <c r="G9200" s="4" t="s">
        <v>14</v>
      </c>
      <c r="H9200" s="4" t="s">
        <v>7</v>
      </c>
    </row>
    <row r="9201" spans="1:9">
      <c r="A9201" t="n">
        <v>74504</v>
      </c>
      <c r="B9201" s="16" t="n">
        <v>49</v>
      </c>
      <c r="C9201" s="7" t="n">
        <v>0</v>
      </c>
      <c r="D9201" s="7" t="n">
        <v>152</v>
      </c>
      <c r="E9201" s="7" t="n">
        <v>1065353216</v>
      </c>
      <c r="F9201" s="7" t="n">
        <v>0</v>
      </c>
      <c r="G9201" s="7" t="n">
        <v>0</v>
      </c>
      <c r="H9201" s="7" t="n">
        <v>0</v>
      </c>
    </row>
    <row r="9202" spans="1:9">
      <c r="A9202" t="s">
        <v>4</v>
      </c>
      <c r="B9202" s="4" t="s">
        <v>5</v>
      </c>
      <c r="C9202" s="4" t="s">
        <v>7</v>
      </c>
      <c r="D9202" s="4" t="s">
        <v>11</v>
      </c>
    </row>
    <row r="9203" spans="1:9">
      <c r="A9203" t="n">
        <v>74519</v>
      </c>
      <c r="B9203" s="16" t="n">
        <v>49</v>
      </c>
      <c r="C9203" s="7" t="n">
        <v>6</v>
      </c>
      <c r="D9203" s="7" t="n">
        <v>152</v>
      </c>
    </row>
    <row r="9204" spans="1:9">
      <c r="A9204" t="s">
        <v>4</v>
      </c>
      <c r="B9204" s="4" t="s">
        <v>5</v>
      </c>
      <c r="C9204" s="4" t="s">
        <v>7</v>
      </c>
      <c r="D9204" s="4" t="s">
        <v>11</v>
      </c>
      <c r="E9204" s="4" t="s">
        <v>13</v>
      </c>
      <c r="F9204" s="4" t="s">
        <v>11</v>
      </c>
      <c r="G9204" s="4" t="s">
        <v>14</v>
      </c>
      <c r="H9204" s="4" t="s">
        <v>14</v>
      </c>
      <c r="I9204" s="4" t="s">
        <v>11</v>
      </c>
      <c r="J9204" s="4" t="s">
        <v>11</v>
      </c>
      <c r="K9204" s="4" t="s">
        <v>14</v>
      </c>
      <c r="L9204" s="4" t="s">
        <v>14</v>
      </c>
      <c r="M9204" s="4" t="s">
        <v>14</v>
      </c>
      <c r="N9204" s="4" t="s">
        <v>14</v>
      </c>
      <c r="O9204" s="4" t="s">
        <v>8</v>
      </c>
    </row>
    <row r="9205" spans="1:9">
      <c r="A9205" t="n">
        <v>74523</v>
      </c>
      <c r="B9205" s="12" t="n">
        <v>50</v>
      </c>
      <c r="C9205" s="7" t="n">
        <v>0</v>
      </c>
      <c r="D9205" s="7" t="n">
        <v>1009</v>
      </c>
      <c r="E9205" s="7" t="n">
        <v>0.600000023841858</v>
      </c>
      <c r="F9205" s="7" t="n">
        <v>1000</v>
      </c>
      <c r="G9205" s="7" t="n">
        <v>0</v>
      </c>
      <c r="H9205" s="7" t="n">
        <v>0</v>
      </c>
      <c r="I9205" s="7" t="n">
        <v>0</v>
      </c>
      <c r="J9205" s="7" t="n">
        <v>65533</v>
      </c>
      <c r="K9205" s="7" t="n">
        <v>0</v>
      </c>
      <c r="L9205" s="7" t="n">
        <v>0</v>
      </c>
      <c r="M9205" s="7" t="n">
        <v>0</v>
      </c>
      <c r="N9205" s="7" t="n">
        <v>0</v>
      </c>
      <c r="O9205" s="7" t="s">
        <v>18</v>
      </c>
    </row>
    <row r="9206" spans="1:9">
      <c r="A9206" t="s">
        <v>4</v>
      </c>
      <c r="B9206" s="4" t="s">
        <v>5</v>
      </c>
      <c r="C9206" s="4" t="s">
        <v>7</v>
      </c>
      <c r="D9206" s="4" t="s">
        <v>7</v>
      </c>
      <c r="E9206" s="4" t="s">
        <v>13</v>
      </c>
      <c r="F9206" s="4" t="s">
        <v>13</v>
      </c>
      <c r="G9206" s="4" t="s">
        <v>13</v>
      </c>
      <c r="H9206" s="4" t="s">
        <v>11</v>
      </c>
    </row>
    <row r="9207" spans="1:9">
      <c r="A9207" t="n">
        <v>74562</v>
      </c>
      <c r="B9207" s="36" t="n">
        <v>45</v>
      </c>
      <c r="C9207" s="7" t="n">
        <v>2</v>
      </c>
      <c r="D9207" s="7" t="n">
        <v>3</v>
      </c>
      <c r="E9207" s="7" t="n">
        <v>0.759999990463257</v>
      </c>
      <c r="F9207" s="7" t="n">
        <v>1.95000004768372</v>
      </c>
      <c r="G9207" s="7" t="n">
        <v>-3.11999988555908</v>
      </c>
      <c r="H9207" s="7" t="n">
        <v>8000</v>
      </c>
    </row>
    <row r="9208" spans="1:9">
      <c r="A9208" t="s">
        <v>4</v>
      </c>
      <c r="B9208" s="4" t="s">
        <v>5</v>
      </c>
      <c r="C9208" s="4" t="s">
        <v>7</v>
      </c>
      <c r="D9208" s="4" t="s">
        <v>7</v>
      </c>
      <c r="E9208" s="4" t="s">
        <v>13</v>
      </c>
      <c r="F9208" s="4" t="s">
        <v>13</v>
      </c>
      <c r="G9208" s="4" t="s">
        <v>13</v>
      </c>
      <c r="H9208" s="4" t="s">
        <v>11</v>
      </c>
      <c r="I9208" s="4" t="s">
        <v>7</v>
      </c>
    </row>
    <row r="9209" spans="1:9">
      <c r="A9209" t="n">
        <v>74579</v>
      </c>
      <c r="B9209" s="36" t="n">
        <v>45</v>
      </c>
      <c r="C9209" s="7" t="n">
        <v>4</v>
      </c>
      <c r="D9209" s="7" t="n">
        <v>3</v>
      </c>
      <c r="E9209" s="7" t="n">
        <v>356.929992675781</v>
      </c>
      <c r="F9209" s="7" t="n">
        <v>14.8199996948242</v>
      </c>
      <c r="G9209" s="7" t="n">
        <v>0</v>
      </c>
      <c r="H9209" s="7" t="n">
        <v>8000</v>
      </c>
      <c r="I9209" s="7" t="n">
        <v>1</v>
      </c>
    </row>
    <row r="9210" spans="1:9">
      <c r="A9210" t="s">
        <v>4</v>
      </c>
      <c r="B9210" s="4" t="s">
        <v>5</v>
      </c>
      <c r="C9210" s="4" t="s">
        <v>7</v>
      </c>
      <c r="D9210" s="4" t="s">
        <v>7</v>
      </c>
      <c r="E9210" s="4" t="s">
        <v>13</v>
      </c>
      <c r="F9210" s="4" t="s">
        <v>11</v>
      </c>
    </row>
    <row r="9211" spans="1:9">
      <c r="A9211" t="n">
        <v>74597</v>
      </c>
      <c r="B9211" s="36" t="n">
        <v>45</v>
      </c>
      <c r="C9211" s="7" t="n">
        <v>5</v>
      </c>
      <c r="D9211" s="7" t="n">
        <v>3</v>
      </c>
      <c r="E9211" s="7" t="n">
        <v>8.10000038146973</v>
      </c>
      <c r="F9211" s="7" t="n">
        <v>8000</v>
      </c>
    </row>
    <row r="9212" spans="1:9">
      <c r="A9212" t="s">
        <v>4</v>
      </c>
      <c r="B9212" s="4" t="s">
        <v>5</v>
      </c>
      <c r="C9212" s="4" t="s">
        <v>7</v>
      </c>
      <c r="D9212" s="4" t="s">
        <v>7</v>
      </c>
      <c r="E9212" s="4" t="s">
        <v>13</v>
      </c>
      <c r="F9212" s="4" t="s">
        <v>11</v>
      </c>
    </row>
    <row r="9213" spans="1:9">
      <c r="A9213" t="n">
        <v>74606</v>
      </c>
      <c r="B9213" s="36" t="n">
        <v>45</v>
      </c>
      <c r="C9213" s="7" t="n">
        <v>11</v>
      </c>
      <c r="D9213" s="7" t="n">
        <v>3</v>
      </c>
      <c r="E9213" s="7" t="n">
        <v>29.3999996185303</v>
      </c>
      <c r="F9213" s="7" t="n">
        <v>8000</v>
      </c>
    </row>
    <row r="9214" spans="1:9">
      <c r="A9214" t="s">
        <v>4</v>
      </c>
      <c r="B9214" s="4" t="s">
        <v>5</v>
      </c>
      <c r="C9214" s="4" t="s">
        <v>7</v>
      </c>
      <c r="D9214" s="4" t="s">
        <v>11</v>
      </c>
      <c r="E9214" s="4" t="s">
        <v>13</v>
      </c>
    </row>
    <row r="9215" spans="1:9">
      <c r="A9215" t="n">
        <v>74615</v>
      </c>
      <c r="B9215" s="35" t="n">
        <v>58</v>
      </c>
      <c r="C9215" s="7" t="n">
        <v>100</v>
      </c>
      <c r="D9215" s="7" t="n">
        <v>1000</v>
      </c>
      <c r="E9215" s="7" t="n">
        <v>1</v>
      </c>
    </row>
    <row r="9216" spans="1:9">
      <c r="A9216" t="s">
        <v>4</v>
      </c>
      <c r="B9216" s="4" t="s">
        <v>5</v>
      </c>
      <c r="C9216" s="4" t="s">
        <v>7</v>
      </c>
      <c r="D9216" s="4" t="s">
        <v>11</v>
      </c>
    </row>
    <row r="9217" spans="1:15">
      <c r="A9217" t="n">
        <v>74623</v>
      </c>
      <c r="B9217" s="35" t="n">
        <v>58</v>
      </c>
      <c r="C9217" s="7" t="n">
        <v>255</v>
      </c>
      <c r="D9217" s="7" t="n">
        <v>0</v>
      </c>
    </row>
    <row r="9218" spans="1:15">
      <c r="A9218" t="s">
        <v>4</v>
      </c>
      <c r="B9218" s="4" t="s">
        <v>5</v>
      </c>
      <c r="C9218" s="4" t="s">
        <v>11</v>
      </c>
      <c r="D9218" s="4" t="s">
        <v>7</v>
      </c>
      <c r="E9218" s="4" t="s">
        <v>7</v>
      </c>
      <c r="F9218" s="4" t="s">
        <v>8</v>
      </c>
    </row>
    <row r="9219" spans="1:15">
      <c r="A9219" t="n">
        <v>74627</v>
      </c>
      <c r="B9219" s="50" t="n">
        <v>20</v>
      </c>
      <c r="C9219" s="7" t="n">
        <v>5012</v>
      </c>
      <c r="D9219" s="7" t="n">
        <v>2</v>
      </c>
      <c r="E9219" s="7" t="n">
        <v>11</v>
      </c>
      <c r="F9219" s="7" t="s">
        <v>686</v>
      </c>
    </row>
    <row r="9220" spans="1:15">
      <c r="A9220" t="s">
        <v>4</v>
      </c>
      <c r="B9220" s="4" t="s">
        <v>5</v>
      </c>
      <c r="C9220" s="4" t="s">
        <v>11</v>
      </c>
      <c r="D9220" s="4" t="s">
        <v>7</v>
      </c>
      <c r="E9220" s="4" t="s">
        <v>8</v>
      </c>
      <c r="F9220" s="4" t="s">
        <v>13</v>
      </c>
      <c r="G9220" s="4" t="s">
        <v>13</v>
      </c>
      <c r="H9220" s="4" t="s">
        <v>13</v>
      </c>
    </row>
    <row r="9221" spans="1:15">
      <c r="A9221" t="n">
        <v>74648</v>
      </c>
      <c r="B9221" s="47" t="n">
        <v>48</v>
      </c>
      <c r="C9221" s="7" t="n">
        <v>5012</v>
      </c>
      <c r="D9221" s="7" t="n">
        <v>0</v>
      </c>
      <c r="E9221" s="7" t="s">
        <v>685</v>
      </c>
      <c r="F9221" s="7" t="n">
        <v>-1</v>
      </c>
      <c r="G9221" s="7" t="n">
        <v>1</v>
      </c>
      <c r="H9221" s="7" t="n">
        <v>0</v>
      </c>
    </row>
    <row r="9222" spans="1:15">
      <c r="A9222" t="s">
        <v>4</v>
      </c>
      <c r="B9222" s="4" t="s">
        <v>5</v>
      </c>
      <c r="C9222" s="4" t="s">
        <v>11</v>
      </c>
    </row>
    <row r="9223" spans="1:15">
      <c r="A9223" t="n">
        <v>74674</v>
      </c>
      <c r="B9223" s="29" t="n">
        <v>16</v>
      </c>
      <c r="C9223" s="7" t="n">
        <v>1000</v>
      </c>
    </row>
    <row r="9224" spans="1:15">
      <c r="A9224" t="s">
        <v>4</v>
      </c>
      <c r="B9224" s="4" t="s">
        <v>5</v>
      </c>
      <c r="C9224" s="4" t="s">
        <v>11</v>
      </c>
      <c r="D9224" s="4" t="s">
        <v>7</v>
      </c>
      <c r="E9224" s="4" t="s">
        <v>8</v>
      </c>
      <c r="F9224" s="4" t="s">
        <v>13</v>
      </c>
      <c r="G9224" s="4" t="s">
        <v>13</v>
      </c>
      <c r="H9224" s="4" t="s">
        <v>13</v>
      </c>
    </row>
    <row r="9225" spans="1:15">
      <c r="A9225" t="n">
        <v>74677</v>
      </c>
      <c r="B9225" s="47" t="n">
        <v>48</v>
      </c>
      <c r="C9225" s="7" t="n">
        <v>5011</v>
      </c>
      <c r="D9225" s="7" t="n">
        <v>0</v>
      </c>
      <c r="E9225" s="7" t="s">
        <v>685</v>
      </c>
      <c r="F9225" s="7" t="n">
        <v>-1</v>
      </c>
      <c r="G9225" s="7" t="n">
        <v>1</v>
      </c>
      <c r="H9225" s="7" t="n">
        <v>0</v>
      </c>
    </row>
    <row r="9226" spans="1:15">
      <c r="A9226" t="s">
        <v>4</v>
      </c>
      <c r="B9226" s="4" t="s">
        <v>5</v>
      </c>
      <c r="C9226" s="4" t="s">
        <v>11</v>
      </c>
    </row>
    <row r="9227" spans="1:15">
      <c r="A9227" t="n">
        <v>74703</v>
      </c>
      <c r="B9227" s="29" t="n">
        <v>16</v>
      </c>
      <c r="C9227" s="7" t="n">
        <v>3000</v>
      </c>
    </row>
    <row r="9228" spans="1:15">
      <c r="A9228" t="s">
        <v>4</v>
      </c>
      <c r="B9228" s="4" t="s">
        <v>5</v>
      </c>
      <c r="C9228" s="4" t="s">
        <v>7</v>
      </c>
      <c r="D9228" s="4" t="s">
        <v>11</v>
      </c>
      <c r="E9228" s="4" t="s">
        <v>11</v>
      </c>
    </row>
    <row r="9229" spans="1:15">
      <c r="A9229" t="n">
        <v>74706</v>
      </c>
      <c r="B9229" s="12" t="n">
        <v>50</v>
      </c>
      <c r="C9229" s="7" t="n">
        <v>1</v>
      </c>
      <c r="D9229" s="7" t="n">
        <v>1009</v>
      </c>
      <c r="E9229" s="7" t="n">
        <v>4000</v>
      </c>
    </row>
    <row r="9230" spans="1:15">
      <c r="A9230" t="s">
        <v>4</v>
      </c>
      <c r="B9230" s="4" t="s">
        <v>5</v>
      </c>
      <c r="C9230" s="4" t="s">
        <v>7</v>
      </c>
      <c r="D9230" s="4" t="s">
        <v>11</v>
      </c>
    </row>
    <row r="9231" spans="1:15">
      <c r="A9231" t="n">
        <v>74712</v>
      </c>
      <c r="B9231" s="36" t="n">
        <v>45</v>
      </c>
      <c r="C9231" s="7" t="n">
        <v>7</v>
      </c>
      <c r="D9231" s="7" t="n">
        <v>255</v>
      </c>
    </row>
    <row r="9232" spans="1:15">
      <c r="A9232" t="s">
        <v>4</v>
      </c>
      <c r="B9232" s="4" t="s">
        <v>5</v>
      </c>
      <c r="C9232" s="4" t="s">
        <v>11</v>
      </c>
      <c r="D9232" s="4" t="s">
        <v>7</v>
      </c>
    </row>
    <row r="9233" spans="1:8">
      <c r="A9233" t="n">
        <v>74716</v>
      </c>
      <c r="B9233" s="71" t="n">
        <v>21</v>
      </c>
      <c r="C9233" s="7" t="n">
        <v>5012</v>
      </c>
      <c r="D9233" s="7" t="n">
        <v>2</v>
      </c>
    </row>
    <row r="9234" spans="1:8">
      <c r="A9234" t="s">
        <v>4</v>
      </c>
      <c r="B9234" s="4" t="s">
        <v>5</v>
      </c>
      <c r="C9234" s="4" t="s">
        <v>11</v>
      </c>
      <c r="D9234" s="4" t="s">
        <v>7</v>
      </c>
      <c r="E9234" s="4" t="s">
        <v>13</v>
      </c>
      <c r="F9234" s="4" t="s">
        <v>11</v>
      </c>
    </row>
    <row r="9235" spans="1:8">
      <c r="A9235" t="n">
        <v>74720</v>
      </c>
      <c r="B9235" s="53" t="n">
        <v>59</v>
      </c>
      <c r="C9235" s="7" t="n">
        <v>5012</v>
      </c>
      <c r="D9235" s="7" t="n">
        <v>255</v>
      </c>
      <c r="E9235" s="7" t="n">
        <v>0</v>
      </c>
      <c r="F9235" s="7" t="n">
        <v>0</v>
      </c>
    </row>
    <row r="9236" spans="1:8">
      <c r="A9236" t="s">
        <v>4</v>
      </c>
      <c r="B9236" s="4" t="s">
        <v>5</v>
      </c>
      <c r="C9236" s="4" t="s">
        <v>11</v>
      </c>
      <c r="D9236" s="4" t="s">
        <v>7</v>
      </c>
      <c r="E9236" s="4" t="s">
        <v>13</v>
      </c>
      <c r="F9236" s="4" t="s">
        <v>11</v>
      </c>
    </row>
    <row r="9237" spans="1:8">
      <c r="A9237" t="n">
        <v>74730</v>
      </c>
      <c r="B9237" s="53" t="n">
        <v>59</v>
      </c>
      <c r="C9237" s="7" t="n">
        <v>5011</v>
      </c>
      <c r="D9237" s="7" t="n">
        <v>255</v>
      </c>
      <c r="E9237" s="7" t="n">
        <v>0</v>
      </c>
      <c r="F9237" s="7" t="n">
        <v>0</v>
      </c>
    </row>
    <row r="9238" spans="1:8">
      <c r="A9238" t="s">
        <v>4</v>
      </c>
      <c r="B9238" s="4" t="s">
        <v>5</v>
      </c>
      <c r="C9238" s="4" t="s">
        <v>11</v>
      </c>
    </row>
    <row r="9239" spans="1:8">
      <c r="A9239" t="n">
        <v>74740</v>
      </c>
      <c r="B9239" s="29" t="n">
        <v>16</v>
      </c>
      <c r="C9239" s="7" t="n">
        <v>500</v>
      </c>
    </row>
    <row r="9240" spans="1:8">
      <c r="A9240" t="s">
        <v>4</v>
      </c>
      <c r="B9240" s="4" t="s">
        <v>5</v>
      </c>
      <c r="C9240" s="4" t="s">
        <v>7</v>
      </c>
      <c r="D9240" s="4" t="s">
        <v>11</v>
      </c>
      <c r="E9240" s="4" t="s">
        <v>13</v>
      </c>
    </row>
    <row r="9241" spans="1:8">
      <c r="A9241" t="n">
        <v>74743</v>
      </c>
      <c r="B9241" s="35" t="n">
        <v>58</v>
      </c>
      <c r="C9241" s="7" t="n">
        <v>101</v>
      </c>
      <c r="D9241" s="7" t="n">
        <v>1000</v>
      </c>
      <c r="E9241" s="7" t="n">
        <v>1</v>
      </c>
    </row>
    <row r="9242" spans="1:8">
      <c r="A9242" t="s">
        <v>4</v>
      </c>
      <c r="B9242" s="4" t="s">
        <v>5</v>
      </c>
      <c r="C9242" s="4" t="s">
        <v>7</v>
      </c>
      <c r="D9242" s="4" t="s">
        <v>11</v>
      </c>
    </row>
    <row r="9243" spans="1:8">
      <c r="A9243" t="n">
        <v>74751</v>
      </c>
      <c r="B9243" s="35" t="n">
        <v>58</v>
      </c>
      <c r="C9243" s="7" t="n">
        <v>254</v>
      </c>
      <c r="D9243" s="7" t="n">
        <v>0</v>
      </c>
    </row>
    <row r="9244" spans="1:8">
      <c r="A9244" t="s">
        <v>4</v>
      </c>
      <c r="B9244" s="4" t="s">
        <v>5</v>
      </c>
      <c r="C9244" s="4" t="s">
        <v>7</v>
      </c>
      <c r="D9244" s="4" t="s">
        <v>11</v>
      </c>
      <c r="E9244" s="4" t="s">
        <v>11</v>
      </c>
      <c r="F9244" s="4" t="s">
        <v>14</v>
      </c>
    </row>
    <row r="9245" spans="1:8">
      <c r="A9245" t="n">
        <v>74755</v>
      </c>
      <c r="B9245" s="74" t="n">
        <v>84</v>
      </c>
      <c r="C9245" s="7" t="n">
        <v>1</v>
      </c>
      <c r="D9245" s="7" t="n">
        <v>0</v>
      </c>
      <c r="E9245" s="7" t="n">
        <v>0</v>
      </c>
      <c r="F9245" s="7" t="n">
        <v>0</v>
      </c>
    </row>
    <row r="9246" spans="1:8">
      <c r="A9246" t="s">
        <v>4</v>
      </c>
      <c r="B9246" s="4" t="s">
        <v>5</v>
      </c>
      <c r="C9246" s="4" t="s">
        <v>7</v>
      </c>
    </row>
    <row r="9247" spans="1:8">
      <c r="A9247" t="n">
        <v>74765</v>
      </c>
      <c r="B9247" s="63" t="n">
        <v>116</v>
      </c>
      <c r="C9247" s="7" t="n">
        <v>0</v>
      </c>
    </row>
    <row r="9248" spans="1:8">
      <c r="A9248" t="s">
        <v>4</v>
      </c>
      <c r="B9248" s="4" t="s">
        <v>5</v>
      </c>
      <c r="C9248" s="4" t="s">
        <v>7</v>
      </c>
      <c r="D9248" s="4" t="s">
        <v>11</v>
      </c>
    </row>
    <row r="9249" spans="1:6">
      <c r="A9249" t="n">
        <v>74767</v>
      </c>
      <c r="B9249" s="63" t="n">
        <v>116</v>
      </c>
      <c r="C9249" s="7" t="n">
        <v>2</v>
      </c>
      <c r="D9249" s="7" t="n">
        <v>1</v>
      </c>
    </row>
    <row r="9250" spans="1:6">
      <c r="A9250" t="s">
        <v>4</v>
      </c>
      <c r="B9250" s="4" t="s">
        <v>5</v>
      </c>
      <c r="C9250" s="4" t="s">
        <v>7</v>
      </c>
      <c r="D9250" s="4" t="s">
        <v>14</v>
      </c>
    </row>
    <row r="9251" spans="1:6">
      <c r="A9251" t="n">
        <v>74771</v>
      </c>
      <c r="B9251" s="63" t="n">
        <v>116</v>
      </c>
      <c r="C9251" s="7" t="n">
        <v>5</v>
      </c>
      <c r="D9251" s="7" t="n">
        <v>1125515264</v>
      </c>
    </row>
    <row r="9252" spans="1:6">
      <c r="A9252" t="s">
        <v>4</v>
      </c>
      <c r="B9252" s="4" t="s">
        <v>5</v>
      </c>
      <c r="C9252" s="4" t="s">
        <v>7</v>
      </c>
      <c r="D9252" s="4" t="s">
        <v>11</v>
      </c>
    </row>
    <row r="9253" spans="1:6">
      <c r="A9253" t="n">
        <v>74777</v>
      </c>
      <c r="B9253" s="63" t="n">
        <v>116</v>
      </c>
      <c r="C9253" s="7" t="n">
        <v>6</v>
      </c>
      <c r="D9253" s="7" t="n">
        <v>1</v>
      </c>
    </row>
    <row r="9254" spans="1:6">
      <c r="A9254" t="s">
        <v>4</v>
      </c>
      <c r="B9254" s="4" t="s">
        <v>5</v>
      </c>
      <c r="C9254" s="4" t="s">
        <v>7</v>
      </c>
      <c r="D9254" s="4" t="s">
        <v>7</v>
      </c>
      <c r="E9254" s="4" t="s">
        <v>13</v>
      </c>
      <c r="F9254" s="4" t="s">
        <v>13</v>
      </c>
      <c r="G9254" s="4" t="s">
        <v>13</v>
      </c>
      <c r="H9254" s="4" t="s">
        <v>11</v>
      </c>
    </row>
    <row r="9255" spans="1:6">
      <c r="A9255" t="n">
        <v>74781</v>
      </c>
      <c r="B9255" s="36" t="n">
        <v>45</v>
      </c>
      <c r="C9255" s="7" t="n">
        <v>2</v>
      </c>
      <c r="D9255" s="7" t="n">
        <v>3</v>
      </c>
      <c r="E9255" s="7" t="n">
        <v>37</v>
      </c>
      <c r="F9255" s="7" t="n">
        <v>3.04999995231628</v>
      </c>
      <c r="G9255" s="7" t="n">
        <v>7</v>
      </c>
      <c r="H9255" s="7" t="n">
        <v>0</v>
      </c>
    </row>
    <row r="9256" spans="1:6">
      <c r="A9256" t="s">
        <v>4</v>
      </c>
      <c r="B9256" s="4" t="s">
        <v>5</v>
      </c>
      <c r="C9256" s="4" t="s">
        <v>7</v>
      </c>
      <c r="D9256" s="4" t="s">
        <v>7</v>
      </c>
      <c r="E9256" s="4" t="s">
        <v>13</v>
      </c>
      <c r="F9256" s="4" t="s">
        <v>13</v>
      </c>
      <c r="G9256" s="4" t="s">
        <v>13</v>
      </c>
      <c r="H9256" s="4" t="s">
        <v>11</v>
      </c>
      <c r="I9256" s="4" t="s">
        <v>7</v>
      </c>
    </row>
    <row r="9257" spans="1:6">
      <c r="A9257" t="n">
        <v>74798</v>
      </c>
      <c r="B9257" s="36" t="n">
        <v>45</v>
      </c>
      <c r="C9257" s="7" t="n">
        <v>4</v>
      </c>
      <c r="D9257" s="7" t="n">
        <v>3</v>
      </c>
      <c r="E9257" s="7" t="n">
        <v>-9</v>
      </c>
      <c r="F9257" s="7" t="n">
        <v>138.300003051758</v>
      </c>
      <c r="G9257" s="7" t="n">
        <v>0</v>
      </c>
      <c r="H9257" s="7" t="n">
        <v>0</v>
      </c>
      <c r="I9257" s="7" t="n">
        <v>1</v>
      </c>
    </row>
    <row r="9258" spans="1:6">
      <c r="A9258" t="s">
        <v>4</v>
      </c>
      <c r="B9258" s="4" t="s">
        <v>5</v>
      </c>
      <c r="C9258" s="4" t="s">
        <v>7</v>
      </c>
      <c r="D9258" s="4" t="s">
        <v>7</v>
      </c>
      <c r="E9258" s="4" t="s">
        <v>13</v>
      </c>
      <c r="F9258" s="4" t="s">
        <v>11</v>
      </c>
    </row>
    <row r="9259" spans="1:6">
      <c r="A9259" t="n">
        <v>74816</v>
      </c>
      <c r="B9259" s="36" t="n">
        <v>45</v>
      </c>
      <c r="C9259" s="7" t="n">
        <v>5</v>
      </c>
      <c r="D9259" s="7" t="n">
        <v>3</v>
      </c>
      <c r="E9259" s="7" t="n">
        <v>14.5</v>
      </c>
      <c r="F9259" s="7" t="n">
        <v>0</v>
      </c>
    </row>
    <row r="9260" spans="1:6">
      <c r="A9260" t="s">
        <v>4</v>
      </c>
      <c r="B9260" s="4" t="s">
        <v>5</v>
      </c>
      <c r="C9260" s="4" t="s">
        <v>7</v>
      </c>
      <c r="D9260" s="4" t="s">
        <v>7</v>
      </c>
      <c r="E9260" s="4" t="s">
        <v>13</v>
      </c>
      <c r="F9260" s="4" t="s">
        <v>11</v>
      </c>
    </row>
    <row r="9261" spans="1:6">
      <c r="A9261" t="n">
        <v>74825</v>
      </c>
      <c r="B9261" s="36" t="n">
        <v>45</v>
      </c>
      <c r="C9261" s="7" t="n">
        <v>11</v>
      </c>
      <c r="D9261" s="7" t="n">
        <v>3</v>
      </c>
      <c r="E9261" s="7" t="n">
        <v>43.2000007629395</v>
      </c>
      <c r="F9261" s="7" t="n">
        <v>0</v>
      </c>
    </row>
    <row r="9262" spans="1:6">
      <c r="A9262" t="s">
        <v>4</v>
      </c>
      <c r="B9262" s="4" t="s">
        <v>5</v>
      </c>
      <c r="C9262" s="4" t="s">
        <v>7</v>
      </c>
      <c r="D9262" s="4" t="s">
        <v>7</v>
      </c>
      <c r="E9262" s="4" t="s">
        <v>13</v>
      </c>
      <c r="F9262" s="4" t="s">
        <v>13</v>
      </c>
      <c r="G9262" s="4" t="s">
        <v>13</v>
      </c>
      <c r="H9262" s="4" t="s">
        <v>11</v>
      </c>
    </row>
    <row r="9263" spans="1:6">
      <c r="A9263" t="n">
        <v>74834</v>
      </c>
      <c r="B9263" s="36" t="n">
        <v>45</v>
      </c>
      <c r="C9263" s="7" t="n">
        <v>2</v>
      </c>
      <c r="D9263" s="7" t="n">
        <v>3</v>
      </c>
      <c r="E9263" s="7" t="n">
        <v>37</v>
      </c>
      <c r="F9263" s="7" t="n">
        <v>-1.35000002384186</v>
      </c>
      <c r="G9263" s="7" t="n">
        <v>7</v>
      </c>
      <c r="H9263" s="7" t="n">
        <v>5000</v>
      </c>
    </row>
    <row r="9264" spans="1:6">
      <c r="A9264" t="s">
        <v>4</v>
      </c>
      <c r="B9264" s="4" t="s">
        <v>5</v>
      </c>
      <c r="C9264" s="4" t="s">
        <v>7</v>
      </c>
      <c r="D9264" s="4" t="s">
        <v>7</v>
      </c>
      <c r="E9264" s="4" t="s">
        <v>13</v>
      </c>
      <c r="F9264" s="4" t="s">
        <v>13</v>
      </c>
      <c r="G9264" s="4" t="s">
        <v>13</v>
      </c>
      <c r="H9264" s="4" t="s">
        <v>11</v>
      </c>
      <c r="I9264" s="4" t="s">
        <v>7</v>
      </c>
    </row>
    <row r="9265" spans="1:9">
      <c r="A9265" t="n">
        <v>74851</v>
      </c>
      <c r="B9265" s="36" t="n">
        <v>45</v>
      </c>
      <c r="C9265" s="7" t="n">
        <v>4</v>
      </c>
      <c r="D9265" s="7" t="n">
        <v>3</v>
      </c>
      <c r="E9265" s="7" t="n">
        <v>11</v>
      </c>
      <c r="F9265" s="7" t="n">
        <v>138.300003051758</v>
      </c>
      <c r="G9265" s="7" t="n">
        <v>0</v>
      </c>
      <c r="H9265" s="7" t="n">
        <v>5000</v>
      </c>
      <c r="I9265" s="7" t="n">
        <v>1</v>
      </c>
    </row>
    <row r="9266" spans="1:9">
      <c r="A9266" t="s">
        <v>4</v>
      </c>
      <c r="B9266" s="4" t="s">
        <v>5</v>
      </c>
      <c r="C9266" s="4" t="s">
        <v>7</v>
      </c>
      <c r="D9266" s="4" t="s">
        <v>11</v>
      </c>
    </row>
    <row r="9267" spans="1:9">
      <c r="A9267" t="n">
        <v>74869</v>
      </c>
      <c r="B9267" s="35" t="n">
        <v>58</v>
      </c>
      <c r="C9267" s="7" t="n">
        <v>255</v>
      </c>
      <c r="D9267" s="7" t="n">
        <v>0</v>
      </c>
    </row>
    <row r="9268" spans="1:9">
      <c r="A9268" t="s">
        <v>4</v>
      </c>
      <c r="B9268" s="4" t="s">
        <v>5</v>
      </c>
      <c r="C9268" s="4" t="s">
        <v>7</v>
      </c>
      <c r="D9268" s="4" t="s">
        <v>11</v>
      </c>
    </row>
    <row r="9269" spans="1:9">
      <c r="A9269" t="n">
        <v>74873</v>
      </c>
      <c r="B9269" s="36" t="n">
        <v>45</v>
      </c>
      <c r="C9269" s="7" t="n">
        <v>7</v>
      </c>
      <c r="D9269" s="7" t="n">
        <v>255</v>
      </c>
    </row>
    <row r="9270" spans="1:9">
      <c r="A9270" t="s">
        <v>4</v>
      </c>
      <c r="B9270" s="4" t="s">
        <v>5</v>
      </c>
      <c r="C9270" s="4" t="s">
        <v>7</v>
      </c>
      <c r="D9270" s="4" t="s">
        <v>11</v>
      </c>
      <c r="E9270" s="4" t="s">
        <v>13</v>
      </c>
    </row>
    <row r="9271" spans="1:9">
      <c r="A9271" t="n">
        <v>74877</v>
      </c>
      <c r="B9271" s="35" t="n">
        <v>58</v>
      </c>
      <c r="C9271" s="7" t="n">
        <v>0</v>
      </c>
      <c r="D9271" s="7" t="n">
        <v>1000</v>
      </c>
      <c r="E9271" s="7" t="n">
        <v>1</v>
      </c>
    </row>
    <row r="9272" spans="1:9">
      <c r="A9272" t="s">
        <v>4</v>
      </c>
      <c r="B9272" s="4" t="s">
        <v>5</v>
      </c>
      <c r="C9272" s="4" t="s">
        <v>7</v>
      </c>
      <c r="D9272" s="4" t="s">
        <v>11</v>
      </c>
    </row>
    <row r="9273" spans="1:9">
      <c r="A9273" t="n">
        <v>74885</v>
      </c>
      <c r="B9273" s="35" t="n">
        <v>58</v>
      </c>
      <c r="C9273" s="7" t="n">
        <v>255</v>
      </c>
      <c r="D9273" s="7" t="n">
        <v>0</v>
      </c>
    </row>
    <row r="9274" spans="1:9">
      <c r="A9274" t="s">
        <v>4</v>
      </c>
      <c r="B9274" s="4" t="s">
        <v>5</v>
      </c>
      <c r="C9274" s="4" t="s">
        <v>14</v>
      </c>
    </row>
    <row r="9275" spans="1:9">
      <c r="A9275" t="n">
        <v>74889</v>
      </c>
      <c r="B9275" s="60" t="n">
        <v>15</v>
      </c>
      <c r="C9275" s="7" t="n">
        <v>2097152</v>
      </c>
    </row>
    <row r="9276" spans="1:9">
      <c r="A9276" t="s">
        <v>4</v>
      </c>
      <c r="B9276" s="4" t="s">
        <v>5</v>
      </c>
      <c r="C9276" s="4" t="s">
        <v>7</v>
      </c>
      <c r="D9276" s="4" t="s">
        <v>11</v>
      </c>
      <c r="E9276" s="4" t="s">
        <v>7</v>
      </c>
    </row>
    <row r="9277" spans="1:9">
      <c r="A9277" t="n">
        <v>74894</v>
      </c>
      <c r="B9277" s="42" t="n">
        <v>36</v>
      </c>
      <c r="C9277" s="7" t="n">
        <v>9</v>
      </c>
      <c r="D9277" s="7" t="n">
        <v>5012</v>
      </c>
      <c r="E9277" s="7" t="n">
        <v>0</v>
      </c>
    </row>
    <row r="9278" spans="1:9">
      <c r="A9278" t="s">
        <v>4</v>
      </c>
      <c r="B9278" s="4" t="s">
        <v>5</v>
      </c>
      <c r="C9278" s="4" t="s">
        <v>7</v>
      </c>
      <c r="D9278" s="4" t="s">
        <v>11</v>
      </c>
      <c r="E9278" s="4" t="s">
        <v>7</v>
      </c>
    </row>
    <row r="9279" spans="1:9">
      <c r="A9279" t="n">
        <v>74899</v>
      </c>
      <c r="B9279" s="42" t="n">
        <v>36</v>
      </c>
      <c r="C9279" s="7" t="n">
        <v>9</v>
      </c>
      <c r="D9279" s="7" t="n">
        <v>5011</v>
      </c>
      <c r="E9279" s="7" t="n">
        <v>0</v>
      </c>
    </row>
    <row r="9280" spans="1:9">
      <c r="A9280" t="s">
        <v>4</v>
      </c>
      <c r="B9280" s="4" t="s">
        <v>5</v>
      </c>
      <c r="C9280" s="4" t="s">
        <v>11</v>
      </c>
      <c r="D9280" s="4" t="s">
        <v>13</v>
      </c>
      <c r="E9280" s="4" t="s">
        <v>13</v>
      </c>
      <c r="F9280" s="4" t="s">
        <v>13</v>
      </c>
      <c r="G9280" s="4" t="s">
        <v>13</v>
      </c>
    </row>
    <row r="9281" spans="1:9">
      <c r="A9281" t="n">
        <v>74904</v>
      </c>
      <c r="B9281" s="40" t="n">
        <v>46</v>
      </c>
      <c r="C9281" s="7" t="n">
        <v>61456</v>
      </c>
      <c r="D9281" s="7" t="n">
        <v>0</v>
      </c>
      <c r="E9281" s="7" t="n">
        <v>0</v>
      </c>
      <c r="F9281" s="7" t="n">
        <v>0</v>
      </c>
      <c r="G9281" s="7" t="n">
        <v>0</v>
      </c>
    </row>
    <row r="9282" spans="1:9">
      <c r="A9282" t="s">
        <v>4</v>
      </c>
      <c r="B9282" s="4" t="s">
        <v>5</v>
      </c>
      <c r="C9282" s="4" t="s">
        <v>7</v>
      </c>
      <c r="D9282" s="4" t="s">
        <v>11</v>
      </c>
    </row>
    <row r="9283" spans="1:9">
      <c r="A9283" t="n">
        <v>74923</v>
      </c>
      <c r="B9283" s="8" t="n">
        <v>162</v>
      </c>
      <c r="C9283" s="7" t="n">
        <v>1</v>
      </c>
      <c r="D9283" s="7" t="n">
        <v>0</v>
      </c>
    </row>
    <row r="9284" spans="1:9">
      <c r="A9284" t="s">
        <v>4</v>
      </c>
      <c r="B9284" s="4" t="s">
        <v>5</v>
      </c>
    </row>
    <row r="9285" spans="1:9">
      <c r="A9285" t="n">
        <v>74927</v>
      </c>
      <c r="B9285" s="5" t="n">
        <v>1</v>
      </c>
    </row>
    <row r="9286" spans="1:9" s="3" customFormat="1" customHeight="0">
      <c r="A9286" s="3" t="s">
        <v>2</v>
      </c>
      <c r="B9286" s="3" t="s">
        <v>687</v>
      </c>
    </row>
    <row r="9287" spans="1:9">
      <c r="A9287" t="s">
        <v>4</v>
      </c>
      <c r="B9287" s="4" t="s">
        <v>5</v>
      </c>
      <c r="C9287" s="4" t="s">
        <v>11</v>
      </c>
      <c r="D9287" s="4" t="s">
        <v>7</v>
      </c>
      <c r="E9287" s="4" t="s">
        <v>13</v>
      </c>
      <c r="F9287" s="4" t="s">
        <v>11</v>
      </c>
    </row>
    <row r="9288" spans="1:9">
      <c r="A9288" t="n">
        <v>74928</v>
      </c>
      <c r="B9288" s="53" t="n">
        <v>59</v>
      </c>
      <c r="C9288" s="7" t="n">
        <v>5012</v>
      </c>
      <c r="D9288" s="7" t="n">
        <v>12</v>
      </c>
      <c r="E9288" s="7" t="n">
        <v>0.150000005960464</v>
      </c>
      <c r="F9288" s="7" t="n">
        <v>0</v>
      </c>
    </row>
    <row r="9289" spans="1:9">
      <c r="A9289" t="s">
        <v>4</v>
      </c>
      <c r="B9289" s="4" t="s">
        <v>5</v>
      </c>
      <c r="C9289" s="4" t="s">
        <v>11</v>
      </c>
    </row>
    <row r="9290" spans="1:9">
      <c r="A9290" t="n">
        <v>74938</v>
      </c>
      <c r="B9290" s="29" t="n">
        <v>16</v>
      </c>
      <c r="C9290" s="7" t="n">
        <v>500</v>
      </c>
    </row>
    <row r="9291" spans="1:9">
      <c r="A9291" t="s">
        <v>4</v>
      </c>
      <c r="B9291" s="4" t="s">
        <v>5</v>
      </c>
      <c r="C9291" s="4" t="s">
        <v>11</v>
      </c>
      <c r="D9291" s="4" t="s">
        <v>7</v>
      </c>
      <c r="E9291" s="4" t="s">
        <v>13</v>
      </c>
      <c r="F9291" s="4" t="s">
        <v>11</v>
      </c>
    </row>
    <row r="9292" spans="1:9">
      <c r="A9292" t="n">
        <v>74941</v>
      </c>
      <c r="B9292" s="53" t="n">
        <v>59</v>
      </c>
      <c r="C9292" s="7" t="n">
        <v>5011</v>
      </c>
      <c r="D9292" s="7" t="n">
        <v>12</v>
      </c>
      <c r="E9292" s="7" t="n">
        <v>0.150000005960464</v>
      </c>
      <c r="F9292" s="7" t="n">
        <v>0</v>
      </c>
    </row>
    <row r="9293" spans="1:9">
      <c r="A9293" t="s">
        <v>4</v>
      </c>
      <c r="B9293" s="4" t="s">
        <v>5</v>
      </c>
      <c r="C9293" s="4" t="s">
        <v>11</v>
      </c>
    </row>
    <row r="9294" spans="1:9">
      <c r="A9294" t="n">
        <v>74951</v>
      </c>
      <c r="B9294" s="29" t="n">
        <v>16</v>
      </c>
      <c r="C9294" s="7" t="n">
        <v>1000</v>
      </c>
    </row>
    <row r="9295" spans="1:9">
      <c r="A9295" t="s">
        <v>4</v>
      </c>
      <c r="B9295" s="4" t="s">
        <v>5</v>
      </c>
      <c r="C9295" s="4" t="s">
        <v>11</v>
      </c>
      <c r="D9295" s="4" t="s">
        <v>7</v>
      </c>
      <c r="E9295" s="4" t="s">
        <v>13</v>
      </c>
      <c r="F9295" s="4" t="s">
        <v>11</v>
      </c>
    </row>
    <row r="9296" spans="1:9">
      <c r="A9296" t="n">
        <v>74954</v>
      </c>
      <c r="B9296" s="53" t="n">
        <v>59</v>
      </c>
      <c r="C9296" s="7" t="n">
        <v>5012</v>
      </c>
      <c r="D9296" s="7" t="n">
        <v>12</v>
      </c>
      <c r="E9296" s="7" t="n">
        <v>0.150000005960464</v>
      </c>
      <c r="F9296" s="7" t="n">
        <v>0</v>
      </c>
    </row>
    <row r="9297" spans="1:7">
      <c r="A9297" t="s">
        <v>4</v>
      </c>
      <c r="B9297" s="4" t="s">
        <v>5</v>
      </c>
      <c r="C9297" s="4" t="s">
        <v>11</v>
      </c>
    </row>
    <row r="9298" spans="1:7">
      <c r="A9298" t="n">
        <v>74964</v>
      </c>
      <c r="B9298" s="29" t="n">
        <v>16</v>
      </c>
      <c r="C9298" s="7" t="n">
        <v>500</v>
      </c>
    </row>
    <row r="9299" spans="1:7">
      <c r="A9299" t="s">
        <v>4</v>
      </c>
      <c r="B9299" s="4" t="s">
        <v>5</v>
      </c>
      <c r="C9299" s="4" t="s">
        <v>11</v>
      </c>
      <c r="D9299" s="4" t="s">
        <v>7</v>
      </c>
      <c r="E9299" s="4" t="s">
        <v>13</v>
      </c>
      <c r="F9299" s="4" t="s">
        <v>11</v>
      </c>
    </row>
    <row r="9300" spans="1:7">
      <c r="A9300" t="n">
        <v>74967</v>
      </c>
      <c r="B9300" s="53" t="n">
        <v>59</v>
      </c>
      <c r="C9300" s="7" t="n">
        <v>5011</v>
      </c>
      <c r="D9300" s="7" t="n">
        <v>12</v>
      </c>
      <c r="E9300" s="7" t="n">
        <v>0.150000005960464</v>
      </c>
      <c r="F9300" s="7" t="n">
        <v>0</v>
      </c>
    </row>
    <row r="9301" spans="1:7">
      <c r="A9301" t="s">
        <v>4</v>
      </c>
      <c r="B9301" s="4" t="s">
        <v>5</v>
      </c>
      <c r="C9301" s="4" t="s">
        <v>11</v>
      </c>
      <c r="D9301" s="4" t="s">
        <v>7</v>
      </c>
      <c r="E9301" s="4" t="s">
        <v>13</v>
      </c>
      <c r="F9301" s="4" t="s">
        <v>11</v>
      </c>
    </row>
    <row r="9302" spans="1:7">
      <c r="A9302" t="n">
        <v>74977</v>
      </c>
      <c r="B9302" s="53" t="n">
        <v>59</v>
      </c>
      <c r="C9302" s="7" t="n">
        <v>5012</v>
      </c>
      <c r="D9302" s="7" t="n">
        <v>12</v>
      </c>
      <c r="E9302" s="7" t="n">
        <v>0.150000005960464</v>
      </c>
      <c r="F9302" s="7" t="n">
        <v>0</v>
      </c>
    </row>
    <row r="9303" spans="1:7">
      <c r="A9303" t="s">
        <v>4</v>
      </c>
      <c r="B9303" s="4" t="s">
        <v>5</v>
      </c>
      <c r="C9303" s="4" t="s">
        <v>11</v>
      </c>
    </row>
    <row r="9304" spans="1:7">
      <c r="A9304" t="n">
        <v>74987</v>
      </c>
      <c r="B9304" s="29" t="n">
        <v>16</v>
      </c>
      <c r="C9304" s="7" t="n">
        <v>1000</v>
      </c>
    </row>
    <row r="9305" spans="1:7">
      <c r="A9305" t="s">
        <v>4</v>
      </c>
      <c r="B9305" s="4" t="s">
        <v>5</v>
      </c>
      <c r="C9305" s="4" t="s">
        <v>11</v>
      </c>
      <c r="D9305" s="4" t="s">
        <v>7</v>
      </c>
      <c r="E9305" s="4" t="s">
        <v>13</v>
      </c>
      <c r="F9305" s="4" t="s">
        <v>11</v>
      </c>
    </row>
    <row r="9306" spans="1:7">
      <c r="A9306" t="n">
        <v>74990</v>
      </c>
      <c r="B9306" s="53" t="n">
        <v>59</v>
      </c>
      <c r="C9306" s="7" t="n">
        <v>5011</v>
      </c>
      <c r="D9306" s="7" t="n">
        <v>12</v>
      </c>
      <c r="E9306" s="7" t="n">
        <v>0.150000005960464</v>
      </c>
      <c r="F9306" s="7" t="n">
        <v>0</v>
      </c>
    </row>
    <row r="9307" spans="1:7">
      <c r="A9307" t="s">
        <v>4</v>
      </c>
      <c r="B9307" s="4" t="s">
        <v>5</v>
      </c>
      <c r="C9307" s="4" t="s">
        <v>11</v>
      </c>
    </row>
    <row r="9308" spans="1:7">
      <c r="A9308" t="n">
        <v>75000</v>
      </c>
      <c r="B9308" s="29" t="n">
        <v>16</v>
      </c>
      <c r="C9308" s="7" t="n">
        <v>500</v>
      </c>
    </row>
    <row r="9309" spans="1:7">
      <c r="A9309" t="s">
        <v>4</v>
      </c>
      <c r="B9309" s="4" t="s">
        <v>5</v>
      </c>
      <c r="C9309" s="4" t="s">
        <v>11</v>
      </c>
      <c r="D9309" s="4" t="s">
        <v>7</v>
      </c>
      <c r="E9309" s="4" t="s">
        <v>13</v>
      </c>
      <c r="F9309" s="4" t="s">
        <v>11</v>
      </c>
    </row>
    <row r="9310" spans="1:7">
      <c r="A9310" t="n">
        <v>75003</v>
      </c>
      <c r="B9310" s="53" t="n">
        <v>59</v>
      </c>
      <c r="C9310" s="7" t="n">
        <v>5012</v>
      </c>
      <c r="D9310" s="7" t="n">
        <v>12</v>
      </c>
      <c r="E9310" s="7" t="n">
        <v>0.150000005960464</v>
      </c>
      <c r="F9310" s="7" t="n">
        <v>0</v>
      </c>
    </row>
    <row r="9311" spans="1:7">
      <c r="A9311" t="s">
        <v>4</v>
      </c>
      <c r="B9311" s="4" t="s">
        <v>5</v>
      </c>
      <c r="C9311" s="4" t="s">
        <v>11</v>
      </c>
    </row>
    <row r="9312" spans="1:7">
      <c r="A9312" t="n">
        <v>75013</v>
      </c>
      <c r="B9312" s="29" t="n">
        <v>16</v>
      </c>
      <c r="C9312" s="7" t="n">
        <v>1000</v>
      </c>
    </row>
    <row r="9313" spans="1:6">
      <c r="A9313" t="s">
        <v>4</v>
      </c>
      <c r="B9313" s="4" t="s">
        <v>5</v>
      </c>
      <c r="C9313" s="4" t="s">
        <v>11</v>
      </c>
    </row>
    <row r="9314" spans="1:6">
      <c r="A9314" t="n">
        <v>75016</v>
      </c>
      <c r="B9314" s="29" t="n">
        <v>16</v>
      </c>
      <c r="C9314" s="7" t="n">
        <v>1000</v>
      </c>
    </row>
    <row r="9315" spans="1:6">
      <c r="A9315" t="s">
        <v>4</v>
      </c>
      <c r="B9315" s="4" t="s">
        <v>5</v>
      </c>
      <c r="C9315" s="4" t="s">
        <v>11</v>
      </c>
      <c r="D9315" s="4" t="s">
        <v>7</v>
      </c>
      <c r="E9315" s="4" t="s">
        <v>13</v>
      </c>
      <c r="F9315" s="4" t="s">
        <v>11</v>
      </c>
    </row>
    <row r="9316" spans="1:6">
      <c r="A9316" t="n">
        <v>75019</v>
      </c>
      <c r="B9316" s="53" t="n">
        <v>59</v>
      </c>
      <c r="C9316" s="7" t="n">
        <v>5012</v>
      </c>
      <c r="D9316" s="7" t="n">
        <v>12</v>
      </c>
      <c r="E9316" s="7" t="n">
        <v>0.150000005960464</v>
      </c>
      <c r="F9316" s="7" t="n">
        <v>0</v>
      </c>
    </row>
    <row r="9317" spans="1:6">
      <c r="A9317" t="s">
        <v>4</v>
      </c>
      <c r="B9317" s="4" t="s">
        <v>5</v>
      </c>
      <c r="C9317" s="4" t="s">
        <v>11</v>
      </c>
      <c r="D9317" s="4" t="s">
        <v>7</v>
      </c>
      <c r="E9317" s="4" t="s">
        <v>13</v>
      </c>
      <c r="F9317" s="4" t="s">
        <v>11</v>
      </c>
    </row>
    <row r="9318" spans="1:6">
      <c r="A9318" t="n">
        <v>75029</v>
      </c>
      <c r="B9318" s="53" t="n">
        <v>59</v>
      </c>
      <c r="C9318" s="7" t="n">
        <v>5011</v>
      </c>
      <c r="D9318" s="7" t="n">
        <v>12</v>
      </c>
      <c r="E9318" s="7" t="n">
        <v>0.150000005960464</v>
      </c>
      <c r="F9318" s="7" t="n">
        <v>0</v>
      </c>
    </row>
    <row r="9319" spans="1:6">
      <c r="A9319" t="s">
        <v>4</v>
      </c>
      <c r="B9319" s="4" t="s">
        <v>5</v>
      </c>
      <c r="C9319" s="4" t="s">
        <v>11</v>
      </c>
    </row>
    <row r="9320" spans="1:6">
      <c r="A9320" t="n">
        <v>75039</v>
      </c>
      <c r="B9320" s="29" t="n">
        <v>16</v>
      </c>
      <c r="C9320" s="7" t="n">
        <v>1000</v>
      </c>
    </row>
    <row r="9321" spans="1:6">
      <c r="A9321" t="s">
        <v>4</v>
      </c>
      <c r="B9321" s="4" t="s">
        <v>5</v>
      </c>
    </row>
    <row r="9322" spans="1:6">
      <c r="A9322" t="n">
        <v>75042</v>
      </c>
      <c r="B9322" s="5" t="n">
        <v>1</v>
      </c>
    </row>
    <row r="9323" spans="1:6" s="3" customFormat="1" customHeight="0">
      <c r="A9323" s="3" t="s">
        <v>2</v>
      </c>
      <c r="B9323" s="3" t="s">
        <v>688</v>
      </c>
    </row>
    <row r="9324" spans="1:6">
      <c r="A9324" t="s">
        <v>4</v>
      </c>
      <c r="B9324" s="4" t="s">
        <v>5</v>
      </c>
      <c r="C9324" s="4" t="s">
        <v>7</v>
      </c>
      <c r="D9324" s="4" t="s">
        <v>7</v>
      </c>
      <c r="E9324" s="4" t="s">
        <v>7</v>
      </c>
      <c r="F9324" s="4" t="s">
        <v>7</v>
      </c>
    </row>
    <row r="9325" spans="1:6">
      <c r="A9325" t="n">
        <v>75044</v>
      </c>
      <c r="B9325" s="9" t="n">
        <v>14</v>
      </c>
      <c r="C9325" s="7" t="n">
        <v>2</v>
      </c>
      <c r="D9325" s="7" t="n">
        <v>0</v>
      </c>
      <c r="E9325" s="7" t="n">
        <v>0</v>
      </c>
      <c r="F9325" s="7" t="n">
        <v>0</v>
      </c>
    </row>
    <row r="9326" spans="1:6">
      <c r="A9326" t="s">
        <v>4</v>
      </c>
      <c r="B9326" s="4" t="s">
        <v>5</v>
      </c>
      <c r="C9326" s="4" t="s">
        <v>7</v>
      </c>
      <c r="D9326" s="19" t="s">
        <v>28</v>
      </c>
      <c r="E9326" s="4" t="s">
        <v>5</v>
      </c>
      <c r="F9326" s="4" t="s">
        <v>7</v>
      </c>
      <c r="G9326" s="4" t="s">
        <v>11</v>
      </c>
      <c r="H9326" s="19" t="s">
        <v>29</v>
      </c>
      <c r="I9326" s="4" t="s">
        <v>7</v>
      </c>
      <c r="J9326" s="4" t="s">
        <v>14</v>
      </c>
      <c r="K9326" s="4" t="s">
        <v>7</v>
      </c>
      <c r="L9326" s="4" t="s">
        <v>7</v>
      </c>
      <c r="M9326" s="19" t="s">
        <v>28</v>
      </c>
      <c r="N9326" s="4" t="s">
        <v>5</v>
      </c>
      <c r="O9326" s="4" t="s">
        <v>7</v>
      </c>
      <c r="P9326" s="4" t="s">
        <v>11</v>
      </c>
      <c r="Q9326" s="19" t="s">
        <v>29</v>
      </c>
      <c r="R9326" s="4" t="s">
        <v>7</v>
      </c>
      <c r="S9326" s="4" t="s">
        <v>14</v>
      </c>
      <c r="T9326" s="4" t="s">
        <v>7</v>
      </c>
      <c r="U9326" s="4" t="s">
        <v>7</v>
      </c>
      <c r="V9326" s="4" t="s">
        <v>7</v>
      </c>
      <c r="W9326" s="4" t="s">
        <v>16</v>
      </c>
    </row>
    <row r="9327" spans="1:6">
      <c r="A9327" t="n">
        <v>75049</v>
      </c>
      <c r="B9327" s="13" t="n">
        <v>5</v>
      </c>
      <c r="C9327" s="7" t="n">
        <v>28</v>
      </c>
      <c r="D9327" s="19" t="s">
        <v>3</v>
      </c>
      <c r="E9327" s="8" t="n">
        <v>162</v>
      </c>
      <c r="F9327" s="7" t="n">
        <v>3</v>
      </c>
      <c r="G9327" s="7" t="n">
        <v>24600</v>
      </c>
      <c r="H9327" s="19" t="s">
        <v>3</v>
      </c>
      <c r="I9327" s="7" t="n">
        <v>0</v>
      </c>
      <c r="J9327" s="7" t="n">
        <v>1</v>
      </c>
      <c r="K9327" s="7" t="n">
        <v>2</v>
      </c>
      <c r="L9327" s="7" t="n">
        <v>28</v>
      </c>
      <c r="M9327" s="19" t="s">
        <v>3</v>
      </c>
      <c r="N9327" s="8" t="n">
        <v>162</v>
      </c>
      <c r="O9327" s="7" t="n">
        <v>3</v>
      </c>
      <c r="P9327" s="7" t="n">
        <v>24600</v>
      </c>
      <c r="Q9327" s="19" t="s">
        <v>3</v>
      </c>
      <c r="R9327" s="7" t="n">
        <v>0</v>
      </c>
      <c r="S9327" s="7" t="n">
        <v>2</v>
      </c>
      <c r="T9327" s="7" t="n">
        <v>2</v>
      </c>
      <c r="U9327" s="7" t="n">
        <v>11</v>
      </c>
      <c r="V9327" s="7" t="n">
        <v>1</v>
      </c>
      <c r="W9327" s="14" t="n">
        <f t="normal" ca="1">A9331</f>
        <v>0</v>
      </c>
    </row>
    <row r="9328" spans="1:6">
      <c r="A9328" t="s">
        <v>4</v>
      </c>
      <c r="B9328" s="4" t="s">
        <v>5</v>
      </c>
      <c r="C9328" s="4" t="s">
        <v>7</v>
      </c>
      <c r="D9328" s="4" t="s">
        <v>11</v>
      </c>
      <c r="E9328" s="4" t="s">
        <v>13</v>
      </c>
    </row>
    <row r="9329" spans="1:23">
      <c r="A9329" t="n">
        <v>75078</v>
      </c>
      <c r="B9329" s="35" t="n">
        <v>58</v>
      </c>
      <c r="C9329" s="7" t="n">
        <v>0</v>
      </c>
      <c r="D9329" s="7" t="n">
        <v>0</v>
      </c>
      <c r="E9329" s="7" t="n">
        <v>1</v>
      </c>
    </row>
    <row r="9330" spans="1:23">
      <c r="A9330" t="s">
        <v>4</v>
      </c>
      <c r="B9330" s="4" t="s">
        <v>5</v>
      </c>
      <c r="C9330" s="4" t="s">
        <v>7</v>
      </c>
      <c r="D9330" s="19" t="s">
        <v>28</v>
      </c>
      <c r="E9330" s="4" t="s">
        <v>5</v>
      </c>
      <c r="F9330" s="4" t="s">
        <v>7</v>
      </c>
      <c r="G9330" s="4" t="s">
        <v>11</v>
      </c>
      <c r="H9330" s="19" t="s">
        <v>29</v>
      </c>
      <c r="I9330" s="4" t="s">
        <v>7</v>
      </c>
      <c r="J9330" s="4" t="s">
        <v>14</v>
      </c>
      <c r="K9330" s="4" t="s">
        <v>7</v>
      </c>
      <c r="L9330" s="4" t="s">
        <v>7</v>
      </c>
      <c r="M9330" s="19" t="s">
        <v>28</v>
      </c>
      <c r="N9330" s="4" t="s">
        <v>5</v>
      </c>
      <c r="O9330" s="4" t="s">
        <v>7</v>
      </c>
      <c r="P9330" s="4" t="s">
        <v>11</v>
      </c>
      <c r="Q9330" s="19" t="s">
        <v>29</v>
      </c>
      <c r="R9330" s="4" t="s">
        <v>7</v>
      </c>
      <c r="S9330" s="4" t="s">
        <v>14</v>
      </c>
      <c r="T9330" s="4" t="s">
        <v>7</v>
      </c>
      <c r="U9330" s="4" t="s">
        <v>7</v>
      </c>
      <c r="V9330" s="4" t="s">
        <v>7</v>
      </c>
      <c r="W9330" s="4" t="s">
        <v>16</v>
      </c>
    </row>
    <row r="9331" spans="1:23">
      <c r="A9331" t="n">
        <v>75086</v>
      </c>
      <c r="B9331" s="13" t="n">
        <v>5</v>
      </c>
      <c r="C9331" s="7" t="n">
        <v>28</v>
      </c>
      <c r="D9331" s="19" t="s">
        <v>3</v>
      </c>
      <c r="E9331" s="8" t="n">
        <v>162</v>
      </c>
      <c r="F9331" s="7" t="n">
        <v>3</v>
      </c>
      <c r="G9331" s="7" t="n">
        <v>24600</v>
      </c>
      <c r="H9331" s="19" t="s">
        <v>3</v>
      </c>
      <c r="I9331" s="7" t="n">
        <v>0</v>
      </c>
      <c r="J9331" s="7" t="n">
        <v>1</v>
      </c>
      <c r="K9331" s="7" t="n">
        <v>3</v>
      </c>
      <c r="L9331" s="7" t="n">
        <v>28</v>
      </c>
      <c r="M9331" s="19" t="s">
        <v>3</v>
      </c>
      <c r="N9331" s="8" t="n">
        <v>162</v>
      </c>
      <c r="O9331" s="7" t="n">
        <v>3</v>
      </c>
      <c r="P9331" s="7" t="n">
        <v>24600</v>
      </c>
      <c r="Q9331" s="19" t="s">
        <v>3</v>
      </c>
      <c r="R9331" s="7" t="n">
        <v>0</v>
      </c>
      <c r="S9331" s="7" t="n">
        <v>2</v>
      </c>
      <c r="T9331" s="7" t="n">
        <v>3</v>
      </c>
      <c r="U9331" s="7" t="n">
        <v>9</v>
      </c>
      <c r="V9331" s="7" t="n">
        <v>1</v>
      </c>
      <c r="W9331" s="14" t="n">
        <f t="normal" ca="1">A9341</f>
        <v>0</v>
      </c>
    </row>
    <row r="9332" spans="1:23">
      <c r="A9332" t="s">
        <v>4</v>
      </c>
      <c r="B9332" s="4" t="s">
        <v>5</v>
      </c>
      <c r="C9332" s="4" t="s">
        <v>7</v>
      </c>
      <c r="D9332" s="19" t="s">
        <v>28</v>
      </c>
      <c r="E9332" s="4" t="s">
        <v>5</v>
      </c>
      <c r="F9332" s="4" t="s">
        <v>11</v>
      </c>
      <c r="G9332" s="4" t="s">
        <v>7</v>
      </c>
      <c r="H9332" s="4" t="s">
        <v>7</v>
      </c>
      <c r="I9332" s="4" t="s">
        <v>8</v>
      </c>
      <c r="J9332" s="19" t="s">
        <v>29</v>
      </c>
      <c r="K9332" s="4" t="s">
        <v>7</v>
      </c>
      <c r="L9332" s="4" t="s">
        <v>7</v>
      </c>
      <c r="M9332" s="19" t="s">
        <v>28</v>
      </c>
      <c r="N9332" s="4" t="s">
        <v>5</v>
      </c>
      <c r="O9332" s="4" t="s">
        <v>7</v>
      </c>
      <c r="P9332" s="19" t="s">
        <v>29</v>
      </c>
      <c r="Q9332" s="4" t="s">
        <v>7</v>
      </c>
      <c r="R9332" s="4" t="s">
        <v>14</v>
      </c>
      <c r="S9332" s="4" t="s">
        <v>7</v>
      </c>
      <c r="T9332" s="4" t="s">
        <v>7</v>
      </c>
      <c r="U9332" s="4" t="s">
        <v>7</v>
      </c>
      <c r="V9332" s="19" t="s">
        <v>28</v>
      </c>
      <c r="W9332" s="4" t="s">
        <v>5</v>
      </c>
      <c r="X9332" s="4" t="s">
        <v>7</v>
      </c>
      <c r="Y9332" s="19" t="s">
        <v>29</v>
      </c>
      <c r="Z9332" s="4" t="s">
        <v>7</v>
      </c>
      <c r="AA9332" s="4" t="s">
        <v>14</v>
      </c>
      <c r="AB9332" s="4" t="s">
        <v>7</v>
      </c>
      <c r="AC9332" s="4" t="s">
        <v>7</v>
      </c>
      <c r="AD9332" s="4" t="s">
        <v>7</v>
      </c>
      <c r="AE9332" s="4" t="s">
        <v>16</v>
      </c>
    </row>
    <row r="9333" spans="1:23">
      <c r="A9333" t="n">
        <v>75115</v>
      </c>
      <c r="B9333" s="13" t="n">
        <v>5</v>
      </c>
      <c r="C9333" s="7" t="n">
        <v>28</v>
      </c>
      <c r="D9333" s="19" t="s">
        <v>3</v>
      </c>
      <c r="E9333" s="43" t="n">
        <v>47</v>
      </c>
      <c r="F9333" s="7" t="n">
        <v>61456</v>
      </c>
      <c r="G9333" s="7" t="n">
        <v>2</v>
      </c>
      <c r="H9333" s="7" t="n">
        <v>0</v>
      </c>
      <c r="I9333" s="7" t="s">
        <v>354</v>
      </c>
      <c r="J9333" s="19" t="s">
        <v>3</v>
      </c>
      <c r="K9333" s="7" t="n">
        <v>8</v>
      </c>
      <c r="L9333" s="7" t="n">
        <v>28</v>
      </c>
      <c r="M9333" s="19" t="s">
        <v>3</v>
      </c>
      <c r="N9333" s="11" t="n">
        <v>74</v>
      </c>
      <c r="O9333" s="7" t="n">
        <v>65</v>
      </c>
      <c r="P9333" s="19" t="s">
        <v>3</v>
      </c>
      <c r="Q9333" s="7" t="n">
        <v>0</v>
      </c>
      <c r="R9333" s="7" t="n">
        <v>1</v>
      </c>
      <c r="S9333" s="7" t="n">
        <v>3</v>
      </c>
      <c r="T9333" s="7" t="n">
        <v>9</v>
      </c>
      <c r="U9333" s="7" t="n">
        <v>28</v>
      </c>
      <c r="V9333" s="19" t="s">
        <v>3</v>
      </c>
      <c r="W9333" s="11" t="n">
        <v>74</v>
      </c>
      <c r="X9333" s="7" t="n">
        <v>65</v>
      </c>
      <c r="Y9333" s="19" t="s">
        <v>3</v>
      </c>
      <c r="Z9333" s="7" t="n">
        <v>0</v>
      </c>
      <c r="AA9333" s="7" t="n">
        <v>2</v>
      </c>
      <c r="AB9333" s="7" t="n">
        <v>3</v>
      </c>
      <c r="AC9333" s="7" t="n">
        <v>9</v>
      </c>
      <c r="AD9333" s="7" t="n">
        <v>1</v>
      </c>
      <c r="AE9333" s="14" t="n">
        <f t="normal" ca="1">A9337</f>
        <v>0</v>
      </c>
    </row>
    <row r="9334" spans="1:23">
      <c r="A9334" t="s">
        <v>4</v>
      </c>
      <c r="B9334" s="4" t="s">
        <v>5</v>
      </c>
      <c r="C9334" s="4" t="s">
        <v>11</v>
      </c>
      <c r="D9334" s="4" t="s">
        <v>7</v>
      </c>
      <c r="E9334" s="4" t="s">
        <v>7</v>
      </c>
      <c r="F9334" s="4" t="s">
        <v>8</v>
      </c>
    </row>
    <row r="9335" spans="1:23">
      <c r="A9335" t="n">
        <v>75163</v>
      </c>
      <c r="B9335" s="43" t="n">
        <v>47</v>
      </c>
      <c r="C9335" s="7" t="n">
        <v>61456</v>
      </c>
      <c r="D9335" s="7" t="n">
        <v>0</v>
      </c>
      <c r="E9335" s="7" t="n">
        <v>0</v>
      </c>
      <c r="F9335" s="7" t="s">
        <v>250</v>
      </c>
    </row>
    <row r="9336" spans="1:23">
      <c r="A9336" t="s">
        <v>4</v>
      </c>
      <c r="B9336" s="4" t="s">
        <v>5</v>
      </c>
      <c r="C9336" s="4" t="s">
        <v>7</v>
      </c>
      <c r="D9336" s="4" t="s">
        <v>11</v>
      </c>
      <c r="E9336" s="4" t="s">
        <v>13</v>
      </c>
    </row>
    <row r="9337" spans="1:23">
      <c r="A9337" t="n">
        <v>75176</v>
      </c>
      <c r="B9337" s="35" t="n">
        <v>58</v>
      </c>
      <c r="C9337" s="7" t="n">
        <v>0</v>
      </c>
      <c r="D9337" s="7" t="n">
        <v>300</v>
      </c>
      <c r="E9337" s="7" t="n">
        <v>1</v>
      </c>
    </row>
    <row r="9338" spans="1:23">
      <c r="A9338" t="s">
        <v>4</v>
      </c>
      <c r="B9338" s="4" t="s">
        <v>5</v>
      </c>
      <c r="C9338" s="4" t="s">
        <v>7</v>
      </c>
      <c r="D9338" s="4" t="s">
        <v>11</v>
      </c>
    </row>
    <row r="9339" spans="1:23">
      <c r="A9339" t="n">
        <v>75184</v>
      </c>
      <c r="B9339" s="35" t="n">
        <v>58</v>
      </c>
      <c r="C9339" s="7" t="n">
        <v>255</v>
      </c>
      <c r="D9339" s="7" t="n">
        <v>0</v>
      </c>
    </row>
    <row r="9340" spans="1:23">
      <c r="A9340" t="s">
        <v>4</v>
      </c>
      <c r="B9340" s="4" t="s">
        <v>5</v>
      </c>
      <c r="C9340" s="4" t="s">
        <v>7</v>
      </c>
      <c r="D9340" s="4" t="s">
        <v>7</v>
      </c>
      <c r="E9340" s="4" t="s">
        <v>7</v>
      </c>
      <c r="F9340" s="4" t="s">
        <v>7</v>
      </c>
    </row>
    <row r="9341" spans="1:23">
      <c r="A9341" t="n">
        <v>75188</v>
      </c>
      <c r="B9341" s="9" t="n">
        <v>14</v>
      </c>
      <c r="C9341" s="7" t="n">
        <v>0</v>
      </c>
      <c r="D9341" s="7" t="n">
        <v>0</v>
      </c>
      <c r="E9341" s="7" t="n">
        <v>0</v>
      </c>
      <c r="F9341" s="7" t="n">
        <v>64</v>
      </c>
    </row>
    <row r="9342" spans="1:23">
      <c r="A9342" t="s">
        <v>4</v>
      </c>
      <c r="B9342" s="4" t="s">
        <v>5</v>
      </c>
      <c r="C9342" s="4" t="s">
        <v>7</v>
      </c>
      <c r="D9342" s="4" t="s">
        <v>11</v>
      </c>
    </row>
    <row r="9343" spans="1:23">
      <c r="A9343" t="n">
        <v>75193</v>
      </c>
      <c r="B9343" s="24" t="n">
        <v>22</v>
      </c>
      <c r="C9343" s="7" t="n">
        <v>0</v>
      </c>
      <c r="D9343" s="7" t="n">
        <v>24600</v>
      </c>
    </row>
    <row r="9344" spans="1:23">
      <c r="A9344" t="s">
        <v>4</v>
      </c>
      <c r="B9344" s="4" t="s">
        <v>5</v>
      </c>
      <c r="C9344" s="4" t="s">
        <v>7</v>
      </c>
      <c r="D9344" s="4" t="s">
        <v>11</v>
      </c>
    </row>
    <row r="9345" spans="1:31">
      <c r="A9345" t="n">
        <v>75197</v>
      </c>
      <c r="B9345" s="35" t="n">
        <v>58</v>
      </c>
      <c r="C9345" s="7" t="n">
        <v>5</v>
      </c>
      <c r="D9345" s="7" t="n">
        <v>300</v>
      </c>
    </row>
    <row r="9346" spans="1:31">
      <c r="A9346" t="s">
        <v>4</v>
      </c>
      <c r="B9346" s="4" t="s">
        <v>5</v>
      </c>
      <c r="C9346" s="4" t="s">
        <v>13</v>
      </c>
      <c r="D9346" s="4" t="s">
        <v>11</v>
      </c>
    </row>
    <row r="9347" spans="1:31">
      <c r="A9347" t="n">
        <v>75201</v>
      </c>
      <c r="B9347" s="61" t="n">
        <v>103</v>
      </c>
      <c r="C9347" s="7" t="n">
        <v>0</v>
      </c>
      <c r="D9347" s="7" t="n">
        <v>300</v>
      </c>
    </row>
    <row r="9348" spans="1:31">
      <c r="A9348" t="s">
        <v>4</v>
      </c>
      <c r="B9348" s="4" t="s">
        <v>5</v>
      </c>
      <c r="C9348" s="4" t="s">
        <v>7</v>
      </c>
    </row>
    <row r="9349" spans="1:31">
      <c r="A9349" t="n">
        <v>75208</v>
      </c>
      <c r="B9349" s="59" t="n">
        <v>64</v>
      </c>
      <c r="C9349" s="7" t="n">
        <v>7</v>
      </c>
    </row>
    <row r="9350" spans="1:31">
      <c r="A9350" t="s">
        <v>4</v>
      </c>
      <c r="B9350" s="4" t="s">
        <v>5</v>
      </c>
      <c r="C9350" s="4" t="s">
        <v>7</v>
      </c>
      <c r="D9350" s="4" t="s">
        <v>11</v>
      </c>
    </row>
    <row r="9351" spans="1:31">
      <c r="A9351" t="n">
        <v>75210</v>
      </c>
      <c r="B9351" s="62" t="n">
        <v>72</v>
      </c>
      <c r="C9351" s="7" t="n">
        <v>5</v>
      </c>
      <c r="D9351" s="7" t="n">
        <v>0</v>
      </c>
    </row>
    <row r="9352" spans="1:31">
      <c r="A9352" t="s">
        <v>4</v>
      </c>
      <c r="B9352" s="4" t="s">
        <v>5</v>
      </c>
      <c r="C9352" s="4" t="s">
        <v>7</v>
      </c>
      <c r="D9352" s="19" t="s">
        <v>28</v>
      </c>
      <c r="E9352" s="4" t="s">
        <v>5</v>
      </c>
      <c r="F9352" s="4" t="s">
        <v>7</v>
      </c>
      <c r="G9352" s="4" t="s">
        <v>11</v>
      </c>
      <c r="H9352" s="19" t="s">
        <v>29</v>
      </c>
      <c r="I9352" s="4" t="s">
        <v>7</v>
      </c>
      <c r="J9352" s="4" t="s">
        <v>14</v>
      </c>
      <c r="K9352" s="4" t="s">
        <v>7</v>
      </c>
      <c r="L9352" s="4" t="s">
        <v>7</v>
      </c>
      <c r="M9352" s="4" t="s">
        <v>16</v>
      </c>
    </row>
    <row r="9353" spans="1:31">
      <c r="A9353" t="n">
        <v>75214</v>
      </c>
      <c r="B9353" s="13" t="n">
        <v>5</v>
      </c>
      <c r="C9353" s="7" t="n">
        <v>28</v>
      </c>
      <c r="D9353" s="19" t="s">
        <v>3</v>
      </c>
      <c r="E9353" s="8" t="n">
        <v>162</v>
      </c>
      <c r="F9353" s="7" t="n">
        <v>4</v>
      </c>
      <c r="G9353" s="7" t="n">
        <v>24600</v>
      </c>
      <c r="H9353" s="19" t="s">
        <v>3</v>
      </c>
      <c r="I9353" s="7" t="n">
        <v>0</v>
      </c>
      <c r="J9353" s="7" t="n">
        <v>1</v>
      </c>
      <c r="K9353" s="7" t="n">
        <v>2</v>
      </c>
      <c r="L9353" s="7" t="n">
        <v>1</v>
      </c>
      <c r="M9353" s="14" t="n">
        <f t="normal" ca="1">A9359</f>
        <v>0</v>
      </c>
    </row>
    <row r="9354" spans="1:31">
      <c r="A9354" t="s">
        <v>4</v>
      </c>
      <c r="B9354" s="4" t="s">
        <v>5</v>
      </c>
      <c r="C9354" s="4" t="s">
        <v>7</v>
      </c>
      <c r="D9354" s="4" t="s">
        <v>8</v>
      </c>
    </row>
    <row r="9355" spans="1:31">
      <c r="A9355" t="n">
        <v>75231</v>
      </c>
      <c r="B9355" s="6" t="n">
        <v>2</v>
      </c>
      <c r="C9355" s="7" t="n">
        <v>10</v>
      </c>
      <c r="D9355" s="7" t="s">
        <v>355</v>
      </c>
    </row>
    <row r="9356" spans="1:31">
      <c r="A9356" t="s">
        <v>4</v>
      </c>
      <c r="B9356" s="4" t="s">
        <v>5</v>
      </c>
      <c r="C9356" s="4" t="s">
        <v>11</v>
      </c>
    </row>
    <row r="9357" spans="1:31">
      <c r="A9357" t="n">
        <v>75248</v>
      </c>
      <c r="B9357" s="29" t="n">
        <v>16</v>
      </c>
      <c r="C9357" s="7" t="n">
        <v>0</v>
      </c>
    </row>
    <row r="9358" spans="1:31">
      <c r="A9358" t="s">
        <v>4</v>
      </c>
      <c r="B9358" s="4" t="s">
        <v>5</v>
      </c>
      <c r="C9358" s="4" t="s">
        <v>11</v>
      </c>
      <c r="D9358" s="4" t="s">
        <v>14</v>
      </c>
    </row>
    <row r="9359" spans="1:31">
      <c r="A9359" t="n">
        <v>75251</v>
      </c>
      <c r="B9359" s="38" t="n">
        <v>43</v>
      </c>
      <c r="C9359" s="7" t="n">
        <v>61456</v>
      </c>
      <c r="D9359" s="7" t="n">
        <v>1</v>
      </c>
    </row>
    <row r="9360" spans="1:31">
      <c r="A9360" t="s">
        <v>4</v>
      </c>
      <c r="B9360" s="4" t="s">
        <v>5</v>
      </c>
      <c r="C9360" s="4" t="s">
        <v>7</v>
      </c>
      <c r="D9360" s="4" t="s">
        <v>11</v>
      </c>
      <c r="E9360" s="4" t="s">
        <v>11</v>
      </c>
      <c r="F9360" s="4" t="s">
        <v>11</v>
      </c>
      <c r="G9360" s="4" t="s">
        <v>11</v>
      </c>
      <c r="H9360" s="4" t="s">
        <v>11</v>
      </c>
      <c r="I9360" s="4" t="s">
        <v>11</v>
      </c>
      <c r="J9360" s="4" t="s">
        <v>11</v>
      </c>
      <c r="K9360" s="4" t="s">
        <v>11</v>
      </c>
      <c r="L9360" s="4" t="s">
        <v>11</v>
      </c>
      <c r="M9360" s="4" t="s">
        <v>11</v>
      </c>
      <c r="N9360" s="4" t="s">
        <v>14</v>
      </c>
      <c r="O9360" s="4" t="s">
        <v>14</v>
      </c>
      <c r="P9360" s="4" t="s">
        <v>14</v>
      </c>
      <c r="Q9360" s="4" t="s">
        <v>14</v>
      </c>
      <c r="R9360" s="4" t="s">
        <v>7</v>
      </c>
      <c r="S9360" s="4" t="s">
        <v>8</v>
      </c>
    </row>
    <row r="9361" spans="1:19">
      <c r="A9361" t="n">
        <v>75258</v>
      </c>
      <c r="B9361" s="64" t="n">
        <v>75</v>
      </c>
      <c r="C9361" s="7" t="n">
        <v>0</v>
      </c>
      <c r="D9361" s="7" t="n">
        <v>0</v>
      </c>
      <c r="E9361" s="7" t="n">
        <v>0</v>
      </c>
      <c r="F9361" s="7" t="n">
        <v>1024</v>
      </c>
      <c r="G9361" s="7" t="n">
        <v>720</v>
      </c>
      <c r="H9361" s="7" t="n">
        <v>0</v>
      </c>
      <c r="I9361" s="7" t="n">
        <v>0</v>
      </c>
      <c r="J9361" s="7" t="n">
        <v>0</v>
      </c>
      <c r="K9361" s="7" t="n">
        <v>0</v>
      </c>
      <c r="L9361" s="7" t="n">
        <v>1024</v>
      </c>
      <c r="M9361" s="7" t="n">
        <v>720</v>
      </c>
      <c r="N9361" s="7" t="n">
        <v>1065353216</v>
      </c>
      <c r="O9361" s="7" t="n">
        <v>1065353216</v>
      </c>
      <c r="P9361" s="7" t="n">
        <v>1065353216</v>
      </c>
      <c r="Q9361" s="7" t="n">
        <v>0</v>
      </c>
      <c r="R9361" s="7" t="n">
        <v>0</v>
      </c>
      <c r="S9361" s="7" t="s">
        <v>689</v>
      </c>
    </row>
    <row r="9362" spans="1:19">
      <c r="A9362" t="s">
        <v>4</v>
      </c>
      <c r="B9362" s="4" t="s">
        <v>5</v>
      </c>
      <c r="C9362" s="4" t="s">
        <v>7</v>
      </c>
      <c r="D9362" s="4" t="s">
        <v>7</v>
      </c>
      <c r="E9362" s="4" t="s">
        <v>7</v>
      </c>
      <c r="F9362" s="4" t="s">
        <v>13</v>
      </c>
      <c r="G9362" s="4" t="s">
        <v>13</v>
      </c>
      <c r="H9362" s="4" t="s">
        <v>13</v>
      </c>
      <c r="I9362" s="4" t="s">
        <v>13</v>
      </c>
      <c r="J9362" s="4" t="s">
        <v>13</v>
      </c>
    </row>
    <row r="9363" spans="1:19">
      <c r="A9363" t="n">
        <v>75306</v>
      </c>
      <c r="B9363" s="65" t="n">
        <v>76</v>
      </c>
      <c r="C9363" s="7" t="n">
        <v>0</v>
      </c>
      <c r="D9363" s="7" t="n">
        <v>9</v>
      </c>
      <c r="E9363" s="7" t="n">
        <v>2</v>
      </c>
      <c r="F9363" s="7" t="n">
        <v>0</v>
      </c>
      <c r="G9363" s="7" t="n">
        <v>0</v>
      </c>
      <c r="H9363" s="7" t="n">
        <v>0</v>
      </c>
      <c r="I9363" s="7" t="n">
        <v>0</v>
      </c>
      <c r="J9363" s="7" t="n">
        <v>0</v>
      </c>
    </row>
    <row r="9364" spans="1:19">
      <c r="A9364" t="s">
        <v>4</v>
      </c>
      <c r="B9364" s="4" t="s">
        <v>5</v>
      </c>
      <c r="C9364" s="4" t="s">
        <v>7</v>
      </c>
      <c r="D9364" s="4" t="s">
        <v>11</v>
      </c>
      <c r="E9364" s="4" t="s">
        <v>11</v>
      </c>
      <c r="F9364" s="4" t="s">
        <v>11</v>
      </c>
      <c r="G9364" s="4" t="s">
        <v>11</v>
      </c>
      <c r="H9364" s="4" t="s">
        <v>11</v>
      </c>
      <c r="I9364" s="4" t="s">
        <v>11</v>
      </c>
      <c r="J9364" s="4" t="s">
        <v>11</v>
      </c>
      <c r="K9364" s="4" t="s">
        <v>11</v>
      </c>
      <c r="L9364" s="4" t="s">
        <v>11</v>
      </c>
      <c r="M9364" s="4" t="s">
        <v>11</v>
      </c>
      <c r="N9364" s="4" t="s">
        <v>14</v>
      </c>
      <c r="O9364" s="4" t="s">
        <v>14</v>
      </c>
      <c r="P9364" s="4" t="s">
        <v>14</v>
      </c>
      <c r="Q9364" s="4" t="s">
        <v>14</v>
      </c>
      <c r="R9364" s="4" t="s">
        <v>7</v>
      </c>
      <c r="S9364" s="4" t="s">
        <v>8</v>
      </c>
    </row>
    <row r="9365" spans="1:19">
      <c r="A9365" t="n">
        <v>75330</v>
      </c>
      <c r="B9365" s="64" t="n">
        <v>75</v>
      </c>
      <c r="C9365" s="7" t="n">
        <v>1</v>
      </c>
      <c r="D9365" s="7" t="n">
        <v>0</v>
      </c>
      <c r="E9365" s="7" t="n">
        <v>0</v>
      </c>
      <c r="F9365" s="7" t="n">
        <v>1024</v>
      </c>
      <c r="G9365" s="7" t="n">
        <v>256</v>
      </c>
      <c r="H9365" s="7" t="n">
        <v>126</v>
      </c>
      <c r="I9365" s="7" t="n">
        <v>427</v>
      </c>
      <c r="J9365" s="7" t="n">
        <v>0</v>
      </c>
      <c r="K9365" s="7" t="n">
        <v>0</v>
      </c>
      <c r="L9365" s="7" t="n">
        <v>1024</v>
      </c>
      <c r="M9365" s="7" t="n">
        <v>256</v>
      </c>
      <c r="N9365" s="7" t="n">
        <v>1065353216</v>
      </c>
      <c r="O9365" s="7" t="n">
        <v>1065353216</v>
      </c>
      <c r="P9365" s="7" t="n">
        <v>1065353216</v>
      </c>
      <c r="Q9365" s="7" t="n">
        <v>0</v>
      </c>
      <c r="R9365" s="7" t="n">
        <v>0</v>
      </c>
      <c r="S9365" s="7" t="s">
        <v>690</v>
      </c>
    </row>
    <row r="9366" spans="1:19">
      <c r="A9366" t="s">
        <v>4</v>
      </c>
      <c r="B9366" s="4" t="s">
        <v>5</v>
      </c>
      <c r="C9366" s="4" t="s">
        <v>7</v>
      </c>
      <c r="D9366" s="4" t="s">
        <v>11</v>
      </c>
      <c r="E9366" s="4" t="s">
        <v>11</v>
      </c>
      <c r="F9366" s="4" t="s">
        <v>11</v>
      </c>
      <c r="G9366" s="4" t="s">
        <v>11</v>
      </c>
      <c r="H9366" s="4" t="s">
        <v>11</v>
      </c>
      <c r="I9366" s="4" t="s">
        <v>11</v>
      </c>
      <c r="J9366" s="4" t="s">
        <v>11</v>
      </c>
      <c r="K9366" s="4" t="s">
        <v>11</v>
      </c>
      <c r="L9366" s="4" t="s">
        <v>11</v>
      </c>
      <c r="M9366" s="4" t="s">
        <v>11</v>
      </c>
      <c r="N9366" s="4" t="s">
        <v>14</v>
      </c>
      <c r="O9366" s="4" t="s">
        <v>14</v>
      </c>
      <c r="P9366" s="4" t="s">
        <v>14</v>
      </c>
      <c r="Q9366" s="4" t="s">
        <v>14</v>
      </c>
      <c r="R9366" s="4" t="s">
        <v>7</v>
      </c>
      <c r="S9366" s="4" t="s">
        <v>8</v>
      </c>
    </row>
    <row r="9367" spans="1:19">
      <c r="A9367" t="n">
        <v>75378</v>
      </c>
      <c r="B9367" s="64" t="n">
        <v>75</v>
      </c>
      <c r="C9367" s="7" t="n">
        <v>2</v>
      </c>
      <c r="D9367" s="7" t="n">
        <v>0</v>
      </c>
      <c r="E9367" s="7" t="n">
        <v>0</v>
      </c>
      <c r="F9367" s="7" t="n">
        <v>1024</v>
      </c>
      <c r="G9367" s="7" t="n">
        <v>256</v>
      </c>
      <c r="H9367" s="7" t="n">
        <v>126</v>
      </c>
      <c r="I9367" s="7" t="n">
        <v>427</v>
      </c>
      <c r="J9367" s="7" t="n">
        <v>0</v>
      </c>
      <c r="K9367" s="7" t="n">
        <v>0</v>
      </c>
      <c r="L9367" s="7" t="n">
        <v>1024</v>
      </c>
      <c r="M9367" s="7" t="n">
        <v>256</v>
      </c>
      <c r="N9367" s="7" t="n">
        <v>1065353216</v>
      </c>
      <c r="O9367" s="7" t="n">
        <v>1065353216</v>
      </c>
      <c r="P9367" s="7" t="n">
        <v>1065353216</v>
      </c>
      <c r="Q9367" s="7" t="n">
        <v>0</v>
      </c>
      <c r="R9367" s="7" t="n">
        <v>0</v>
      </c>
      <c r="S9367" s="7" t="s">
        <v>691</v>
      </c>
    </row>
    <row r="9368" spans="1:19">
      <c r="A9368" t="s">
        <v>4</v>
      </c>
      <c r="B9368" s="4" t="s">
        <v>5</v>
      </c>
      <c r="C9368" s="4" t="s">
        <v>7</v>
      </c>
      <c r="D9368" s="4" t="s">
        <v>11</v>
      </c>
      <c r="E9368" s="4" t="s">
        <v>7</v>
      </c>
      <c r="F9368" s="4" t="s">
        <v>8</v>
      </c>
    </row>
    <row r="9369" spans="1:19">
      <c r="A9369" t="n">
        <v>75426</v>
      </c>
      <c r="B9369" s="10" t="n">
        <v>39</v>
      </c>
      <c r="C9369" s="7" t="n">
        <v>10</v>
      </c>
      <c r="D9369" s="7" t="n">
        <v>65533</v>
      </c>
      <c r="E9369" s="7" t="n">
        <v>200</v>
      </c>
      <c r="F9369" s="7" t="s">
        <v>692</v>
      </c>
    </row>
    <row r="9370" spans="1:19">
      <c r="A9370" t="s">
        <v>4</v>
      </c>
      <c r="B9370" s="4" t="s">
        <v>5</v>
      </c>
      <c r="C9370" s="4" t="s">
        <v>7</v>
      </c>
      <c r="D9370" s="4" t="s">
        <v>7</v>
      </c>
      <c r="E9370" s="4" t="s">
        <v>14</v>
      </c>
    </row>
    <row r="9371" spans="1:19">
      <c r="A9371" t="n">
        <v>75450</v>
      </c>
      <c r="B9371" s="11" t="n">
        <v>74</v>
      </c>
      <c r="C9371" s="7" t="n">
        <v>23</v>
      </c>
      <c r="D9371" s="7" t="n">
        <v>0</v>
      </c>
      <c r="E9371" s="7" t="n">
        <v>200</v>
      </c>
    </row>
    <row r="9372" spans="1:19">
      <c r="A9372" t="s">
        <v>4</v>
      </c>
      <c r="B9372" s="4" t="s">
        <v>5</v>
      </c>
      <c r="C9372" s="4" t="s">
        <v>7</v>
      </c>
      <c r="D9372" s="19" t="s">
        <v>28</v>
      </c>
      <c r="E9372" s="4" t="s">
        <v>5</v>
      </c>
      <c r="F9372" s="4" t="s">
        <v>7</v>
      </c>
      <c r="G9372" s="4" t="s">
        <v>11</v>
      </c>
      <c r="H9372" s="19" t="s">
        <v>29</v>
      </c>
      <c r="I9372" s="4" t="s">
        <v>7</v>
      </c>
      <c r="J9372" s="4" t="s">
        <v>7</v>
      </c>
      <c r="K9372" s="4" t="s">
        <v>16</v>
      </c>
    </row>
    <row r="9373" spans="1:19">
      <c r="A9373" t="n">
        <v>75457</v>
      </c>
      <c r="B9373" s="13" t="n">
        <v>5</v>
      </c>
      <c r="C9373" s="7" t="n">
        <v>28</v>
      </c>
      <c r="D9373" s="19" t="s">
        <v>3</v>
      </c>
      <c r="E9373" s="59" t="n">
        <v>64</v>
      </c>
      <c r="F9373" s="7" t="n">
        <v>5</v>
      </c>
      <c r="G9373" s="7" t="n">
        <v>1</v>
      </c>
      <c r="H9373" s="19" t="s">
        <v>3</v>
      </c>
      <c r="I9373" s="7" t="n">
        <v>8</v>
      </c>
      <c r="J9373" s="7" t="n">
        <v>1</v>
      </c>
      <c r="K9373" s="14" t="n">
        <f t="normal" ca="1">A9377</f>
        <v>0</v>
      </c>
    </row>
    <row r="9374" spans="1:19">
      <c r="A9374" t="s">
        <v>4</v>
      </c>
      <c r="B9374" s="4" t="s">
        <v>5</v>
      </c>
      <c r="C9374" s="4" t="s">
        <v>11</v>
      </c>
      <c r="D9374" s="4" t="s">
        <v>8</v>
      </c>
      <c r="E9374" s="4" t="s">
        <v>8</v>
      </c>
      <c r="F9374" s="4" t="s">
        <v>8</v>
      </c>
      <c r="G9374" s="4" t="s">
        <v>7</v>
      </c>
      <c r="H9374" s="4" t="s">
        <v>14</v>
      </c>
      <c r="I9374" s="4" t="s">
        <v>13</v>
      </c>
      <c r="J9374" s="4" t="s">
        <v>13</v>
      </c>
      <c r="K9374" s="4" t="s">
        <v>13</v>
      </c>
      <c r="L9374" s="4" t="s">
        <v>13</v>
      </c>
      <c r="M9374" s="4" t="s">
        <v>13</v>
      </c>
      <c r="N9374" s="4" t="s">
        <v>13</v>
      </c>
      <c r="O9374" s="4" t="s">
        <v>13</v>
      </c>
      <c r="P9374" s="4" t="s">
        <v>8</v>
      </c>
      <c r="Q9374" s="4" t="s">
        <v>8</v>
      </c>
      <c r="R9374" s="4" t="s">
        <v>14</v>
      </c>
      <c r="S9374" s="4" t="s">
        <v>7</v>
      </c>
      <c r="T9374" s="4" t="s">
        <v>14</v>
      </c>
      <c r="U9374" s="4" t="s">
        <v>14</v>
      </c>
      <c r="V9374" s="4" t="s">
        <v>11</v>
      </c>
    </row>
    <row r="9375" spans="1:19">
      <c r="A9375" t="n">
        <v>75469</v>
      </c>
      <c r="B9375" s="66" t="n">
        <v>19</v>
      </c>
      <c r="C9375" s="7" t="n">
        <v>1</v>
      </c>
      <c r="D9375" s="7" t="s">
        <v>693</v>
      </c>
      <c r="E9375" s="7" t="s">
        <v>374</v>
      </c>
      <c r="F9375" s="7" t="s">
        <v>18</v>
      </c>
      <c r="G9375" s="7" t="n">
        <v>0</v>
      </c>
      <c r="H9375" s="7" t="n">
        <v>1</v>
      </c>
      <c r="I9375" s="7" t="n">
        <v>0</v>
      </c>
      <c r="J9375" s="7" t="n">
        <v>0</v>
      </c>
      <c r="K9375" s="7" t="n">
        <v>0</v>
      </c>
      <c r="L9375" s="7" t="n">
        <v>0</v>
      </c>
      <c r="M9375" s="7" t="n">
        <v>1</v>
      </c>
      <c r="N9375" s="7" t="n">
        <v>1.60000002384186</v>
      </c>
      <c r="O9375" s="7" t="n">
        <v>0.0900000035762787</v>
      </c>
      <c r="P9375" s="7" t="s">
        <v>18</v>
      </c>
      <c r="Q9375" s="7" t="s">
        <v>18</v>
      </c>
      <c r="R9375" s="7" t="n">
        <v>-1</v>
      </c>
      <c r="S9375" s="7" t="n">
        <v>0</v>
      </c>
      <c r="T9375" s="7" t="n">
        <v>0</v>
      </c>
      <c r="U9375" s="7" t="n">
        <v>0</v>
      </c>
      <c r="V9375" s="7" t="n">
        <v>0</v>
      </c>
    </row>
    <row r="9376" spans="1:19">
      <c r="A9376" t="s">
        <v>4</v>
      </c>
      <c r="B9376" s="4" t="s">
        <v>5</v>
      </c>
      <c r="C9376" s="4" t="s">
        <v>7</v>
      </c>
      <c r="D9376" s="19" t="s">
        <v>28</v>
      </c>
      <c r="E9376" s="4" t="s">
        <v>5</v>
      </c>
      <c r="F9376" s="4" t="s">
        <v>7</v>
      </c>
      <c r="G9376" s="4" t="s">
        <v>11</v>
      </c>
      <c r="H9376" s="19" t="s">
        <v>29</v>
      </c>
      <c r="I9376" s="4" t="s">
        <v>7</v>
      </c>
      <c r="J9376" s="4" t="s">
        <v>7</v>
      </c>
      <c r="K9376" s="4" t="s">
        <v>16</v>
      </c>
    </row>
    <row r="9377" spans="1:22">
      <c r="A9377" t="n">
        <v>75538</v>
      </c>
      <c r="B9377" s="13" t="n">
        <v>5</v>
      </c>
      <c r="C9377" s="7" t="n">
        <v>28</v>
      </c>
      <c r="D9377" s="19" t="s">
        <v>3</v>
      </c>
      <c r="E9377" s="59" t="n">
        <v>64</v>
      </c>
      <c r="F9377" s="7" t="n">
        <v>5</v>
      </c>
      <c r="G9377" s="7" t="n">
        <v>2</v>
      </c>
      <c r="H9377" s="19" t="s">
        <v>3</v>
      </c>
      <c r="I9377" s="7" t="n">
        <v>8</v>
      </c>
      <c r="J9377" s="7" t="n">
        <v>1</v>
      </c>
      <c r="K9377" s="14" t="n">
        <f t="normal" ca="1">A9381</f>
        <v>0</v>
      </c>
    </row>
    <row r="9378" spans="1:22">
      <c r="A9378" t="s">
        <v>4</v>
      </c>
      <c r="B9378" s="4" t="s">
        <v>5</v>
      </c>
      <c r="C9378" s="4" t="s">
        <v>11</v>
      </c>
      <c r="D9378" s="4" t="s">
        <v>8</v>
      </c>
      <c r="E9378" s="4" t="s">
        <v>8</v>
      </c>
      <c r="F9378" s="4" t="s">
        <v>8</v>
      </c>
      <c r="G9378" s="4" t="s">
        <v>7</v>
      </c>
      <c r="H9378" s="4" t="s">
        <v>14</v>
      </c>
      <c r="I9378" s="4" t="s">
        <v>13</v>
      </c>
      <c r="J9378" s="4" t="s">
        <v>13</v>
      </c>
      <c r="K9378" s="4" t="s">
        <v>13</v>
      </c>
      <c r="L9378" s="4" t="s">
        <v>13</v>
      </c>
      <c r="M9378" s="4" t="s">
        <v>13</v>
      </c>
      <c r="N9378" s="4" t="s">
        <v>13</v>
      </c>
      <c r="O9378" s="4" t="s">
        <v>13</v>
      </c>
      <c r="P9378" s="4" t="s">
        <v>8</v>
      </c>
      <c r="Q9378" s="4" t="s">
        <v>8</v>
      </c>
      <c r="R9378" s="4" t="s">
        <v>14</v>
      </c>
      <c r="S9378" s="4" t="s">
        <v>7</v>
      </c>
      <c r="T9378" s="4" t="s">
        <v>14</v>
      </c>
      <c r="U9378" s="4" t="s">
        <v>14</v>
      </c>
      <c r="V9378" s="4" t="s">
        <v>11</v>
      </c>
    </row>
    <row r="9379" spans="1:22">
      <c r="A9379" t="n">
        <v>75550</v>
      </c>
      <c r="B9379" s="66" t="n">
        <v>19</v>
      </c>
      <c r="C9379" s="7" t="n">
        <v>2</v>
      </c>
      <c r="D9379" s="7" t="s">
        <v>694</v>
      </c>
      <c r="E9379" s="7" t="s">
        <v>376</v>
      </c>
      <c r="F9379" s="7" t="s">
        <v>18</v>
      </c>
      <c r="G9379" s="7" t="n">
        <v>0</v>
      </c>
      <c r="H9379" s="7" t="n">
        <v>1</v>
      </c>
      <c r="I9379" s="7" t="n">
        <v>0</v>
      </c>
      <c r="J9379" s="7" t="n">
        <v>0</v>
      </c>
      <c r="K9379" s="7" t="n">
        <v>0</v>
      </c>
      <c r="L9379" s="7" t="n">
        <v>0</v>
      </c>
      <c r="M9379" s="7" t="n">
        <v>1</v>
      </c>
      <c r="N9379" s="7" t="n">
        <v>1.60000002384186</v>
      </c>
      <c r="O9379" s="7" t="n">
        <v>0.0900000035762787</v>
      </c>
      <c r="P9379" s="7" t="s">
        <v>18</v>
      </c>
      <c r="Q9379" s="7" t="s">
        <v>18</v>
      </c>
      <c r="R9379" s="7" t="n">
        <v>-1</v>
      </c>
      <c r="S9379" s="7" t="n">
        <v>0</v>
      </c>
      <c r="T9379" s="7" t="n">
        <v>0</v>
      </c>
      <c r="U9379" s="7" t="n">
        <v>0</v>
      </c>
      <c r="V9379" s="7" t="n">
        <v>0</v>
      </c>
    </row>
    <row r="9380" spans="1:22">
      <c r="A9380" t="s">
        <v>4</v>
      </c>
      <c r="B9380" s="4" t="s">
        <v>5</v>
      </c>
      <c r="C9380" s="4" t="s">
        <v>7</v>
      </c>
      <c r="D9380" s="19" t="s">
        <v>28</v>
      </c>
      <c r="E9380" s="4" t="s">
        <v>5</v>
      </c>
      <c r="F9380" s="4" t="s">
        <v>7</v>
      </c>
      <c r="G9380" s="4" t="s">
        <v>11</v>
      </c>
      <c r="H9380" s="19" t="s">
        <v>29</v>
      </c>
      <c r="I9380" s="4" t="s">
        <v>7</v>
      </c>
      <c r="J9380" s="4" t="s">
        <v>7</v>
      </c>
      <c r="K9380" s="4" t="s">
        <v>16</v>
      </c>
    </row>
    <row r="9381" spans="1:22">
      <c r="A9381" t="n">
        <v>75620</v>
      </c>
      <c r="B9381" s="13" t="n">
        <v>5</v>
      </c>
      <c r="C9381" s="7" t="n">
        <v>28</v>
      </c>
      <c r="D9381" s="19" t="s">
        <v>3</v>
      </c>
      <c r="E9381" s="59" t="n">
        <v>64</v>
      </c>
      <c r="F9381" s="7" t="n">
        <v>5</v>
      </c>
      <c r="G9381" s="7" t="n">
        <v>3</v>
      </c>
      <c r="H9381" s="19" t="s">
        <v>3</v>
      </c>
      <c r="I9381" s="7" t="n">
        <v>8</v>
      </c>
      <c r="J9381" s="7" t="n">
        <v>1</v>
      </c>
      <c r="K9381" s="14" t="n">
        <f t="normal" ca="1">A9385</f>
        <v>0</v>
      </c>
    </row>
    <row r="9382" spans="1:22">
      <c r="A9382" t="s">
        <v>4</v>
      </c>
      <c r="B9382" s="4" t="s">
        <v>5</v>
      </c>
      <c r="C9382" s="4" t="s">
        <v>11</v>
      </c>
      <c r="D9382" s="4" t="s">
        <v>8</v>
      </c>
      <c r="E9382" s="4" t="s">
        <v>8</v>
      </c>
      <c r="F9382" s="4" t="s">
        <v>8</v>
      </c>
      <c r="G9382" s="4" t="s">
        <v>7</v>
      </c>
      <c r="H9382" s="4" t="s">
        <v>14</v>
      </c>
      <c r="I9382" s="4" t="s">
        <v>13</v>
      </c>
      <c r="J9382" s="4" t="s">
        <v>13</v>
      </c>
      <c r="K9382" s="4" t="s">
        <v>13</v>
      </c>
      <c r="L9382" s="4" t="s">
        <v>13</v>
      </c>
      <c r="M9382" s="4" t="s">
        <v>13</v>
      </c>
      <c r="N9382" s="4" t="s">
        <v>13</v>
      </c>
      <c r="O9382" s="4" t="s">
        <v>13</v>
      </c>
      <c r="P9382" s="4" t="s">
        <v>8</v>
      </c>
      <c r="Q9382" s="4" t="s">
        <v>8</v>
      </c>
      <c r="R9382" s="4" t="s">
        <v>14</v>
      </c>
      <c r="S9382" s="4" t="s">
        <v>7</v>
      </c>
      <c r="T9382" s="4" t="s">
        <v>14</v>
      </c>
      <c r="U9382" s="4" t="s">
        <v>14</v>
      </c>
      <c r="V9382" s="4" t="s">
        <v>11</v>
      </c>
    </row>
    <row r="9383" spans="1:22">
      <c r="A9383" t="n">
        <v>75632</v>
      </c>
      <c r="B9383" s="66" t="n">
        <v>19</v>
      </c>
      <c r="C9383" s="7" t="n">
        <v>3</v>
      </c>
      <c r="D9383" s="7" t="s">
        <v>695</v>
      </c>
      <c r="E9383" s="7" t="s">
        <v>378</v>
      </c>
      <c r="F9383" s="7" t="s">
        <v>18</v>
      </c>
      <c r="G9383" s="7" t="n">
        <v>0</v>
      </c>
      <c r="H9383" s="7" t="n">
        <v>1</v>
      </c>
      <c r="I9383" s="7" t="n">
        <v>0</v>
      </c>
      <c r="J9383" s="7" t="n">
        <v>0</v>
      </c>
      <c r="K9383" s="7" t="n">
        <v>0</v>
      </c>
      <c r="L9383" s="7" t="n">
        <v>0</v>
      </c>
      <c r="M9383" s="7" t="n">
        <v>1</v>
      </c>
      <c r="N9383" s="7" t="n">
        <v>1.60000002384186</v>
      </c>
      <c r="O9383" s="7" t="n">
        <v>0.0900000035762787</v>
      </c>
      <c r="P9383" s="7" t="s">
        <v>18</v>
      </c>
      <c r="Q9383" s="7" t="s">
        <v>18</v>
      </c>
      <c r="R9383" s="7" t="n">
        <v>-1</v>
      </c>
      <c r="S9383" s="7" t="n">
        <v>0</v>
      </c>
      <c r="T9383" s="7" t="n">
        <v>0</v>
      </c>
      <c r="U9383" s="7" t="n">
        <v>0</v>
      </c>
      <c r="V9383" s="7" t="n">
        <v>0</v>
      </c>
    </row>
    <row r="9384" spans="1:22">
      <c r="A9384" t="s">
        <v>4</v>
      </c>
      <c r="B9384" s="4" t="s">
        <v>5</v>
      </c>
      <c r="C9384" s="4" t="s">
        <v>7</v>
      </c>
      <c r="D9384" s="19" t="s">
        <v>28</v>
      </c>
      <c r="E9384" s="4" t="s">
        <v>5</v>
      </c>
      <c r="F9384" s="4" t="s">
        <v>7</v>
      </c>
      <c r="G9384" s="4" t="s">
        <v>11</v>
      </c>
      <c r="H9384" s="19" t="s">
        <v>29</v>
      </c>
      <c r="I9384" s="4" t="s">
        <v>7</v>
      </c>
      <c r="J9384" s="4" t="s">
        <v>7</v>
      </c>
      <c r="K9384" s="4" t="s">
        <v>16</v>
      </c>
    </row>
    <row r="9385" spans="1:22">
      <c r="A9385" t="n">
        <v>75701</v>
      </c>
      <c r="B9385" s="13" t="n">
        <v>5</v>
      </c>
      <c r="C9385" s="7" t="n">
        <v>28</v>
      </c>
      <c r="D9385" s="19" t="s">
        <v>3</v>
      </c>
      <c r="E9385" s="59" t="n">
        <v>64</v>
      </c>
      <c r="F9385" s="7" t="n">
        <v>5</v>
      </c>
      <c r="G9385" s="7" t="n">
        <v>4</v>
      </c>
      <c r="H9385" s="19" t="s">
        <v>3</v>
      </c>
      <c r="I9385" s="7" t="n">
        <v>8</v>
      </c>
      <c r="J9385" s="7" t="n">
        <v>1</v>
      </c>
      <c r="K9385" s="14" t="n">
        <f t="normal" ca="1">A9389</f>
        <v>0</v>
      </c>
    </row>
    <row r="9386" spans="1:22">
      <c r="A9386" t="s">
        <v>4</v>
      </c>
      <c r="B9386" s="4" t="s">
        <v>5</v>
      </c>
      <c r="C9386" s="4" t="s">
        <v>11</v>
      </c>
      <c r="D9386" s="4" t="s">
        <v>8</v>
      </c>
      <c r="E9386" s="4" t="s">
        <v>8</v>
      </c>
      <c r="F9386" s="4" t="s">
        <v>8</v>
      </c>
      <c r="G9386" s="4" t="s">
        <v>7</v>
      </c>
      <c r="H9386" s="4" t="s">
        <v>14</v>
      </c>
      <c r="I9386" s="4" t="s">
        <v>13</v>
      </c>
      <c r="J9386" s="4" t="s">
        <v>13</v>
      </c>
      <c r="K9386" s="4" t="s">
        <v>13</v>
      </c>
      <c r="L9386" s="4" t="s">
        <v>13</v>
      </c>
      <c r="M9386" s="4" t="s">
        <v>13</v>
      </c>
      <c r="N9386" s="4" t="s">
        <v>13</v>
      </c>
      <c r="O9386" s="4" t="s">
        <v>13</v>
      </c>
      <c r="P9386" s="4" t="s">
        <v>8</v>
      </c>
      <c r="Q9386" s="4" t="s">
        <v>8</v>
      </c>
      <c r="R9386" s="4" t="s">
        <v>14</v>
      </c>
      <c r="S9386" s="4" t="s">
        <v>7</v>
      </c>
      <c r="T9386" s="4" t="s">
        <v>14</v>
      </c>
      <c r="U9386" s="4" t="s">
        <v>14</v>
      </c>
      <c r="V9386" s="4" t="s">
        <v>11</v>
      </c>
    </row>
    <row r="9387" spans="1:22">
      <c r="A9387" t="n">
        <v>75713</v>
      </c>
      <c r="B9387" s="66" t="n">
        <v>19</v>
      </c>
      <c r="C9387" s="7" t="n">
        <v>4</v>
      </c>
      <c r="D9387" s="7" t="s">
        <v>696</v>
      </c>
      <c r="E9387" s="7" t="s">
        <v>380</v>
      </c>
      <c r="F9387" s="7" t="s">
        <v>18</v>
      </c>
      <c r="G9387" s="7" t="n">
        <v>0</v>
      </c>
      <c r="H9387" s="7" t="n">
        <v>1</v>
      </c>
      <c r="I9387" s="7" t="n">
        <v>0</v>
      </c>
      <c r="J9387" s="7" t="n">
        <v>0</v>
      </c>
      <c r="K9387" s="7" t="n">
        <v>0</v>
      </c>
      <c r="L9387" s="7" t="n">
        <v>0</v>
      </c>
      <c r="M9387" s="7" t="n">
        <v>1</v>
      </c>
      <c r="N9387" s="7" t="n">
        <v>1.60000002384186</v>
      </c>
      <c r="O9387" s="7" t="n">
        <v>0.0900000035762787</v>
      </c>
      <c r="P9387" s="7" t="s">
        <v>18</v>
      </c>
      <c r="Q9387" s="7" t="s">
        <v>18</v>
      </c>
      <c r="R9387" s="7" t="n">
        <v>-1</v>
      </c>
      <c r="S9387" s="7" t="n">
        <v>0</v>
      </c>
      <c r="T9387" s="7" t="n">
        <v>0</v>
      </c>
      <c r="U9387" s="7" t="n">
        <v>0</v>
      </c>
      <c r="V9387" s="7" t="n">
        <v>0</v>
      </c>
    </row>
    <row r="9388" spans="1:22">
      <c r="A9388" t="s">
        <v>4</v>
      </c>
      <c r="B9388" s="4" t="s">
        <v>5</v>
      </c>
      <c r="C9388" s="4" t="s">
        <v>7</v>
      </c>
      <c r="D9388" s="19" t="s">
        <v>28</v>
      </c>
      <c r="E9388" s="4" t="s">
        <v>5</v>
      </c>
      <c r="F9388" s="4" t="s">
        <v>7</v>
      </c>
      <c r="G9388" s="4" t="s">
        <v>11</v>
      </c>
      <c r="H9388" s="19" t="s">
        <v>29</v>
      </c>
      <c r="I9388" s="4" t="s">
        <v>7</v>
      </c>
      <c r="J9388" s="4" t="s">
        <v>7</v>
      </c>
      <c r="K9388" s="4" t="s">
        <v>16</v>
      </c>
    </row>
    <row r="9389" spans="1:22">
      <c r="A9389" t="n">
        <v>75784</v>
      </c>
      <c r="B9389" s="13" t="n">
        <v>5</v>
      </c>
      <c r="C9389" s="7" t="n">
        <v>28</v>
      </c>
      <c r="D9389" s="19" t="s">
        <v>3</v>
      </c>
      <c r="E9389" s="59" t="n">
        <v>64</v>
      </c>
      <c r="F9389" s="7" t="n">
        <v>5</v>
      </c>
      <c r="G9389" s="7" t="n">
        <v>5</v>
      </c>
      <c r="H9389" s="19" t="s">
        <v>3</v>
      </c>
      <c r="I9389" s="7" t="n">
        <v>8</v>
      </c>
      <c r="J9389" s="7" t="n">
        <v>1</v>
      </c>
      <c r="K9389" s="14" t="n">
        <f t="normal" ca="1">A9393</f>
        <v>0</v>
      </c>
    </row>
    <row r="9390" spans="1:22">
      <c r="A9390" t="s">
        <v>4</v>
      </c>
      <c r="B9390" s="4" t="s">
        <v>5</v>
      </c>
      <c r="C9390" s="4" t="s">
        <v>11</v>
      </c>
      <c r="D9390" s="4" t="s">
        <v>8</v>
      </c>
      <c r="E9390" s="4" t="s">
        <v>8</v>
      </c>
      <c r="F9390" s="4" t="s">
        <v>8</v>
      </c>
      <c r="G9390" s="4" t="s">
        <v>7</v>
      </c>
      <c r="H9390" s="4" t="s">
        <v>14</v>
      </c>
      <c r="I9390" s="4" t="s">
        <v>13</v>
      </c>
      <c r="J9390" s="4" t="s">
        <v>13</v>
      </c>
      <c r="K9390" s="4" t="s">
        <v>13</v>
      </c>
      <c r="L9390" s="4" t="s">
        <v>13</v>
      </c>
      <c r="M9390" s="4" t="s">
        <v>13</v>
      </c>
      <c r="N9390" s="4" t="s">
        <v>13</v>
      </c>
      <c r="O9390" s="4" t="s">
        <v>13</v>
      </c>
      <c r="P9390" s="4" t="s">
        <v>8</v>
      </c>
      <c r="Q9390" s="4" t="s">
        <v>8</v>
      </c>
      <c r="R9390" s="4" t="s">
        <v>14</v>
      </c>
      <c r="S9390" s="4" t="s">
        <v>7</v>
      </c>
      <c r="T9390" s="4" t="s">
        <v>14</v>
      </c>
      <c r="U9390" s="4" t="s">
        <v>14</v>
      </c>
      <c r="V9390" s="4" t="s">
        <v>11</v>
      </c>
    </row>
    <row r="9391" spans="1:22">
      <c r="A9391" t="n">
        <v>75796</v>
      </c>
      <c r="B9391" s="66" t="n">
        <v>19</v>
      </c>
      <c r="C9391" s="7" t="n">
        <v>5</v>
      </c>
      <c r="D9391" s="7" t="s">
        <v>697</v>
      </c>
      <c r="E9391" s="7" t="s">
        <v>382</v>
      </c>
      <c r="F9391" s="7" t="s">
        <v>18</v>
      </c>
      <c r="G9391" s="7" t="n">
        <v>0</v>
      </c>
      <c r="H9391" s="7" t="n">
        <v>1</v>
      </c>
      <c r="I9391" s="7" t="n">
        <v>0</v>
      </c>
      <c r="J9391" s="7" t="n">
        <v>0</v>
      </c>
      <c r="K9391" s="7" t="n">
        <v>0</v>
      </c>
      <c r="L9391" s="7" t="n">
        <v>0</v>
      </c>
      <c r="M9391" s="7" t="n">
        <v>1</v>
      </c>
      <c r="N9391" s="7" t="n">
        <v>1.60000002384186</v>
      </c>
      <c r="O9391" s="7" t="n">
        <v>0.0900000035762787</v>
      </c>
      <c r="P9391" s="7" t="s">
        <v>18</v>
      </c>
      <c r="Q9391" s="7" t="s">
        <v>18</v>
      </c>
      <c r="R9391" s="7" t="n">
        <v>-1</v>
      </c>
      <c r="S9391" s="7" t="n">
        <v>0</v>
      </c>
      <c r="T9391" s="7" t="n">
        <v>0</v>
      </c>
      <c r="U9391" s="7" t="n">
        <v>0</v>
      </c>
      <c r="V9391" s="7" t="n">
        <v>0</v>
      </c>
    </row>
    <row r="9392" spans="1:22">
      <c r="A9392" t="s">
        <v>4</v>
      </c>
      <c r="B9392" s="4" t="s">
        <v>5</v>
      </c>
      <c r="C9392" s="4" t="s">
        <v>7</v>
      </c>
      <c r="D9392" s="19" t="s">
        <v>28</v>
      </c>
      <c r="E9392" s="4" t="s">
        <v>5</v>
      </c>
      <c r="F9392" s="4" t="s">
        <v>7</v>
      </c>
      <c r="G9392" s="4" t="s">
        <v>11</v>
      </c>
      <c r="H9392" s="19" t="s">
        <v>29</v>
      </c>
      <c r="I9392" s="4" t="s">
        <v>7</v>
      </c>
      <c r="J9392" s="4" t="s">
        <v>7</v>
      </c>
      <c r="K9392" s="4" t="s">
        <v>16</v>
      </c>
    </row>
    <row r="9393" spans="1:22">
      <c r="A9393" t="n">
        <v>75864</v>
      </c>
      <c r="B9393" s="13" t="n">
        <v>5</v>
      </c>
      <c r="C9393" s="7" t="n">
        <v>28</v>
      </c>
      <c r="D9393" s="19" t="s">
        <v>3</v>
      </c>
      <c r="E9393" s="59" t="n">
        <v>64</v>
      </c>
      <c r="F9393" s="7" t="n">
        <v>5</v>
      </c>
      <c r="G9393" s="7" t="n">
        <v>6</v>
      </c>
      <c r="H9393" s="19" t="s">
        <v>3</v>
      </c>
      <c r="I9393" s="7" t="n">
        <v>8</v>
      </c>
      <c r="J9393" s="7" t="n">
        <v>1</v>
      </c>
      <c r="K9393" s="14" t="n">
        <f t="normal" ca="1">A9397</f>
        <v>0</v>
      </c>
    </row>
    <row r="9394" spans="1:22">
      <c r="A9394" t="s">
        <v>4</v>
      </c>
      <c r="B9394" s="4" t="s">
        <v>5</v>
      </c>
      <c r="C9394" s="4" t="s">
        <v>11</v>
      </c>
      <c r="D9394" s="4" t="s">
        <v>8</v>
      </c>
      <c r="E9394" s="4" t="s">
        <v>8</v>
      </c>
      <c r="F9394" s="4" t="s">
        <v>8</v>
      </c>
      <c r="G9394" s="4" t="s">
        <v>7</v>
      </c>
      <c r="H9394" s="4" t="s">
        <v>14</v>
      </c>
      <c r="I9394" s="4" t="s">
        <v>13</v>
      </c>
      <c r="J9394" s="4" t="s">
        <v>13</v>
      </c>
      <c r="K9394" s="4" t="s">
        <v>13</v>
      </c>
      <c r="L9394" s="4" t="s">
        <v>13</v>
      </c>
      <c r="M9394" s="4" t="s">
        <v>13</v>
      </c>
      <c r="N9394" s="4" t="s">
        <v>13</v>
      </c>
      <c r="O9394" s="4" t="s">
        <v>13</v>
      </c>
      <c r="P9394" s="4" t="s">
        <v>8</v>
      </c>
      <c r="Q9394" s="4" t="s">
        <v>8</v>
      </c>
      <c r="R9394" s="4" t="s">
        <v>14</v>
      </c>
      <c r="S9394" s="4" t="s">
        <v>7</v>
      </c>
      <c r="T9394" s="4" t="s">
        <v>14</v>
      </c>
      <c r="U9394" s="4" t="s">
        <v>14</v>
      </c>
      <c r="V9394" s="4" t="s">
        <v>11</v>
      </c>
    </row>
    <row r="9395" spans="1:22">
      <c r="A9395" t="n">
        <v>75876</v>
      </c>
      <c r="B9395" s="66" t="n">
        <v>19</v>
      </c>
      <c r="C9395" s="7" t="n">
        <v>6</v>
      </c>
      <c r="D9395" s="7" t="s">
        <v>698</v>
      </c>
      <c r="E9395" s="7" t="s">
        <v>384</v>
      </c>
      <c r="F9395" s="7" t="s">
        <v>18</v>
      </c>
      <c r="G9395" s="7" t="n">
        <v>0</v>
      </c>
      <c r="H9395" s="7" t="n">
        <v>1</v>
      </c>
      <c r="I9395" s="7" t="n">
        <v>0</v>
      </c>
      <c r="J9395" s="7" t="n">
        <v>0</v>
      </c>
      <c r="K9395" s="7" t="n">
        <v>0</v>
      </c>
      <c r="L9395" s="7" t="n">
        <v>0</v>
      </c>
      <c r="M9395" s="7" t="n">
        <v>1</v>
      </c>
      <c r="N9395" s="7" t="n">
        <v>1.60000002384186</v>
      </c>
      <c r="O9395" s="7" t="n">
        <v>0.0900000035762787</v>
      </c>
      <c r="P9395" s="7" t="s">
        <v>18</v>
      </c>
      <c r="Q9395" s="7" t="s">
        <v>18</v>
      </c>
      <c r="R9395" s="7" t="n">
        <v>-1</v>
      </c>
      <c r="S9395" s="7" t="n">
        <v>0</v>
      </c>
      <c r="T9395" s="7" t="n">
        <v>0</v>
      </c>
      <c r="U9395" s="7" t="n">
        <v>0</v>
      </c>
      <c r="V9395" s="7" t="n">
        <v>0</v>
      </c>
    </row>
    <row r="9396" spans="1:22">
      <c r="A9396" t="s">
        <v>4</v>
      </c>
      <c r="B9396" s="4" t="s">
        <v>5</v>
      </c>
      <c r="C9396" s="4" t="s">
        <v>7</v>
      </c>
      <c r="D9396" s="19" t="s">
        <v>28</v>
      </c>
      <c r="E9396" s="4" t="s">
        <v>5</v>
      </c>
      <c r="F9396" s="4" t="s">
        <v>7</v>
      </c>
      <c r="G9396" s="4" t="s">
        <v>11</v>
      </c>
      <c r="H9396" s="19" t="s">
        <v>29</v>
      </c>
      <c r="I9396" s="4" t="s">
        <v>7</v>
      </c>
      <c r="J9396" s="4" t="s">
        <v>7</v>
      </c>
      <c r="K9396" s="4" t="s">
        <v>16</v>
      </c>
    </row>
    <row r="9397" spans="1:22">
      <c r="A9397" t="n">
        <v>75945</v>
      </c>
      <c r="B9397" s="13" t="n">
        <v>5</v>
      </c>
      <c r="C9397" s="7" t="n">
        <v>28</v>
      </c>
      <c r="D9397" s="19" t="s">
        <v>3</v>
      </c>
      <c r="E9397" s="59" t="n">
        <v>64</v>
      </c>
      <c r="F9397" s="7" t="n">
        <v>5</v>
      </c>
      <c r="G9397" s="7" t="n">
        <v>7</v>
      </c>
      <c r="H9397" s="19" t="s">
        <v>3</v>
      </c>
      <c r="I9397" s="7" t="n">
        <v>8</v>
      </c>
      <c r="J9397" s="7" t="n">
        <v>1</v>
      </c>
      <c r="K9397" s="14" t="n">
        <f t="normal" ca="1">A9401</f>
        <v>0</v>
      </c>
    </row>
    <row r="9398" spans="1:22">
      <c r="A9398" t="s">
        <v>4</v>
      </c>
      <c r="B9398" s="4" t="s">
        <v>5</v>
      </c>
      <c r="C9398" s="4" t="s">
        <v>11</v>
      </c>
      <c r="D9398" s="4" t="s">
        <v>8</v>
      </c>
      <c r="E9398" s="4" t="s">
        <v>8</v>
      </c>
      <c r="F9398" s="4" t="s">
        <v>8</v>
      </c>
      <c r="G9398" s="4" t="s">
        <v>7</v>
      </c>
      <c r="H9398" s="4" t="s">
        <v>14</v>
      </c>
      <c r="I9398" s="4" t="s">
        <v>13</v>
      </c>
      <c r="J9398" s="4" t="s">
        <v>13</v>
      </c>
      <c r="K9398" s="4" t="s">
        <v>13</v>
      </c>
      <c r="L9398" s="4" t="s">
        <v>13</v>
      </c>
      <c r="M9398" s="4" t="s">
        <v>13</v>
      </c>
      <c r="N9398" s="4" t="s">
        <v>13</v>
      </c>
      <c r="O9398" s="4" t="s">
        <v>13</v>
      </c>
      <c r="P9398" s="4" t="s">
        <v>8</v>
      </c>
      <c r="Q9398" s="4" t="s">
        <v>8</v>
      </c>
      <c r="R9398" s="4" t="s">
        <v>14</v>
      </c>
      <c r="S9398" s="4" t="s">
        <v>7</v>
      </c>
      <c r="T9398" s="4" t="s">
        <v>14</v>
      </c>
      <c r="U9398" s="4" t="s">
        <v>14</v>
      </c>
      <c r="V9398" s="4" t="s">
        <v>11</v>
      </c>
    </row>
    <row r="9399" spans="1:22">
      <c r="A9399" t="n">
        <v>75957</v>
      </c>
      <c r="B9399" s="66" t="n">
        <v>19</v>
      </c>
      <c r="C9399" s="7" t="n">
        <v>7</v>
      </c>
      <c r="D9399" s="7" t="s">
        <v>699</v>
      </c>
      <c r="E9399" s="7" t="s">
        <v>386</v>
      </c>
      <c r="F9399" s="7" t="s">
        <v>18</v>
      </c>
      <c r="G9399" s="7" t="n">
        <v>0</v>
      </c>
      <c r="H9399" s="7" t="n">
        <v>1</v>
      </c>
      <c r="I9399" s="7" t="n">
        <v>0</v>
      </c>
      <c r="J9399" s="7" t="n">
        <v>0</v>
      </c>
      <c r="K9399" s="7" t="n">
        <v>0</v>
      </c>
      <c r="L9399" s="7" t="n">
        <v>0</v>
      </c>
      <c r="M9399" s="7" t="n">
        <v>1</v>
      </c>
      <c r="N9399" s="7" t="n">
        <v>1.60000002384186</v>
      </c>
      <c r="O9399" s="7" t="n">
        <v>0.0900000035762787</v>
      </c>
      <c r="P9399" s="7" t="s">
        <v>18</v>
      </c>
      <c r="Q9399" s="7" t="s">
        <v>18</v>
      </c>
      <c r="R9399" s="7" t="n">
        <v>-1</v>
      </c>
      <c r="S9399" s="7" t="n">
        <v>0</v>
      </c>
      <c r="T9399" s="7" t="n">
        <v>0</v>
      </c>
      <c r="U9399" s="7" t="n">
        <v>0</v>
      </c>
      <c r="V9399" s="7" t="n">
        <v>0</v>
      </c>
    </row>
    <row r="9400" spans="1:22">
      <c r="A9400" t="s">
        <v>4</v>
      </c>
      <c r="B9400" s="4" t="s">
        <v>5</v>
      </c>
      <c r="C9400" s="4" t="s">
        <v>7</v>
      </c>
      <c r="D9400" s="19" t="s">
        <v>28</v>
      </c>
      <c r="E9400" s="4" t="s">
        <v>5</v>
      </c>
      <c r="F9400" s="4" t="s">
        <v>7</v>
      </c>
      <c r="G9400" s="4" t="s">
        <v>11</v>
      </c>
      <c r="H9400" s="19" t="s">
        <v>29</v>
      </c>
      <c r="I9400" s="4" t="s">
        <v>7</v>
      </c>
      <c r="J9400" s="4" t="s">
        <v>7</v>
      </c>
      <c r="K9400" s="4" t="s">
        <v>16</v>
      </c>
    </row>
    <row r="9401" spans="1:22">
      <c r="A9401" t="n">
        <v>76024</v>
      </c>
      <c r="B9401" s="13" t="n">
        <v>5</v>
      </c>
      <c r="C9401" s="7" t="n">
        <v>28</v>
      </c>
      <c r="D9401" s="19" t="s">
        <v>3</v>
      </c>
      <c r="E9401" s="59" t="n">
        <v>64</v>
      </c>
      <c r="F9401" s="7" t="n">
        <v>5</v>
      </c>
      <c r="G9401" s="7" t="n">
        <v>8</v>
      </c>
      <c r="H9401" s="19" t="s">
        <v>3</v>
      </c>
      <c r="I9401" s="7" t="n">
        <v>8</v>
      </c>
      <c r="J9401" s="7" t="n">
        <v>1</v>
      </c>
      <c r="K9401" s="14" t="n">
        <f t="normal" ca="1">A9405</f>
        <v>0</v>
      </c>
    </row>
    <row r="9402" spans="1:22">
      <c r="A9402" t="s">
        <v>4</v>
      </c>
      <c r="B9402" s="4" t="s">
        <v>5</v>
      </c>
      <c r="C9402" s="4" t="s">
        <v>11</v>
      </c>
      <c r="D9402" s="4" t="s">
        <v>8</v>
      </c>
      <c r="E9402" s="4" t="s">
        <v>8</v>
      </c>
      <c r="F9402" s="4" t="s">
        <v>8</v>
      </c>
      <c r="G9402" s="4" t="s">
        <v>7</v>
      </c>
      <c r="H9402" s="4" t="s">
        <v>14</v>
      </c>
      <c r="I9402" s="4" t="s">
        <v>13</v>
      </c>
      <c r="J9402" s="4" t="s">
        <v>13</v>
      </c>
      <c r="K9402" s="4" t="s">
        <v>13</v>
      </c>
      <c r="L9402" s="4" t="s">
        <v>13</v>
      </c>
      <c r="M9402" s="4" t="s">
        <v>13</v>
      </c>
      <c r="N9402" s="4" t="s">
        <v>13</v>
      </c>
      <c r="O9402" s="4" t="s">
        <v>13</v>
      </c>
      <c r="P9402" s="4" t="s">
        <v>8</v>
      </c>
      <c r="Q9402" s="4" t="s">
        <v>8</v>
      </c>
      <c r="R9402" s="4" t="s">
        <v>14</v>
      </c>
      <c r="S9402" s="4" t="s">
        <v>7</v>
      </c>
      <c r="T9402" s="4" t="s">
        <v>14</v>
      </c>
      <c r="U9402" s="4" t="s">
        <v>14</v>
      </c>
      <c r="V9402" s="4" t="s">
        <v>11</v>
      </c>
    </row>
    <row r="9403" spans="1:22">
      <c r="A9403" t="n">
        <v>76036</v>
      </c>
      <c r="B9403" s="66" t="n">
        <v>19</v>
      </c>
      <c r="C9403" s="7" t="n">
        <v>8</v>
      </c>
      <c r="D9403" s="7" t="s">
        <v>700</v>
      </c>
      <c r="E9403" s="7" t="s">
        <v>388</v>
      </c>
      <c r="F9403" s="7" t="s">
        <v>18</v>
      </c>
      <c r="G9403" s="7" t="n">
        <v>0</v>
      </c>
      <c r="H9403" s="7" t="n">
        <v>1</v>
      </c>
      <c r="I9403" s="7" t="n">
        <v>0</v>
      </c>
      <c r="J9403" s="7" t="n">
        <v>0</v>
      </c>
      <c r="K9403" s="7" t="n">
        <v>0</v>
      </c>
      <c r="L9403" s="7" t="n">
        <v>0</v>
      </c>
      <c r="M9403" s="7" t="n">
        <v>1</v>
      </c>
      <c r="N9403" s="7" t="n">
        <v>1.60000002384186</v>
      </c>
      <c r="O9403" s="7" t="n">
        <v>0.0900000035762787</v>
      </c>
      <c r="P9403" s="7" t="s">
        <v>18</v>
      </c>
      <c r="Q9403" s="7" t="s">
        <v>18</v>
      </c>
      <c r="R9403" s="7" t="n">
        <v>-1</v>
      </c>
      <c r="S9403" s="7" t="n">
        <v>0</v>
      </c>
      <c r="T9403" s="7" t="n">
        <v>0</v>
      </c>
      <c r="U9403" s="7" t="n">
        <v>0</v>
      </c>
      <c r="V9403" s="7" t="n">
        <v>0</v>
      </c>
    </row>
    <row r="9404" spans="1:22">
      <c r="A9404" t="s">
        <v>4</v>
      </c>
      <c r="B9404" s="4" t="s">
        <v>5</v>
      </c>
      <c r="C9404" s="4" t="s">
        <v>7</v>
      </c>
      <c r="D9404" s="19" t="s">
        <v>28</v>
      </c>
      <c r="E9404" s="4" t="s">
        <v>5</v>
      </c>
      <c r="F9404" s="4" t="s">
        <v>7</v>
      </c>
      <c r="G9404" s="4" t="s">
        <v>11</v>
      </c>
      <c r="H9404" s="19" t="s">
        <v>29</v>
      </c>
      <c r="I9404" s="4" t="s">
        <v>7</v>
      </c>
      <c r="J9404" s="4" t="s">
        <v>7</v>
      </c>
      <c r="K9404" s="4" t="s">
        <v>16</v>
      </c>
    </row>
    <row r="9405" spans="1:22">
      <c r="A9405" t="n">
        <v>76105</v>
      </c>
      <c r="B9405" s="13" t="n">
        <v>5</v>
      </c>
      <c r="C9405" s="7" t="n">
        <v>28</v>
      </c>
      <c r="D9405" s="19" t="s">
        <v>3</v>
      </c>
      <c r="E9405" s="59" t="n">
        <v>64</v>
      </c>
      <c r="F9405" s="7" t="n">
        <v>5</v>
      </c>
      <c r="G9405" s="7" t="n">
        <v>9</v>
      </c>
      <c r="H9405" s="19" t="s">
        <v>3</v>
      </c>
      <c r="I9405" s="7" t="n">
        <v>8</v>
      </c>
      <c r="J9405" s="7" t="n">
        <v>1</v>
      </c>
      <c r="K9405" s="14" t="n">
        <f t="normal" ca="1">A9409</f>
        <v>0</v>
      </c>
    </row>
    <row r="9406" spans="1:22">
      <c r="A9406" t="s">
        <v>4</v>
      </c>
      <c r="B9406" s="4" t="s">
        <v>5</v>
      </c>
      <c r="C9406" s="4" t="s">
        <v>11</v>
      </c>
      <c r="D9406" s="4" t="s">
        <v>8</v>
      </c>
      <c r="E9406" s="4" t="s">
        <v>8</v>
      </c>
      <c r="F9406" s="4" t="s">
        <v>8</v>
      </c>
      <c r="G9406" s="4" t="s">
        <v>7</v>
      </c>
      <c r="H9406" s="4" t="s">
        <v>14</v>
      </c>
      <c r="I9406" s="4" t="s">
        <v>13</v>
      </c>
      <c r="J9406" s="4" t="s">
        <v>13</v>
      </c>
      <c r="K9406" s="4" t="s">
        <v>13</v>
      </c>
      <c r="L9406" s="4" t="s">
        <v>13</v>
      </c>
      <c r="M9406" s="4" t="s">
        <v>13</v>
      </c>
      <c r="N9406" s="4" t="s">
        <v>13</v>
      </c>
      <c r="O9406" s="4" t="s">
        <v>13</v>
      </c>
      <c r="P9406" s="4" t="s">
        <v>8</v>
      </c>
      <c r="Q9406" s="4" t="s">
        <v>8</v>
      </c>
      <c r="R9406" s="4" t="s">
        <v>14</v>
      </c>
      <c r="S9406" s="4" t="s">
        <v>7</v>
      </c>
      <c r="T9406" s="4" t="s">
        <v>14</v>
      </c>
      <c r="U9406" s="4" t="s">
        <v>14</v>
      </c>
      <c r="V9406" s="4" t="s">
        <v>11</v>
      </c>
    </row>
    <row r="9407" spans="1:22">
      <c r="A9407" t="n">
        <v>76117</v>
      </c>
      <c r="B9407" s="66" t="n">
        <v>19</v>
      </c>
      <c r="C9407" s="7" t="n">
        <v>9</v>
      </c>
      <c r="D9407" s="7" t="s">
        <v>701</v>
      </c>
      <c r="E9407" s="7" t="s">
        <v>390</v>
      </c>
      <c r="F9407" s="7" t="s">
        <v>18</v>
      </c>
      <c r="G9407" s="7" t="n">
        <v>0</v>
      </c>
      <c r="H9407" s="7" t="n">
        <v>1</v>
      </c>
      <c r="I9407" s="7" t="n">
        <v>0</v>
      </c>
      <c r="J9407" s="7" t="n">
        <v>0</v>
      </c>
      <c r="K9407" s="7" t="n">
        <v>0</v>
      </c>
      <c r="L9407" s="7" t="n">
        <v>0</v>
      </c>
      <c r="M9407" s="7" t="n">
        <v>1</v>
      </c>
      <c r="N9407" s="7" t="n">
        <v>1.60000002384186</v>
      </c>
      <c r="O9407" s="7" t="n">
        <v>0.0900000035762787</v>
      </c>
      <c r="P9407" s="7" t="s">
        <v>18</v>
      </c>
      <c r="Q9407" s="7" t="s">
        <v>18</v>
      </c>
      <c r="R9407" s="7" t="n">
        <v>-1</v>
      </c>
      <c r="S9407" s="7" t="n">
        <v>0</v>
      </c>
      <c r="T9407" s="7" t="n">
        <v>0</v>
      </c>
      <c r="U9407" s="7" t="n">
        <v>0</v>
      </c>
      <c r="V9407" s="7" t="n">
        <v>0</v>
      </c>
    </row>
    <row r="9408" spans="1:22">
      <c r="A9408" t="s">
        <v>4</v>
      </c>
      <c r="B9408" s="4" t="s">
        <v>5</v>
      </c>
      <c r="C9408" s="4" t="s">
        <v>7</v>
      </c>
      <c r="D9408" s="19" t="s">
        <v>28</v>
      </c>
      <c r="E9408" s="4" t="s">
        <v>5</v>
      </c>
      <c r="F9408" s="4" t="s">
        <v>7</v>
      </c>
      <c r="G9408" s="4" t="s">
        <v>11</v>
      </c>
      <c r="H9408" s="19" t="s">
        <v>29</v>
      </c>
      <c r="I9408" s="4" t="s">
        <v>7</v>
      </c>
      <c r="J9408" s="4" t="s">
        <v>7</v>
      </c>
      <c r="K9408" s="4" t="s">
        <v>16</v>
      </c>
    </row>
    <row r="9409" spans="1:22">
      <c r="A9409" t="n">
        <v>76188</v>
      </c>
      <c r="B9409" s="13" t="n">
        <v>5</v>
      </c>
      <c r="C9409" s="7" t="n">
        <v>28</v>
      </c>
      <c r="D9409" s="19" t="s">
        <v>3</v>
      </c>
      <c r="E9409" s="59" t="n">
        <v>64</v>
      </c>
      <c r="F9409" s="7" t="n">
        <v>5</v>
      </c>
      <c r="G9409" s="7" t="n">
        <v>11</v>
      </c>
      <c r="H9409" s="19" t="s">
        <v>3</v>
      </c>
      <c r="I9409" s="7" t="n">
        <v>8</v>
      </c>
      <c r="J9409" s="7" t="n">
        <v>1</v>
      </c>
      <c r="K9409" s="14" t="n">
        <f t="normal" ca="1">A9413</f>
        <v>0</v>
      </c>
    </row>
    <row r="9410" spans="1:22">
      <c r="A9410" t="s">
        <v>4</v>
      </c>
      <c r="B9410" s="4" t="s">
        <v>5</v>
      </c>
      <c r="C9410" s="4" t="s">
        <v>11</v>
      </c>
      <c r="D9410" s="4" t="s">
        <v>8</v>
      </c>
      <c r="E9410" s="4" t="s">
        <v>8</v>
      </c>
      <c r="F9410" s="4" t="s">
        <v>8</v>
      </c>
      <c r="G9410" s="4" t="s">
        <v>7</v>
      </c>
      <c r="H9410" s="4" t="s">
        <v>14</v>
      </c>
      <c r="I9410" s="4" t="s">
        <v>13</v>
      </c>
      <c r="J9410" s="4" t="s">
        <v>13</v>
      </c>
      <c r="K9410" s="4" t="s">
        <v>13</v>
      </c>
      <c r="L9410" s="4" t="s">
        <v>13</v>
      </c>
      <c r="M9410" s="4" t="s">
        <v>13</v>
      </c>
      <c r="N9410" s="4" t="s">
        <v>13</v>
      </c>
      <c r="O9410" s="4" t="s">
        <v>13</v>
      </c>
      <c r="P9410" s="4" t="s">
        <v>8</v>
      </c>
      <c r="Q9410" s="4" t="s">
        <v>8</v>
      </c>
      <c r="R9410" s="4" t="s">
        <v>14</v>
      </c>
      <c r="S9410" s="4" t="s">
        <v>7</v>
      </c>
      <c r="T9410" s="4" t="s">
        <v>14</v>
      </c>
      <c r="U9410" s="4" t="s">
        <v>14</v>
      </c>
      <c r="V9410" s="4" t="s">
        <v>11</v>
      </c>
    </row>
    <row r="9411" spans="1:22">
      <c r="A9411" t="n">
        <v>76200</v>
      </c>
      <c r="B9411" s="66" t="n">
        <v>19</v>
      </c>
      <c r="C9411" s="7" t="n">
        <v>11</v>
      </c>
      <c r="D9411" s="7" t="s">
        <v>391</v>
      </c>
      <c r="E9411" s="7" t="s">
        <v>392</v>
      </c>
      <c r="F9411" s="7" t="s">
        <v>18</v>
      </c>
      <c r="G9411" s="7" t="n">
        <v>0</v>
      </c>
      <c r="H9411" s="7" t="n">
        <v>1</v>
      </c>
      <c r="I9411" s="7" t="n">
        <v>0</v>
      </c>
      <c r="J9411" s="7" t="n">
        <v>0</v>
      </c>
      <c r="K9411" s="7" t="n">
        <v>0</v>
      </c>
      <c r="L9411" s="7" t="n">
        <v>0</v>
      </c>
      <c r="M9411" s="7" t="n">
        <v>1</v>
      </c>
      <c r="N9411" s="7" t="n">
        <v>1.60000002384186</v>
      </c>
      <c r="O9411" s="7" t="n">
        <v>0.0900000035762787</v>
      </c>
      <c r="P9411" s="7" t="s">
        <v>18</v>
      </c>
      <c r="Q9411" s="7" t="s">
        <v>18</v>
      </c>
      <c r="R9411" s="7" t="n">
        <v>-1</v>
      </c>
      <c r="S9411" s="7" t="n">
        <v>0</v>
      </c>
      <c r="T9411" s="7" t="n">
        <v>0</v>
      </c>
      <c r="U9411" s="7" t="n">
        <v>0</v>
      </c>
      <c r="V9411" s="7" t="n">
        <v>0</v>
      </c>
    </row>
    <row r="9412" spans="1:22">
      <c r="A9412" t="s">
        <v>4</v>
      </c>
      <c r="B9412" s="4" t="s">
        <v>5</v>
      </c>
      <c r="C9412" s="4" t="s">
        <v>7</v>
      </c>
      <c r="D9412" s="19" t="s">
        <v>28</v>
      </c>
      <c r="E9412" s="4" t="s">
        <v>5</v>
      </c>
      <c r="F9412" s="4" t="s">
        <v>7</v>
      </c>
      <c r="G9412" s="4" t="s">
        <v>11</v>
      </c>
      <c r="H9412" s="19" t="s">
        <v>29</v>
      </c>
      <c r="I9412" s="4" t="s">
        <v>7</v>
      </c>
      <c r="J9412" s="4" t="s">
        <v>7</v>
      </c>
      <c r="K9412" s="4" t="s">
        <v>16</v>
      </c>
    </row>
    <row r="9413" spans="1:22">
      <c r="A9413" t="n">
        <v>76279</v>
      </c>
      <c r="B9413" s="13" t="n">
        <v>5</v>
      </c>
      <c r="C9413" s="7" t="n">
        <v>28</v>
      </c>
      <c r="D9413" s="19" t="s">
        <v>3</v>
      </c>
      <c r="E9413" s="59" t="n">
        <v>64</v>
      </c>
      <c r="F9413" s="7" t="n">
        <v>5</v>
      </c>
      <c r="G9413" s="7" t="n">
        <v>14</v>
      </c>
      <c r="H9413" s="19" t="s">
        <v>3</v>
      </c>
      <c r="I9413" s="7" t="n">
        <v>8</v>
      </c>
      <c r="J9413" s="7" t="n">
        <v>1</v>
      </c>
      <c r="K9413" s="14" t="n">
        <f t="normal" ca="1">A9417</f>
        <v>0</v>
      </c>
    </row>
    <row r="9414" spans="1:22">
      <c r="A9414" t="s">
        <v>4</v>
      </c>
      <c r="B9414" s="4" t="s">
        <v>5</v>
      </c>
      <c r="C9414" s="4" t="s">
        <v>11</v>
      </c>
      <c r="D9414" s="4" t="s">
        <v>8</v>
      </c>
      <c r="E9414" s="4" t="s">
        <v>8</v>
      </c>
      <c r="F9414" s="4" t="s">
        <v>8</v>
      </c>
      <c r="G9414" s="4" t="s">
        <v>7</v>
      </c>
      <c r="H9414" s="4" t="s">
        <v>14</v>
      </c>
      <c r="I9414" s="4" t="s">
        <v>13</v>
      </c>
      <c r="J9414" s="4" t="s">
        <v>13</v>
      </c>
      <c r="K9414" s="4" t="s">
        <v>13</v>
      </c>
      <c r="L9414" s="4" t="s">
        <v>13</v>
      </c>
      <c r="M9414" s="4" t="s">
        <v>13</v>
      </c>
      <c r="N9414" s="4" t="s">
        <v>13</v>
      </c>
      <c r="O9414" s="4" t="s">
        <v>13</v>
      </c>
      <c r="P9414" s="4" t="s">
        <v>8</v>
      </c>
      <c r="Q9414" s="4" t="s">
        <v>8</v>
      </c>
      <c r="R9414" s="4" t="s">
        <v>14</v>
      </c>
      <c r="S9414" s="4" t="s">
        <v>7</v>
      </c>
      <c r="T9414" s="4" t="s">
        <v>14</v>
      </c>
      <c r="U9414" s="4" t="s">
        <v>14</v>
      </c>
      <c r="V9414" s="4" t="s">
        <v>11</v>
      </c>
    </row>
    <row r="9415" spans="1:22">
      <c r="A9415" t="n">
        <v>76291</v>
      </c>
      <c r="B9415" s="66" t="n">
        <v>19</v>
      </c>
      <c r="C9415" s="7" t="n">
        <v>14</v>
      </c>
      <c r="D9415" s="7" t="s">
        <v>574</v>
      </c>
      <c r="E9415" s="7" t="s">
        <v>575</v>
      </c>
      <c r="F9415" s="7" t="s">
        <v>18</v>
      </c>
      <c r="G9415" s="7" t="n">
        <v>0</v>
      </c>
      <c r="H9415" s="7" t="n">
        <v>1</v>
      </c>
      <c r="I9415" s="7" t="n">
        <v>0</v>
      </c>
      <c r="J9415" s="7" t="n">
        <v>0</v>
      </c>
      <c r="K9415" s="7" t="n">
        <v>0</v>
      </c>
      <c r="L9415" s="7" t="n">
        <v>0</v>
      </c>
      <c r="M9415" s="7" t="n">
        <v>1</v>
      </c>
      <c r="N9415" s="7" t="n">
        <v>1.60000002384186</v>
      </c>
      <c r="O9415" s="7" t="n">
        <v>0.0900000035762787</v>
      </c>
      <c r="P9415" s="7" t="s">
        <v>18</v>
      </c>
      <c r="Q9415" s="7" t="s">
        <v>18</v>
      </c>
      <c r="R9415" s="7" t="n">
        <v>-1</v>
      </c>
      <c r="S9415" s="7" t="n">
        <v>0</v>
      </c>
      <c r="T9415" s="7" t="n">
        <v>0</v>
      </c>
      <c r="U9415" s="7" t="n">
        <v>0</v>
      </c>
      <c r="V9415" s="7" t="n">
        <v>0</v>
      </c>
    </row>
    <row r="9416" spans="1:22">
      <c r="A9416" t="s">
        <v>4</v>
      </c>
      <c r="B9416" s="4" t="s">
        <v>5</v>
      </c>
      <c r="C9416" s="4" t="s">
        <v>11</v>
      </c>
      <c r="D9416" s="4" t="s">
        <v>8</v>
      </c>
      <c r="E9416" s="4" t="s">
        <v>8</v>
      </c>
      <c r="F9416" s="4" t="s">
        <v>8</v>
      </c>
      <c r="G9416" s="4" t="s">
        <v>7</v>
      </c>
      <c r="H9416" s="4" t="s">
        <v>14</v>
      </c>
      <c r="I9416" s="4" t="s">
        <v>13</v>
      </c>
      <c r="J9416" s="4" t="s">
        <v>13</v>
      </c>
      <c r="K9416" s="4" t="s">
        <v>13</v>
      </c>
      <c r="L9416" s="4" t="s">
        <v>13</v>
      </c>
      <c r="M9416" s="4" t="s">
        <v>13</v>
      </c>
      <c r="N9416" s="4" t="s">
        <v>13</v>
      </c>
      <c r="O9416" s="4" t="s">
        <v>13</v>
      </c>
      <c r="P9416" s="4" t="s">
        <v>8</v>
      </c>
      <c r="Q9416" s="4" t="s">
        <v>8</v>
      </c>
      <c r="R9416" s="4" t="s">
        <v>14</v>
      </c>
      <c r="S9416" s="4" t="s">
        <v>7</v>
      </c>
      <c r="T9416" s="4" t="s">
        <v>14</v>
      </c>
      <c r="U9416" s="4" t="s">
        <v>14</v>
      </c>
      <c r="V9416" s="4" t="s">
        <v>11</v>
      </c>
    </row>
    <row r="9417" spans="1:22">
      <c r="A9417" t="n">
        <v>76361</v>
      </c>
      <c r="B9417" s="66" t="n">
        <v>19</v>
      </c>
      <c r="C9417" s="7" t="n">
        <v>7032</v>
      </c>
      <c r="D9417" s="7" t="s">
        <v>399</v>
      </c>
      <c r="E9417" s="7" t="s">
        <v>400</v>
      </c>
      <c r="F9417" s="7" t="s">
        <v>18</v>
      </c>
      <c r="G9417" s="7" t="n">
        <v>0</v>
      </c>
      <c r="H9417" s="7" t="n">
        <v>1</v>
      </c>
      <c r="I9417" s="7" t="n">
        <v>0</v>
      </c>
      <c r="J9417" s="7" t="n">
        <v>0</v>
      </c>
      <c r="K9417" s="7" t="n">
        <v>0</v>
      </c>
      <c r="L9417" s="7" t="n">
        <v>0</v>
      </c>
      <c r="M9417" s="7" t="n">
        <v>1</v>
      </c>
      <c r="N9417" s="7" t="n">
        <v>1.60000002384186</v>
      </c>
      <c r="O9417" s="7" t="n">
        <v>0.0900000035762787</v>
      </c>
      <c r="P9417" s="7" t="s">
        <v>18</v>
      </c>
      <c r="Q9417" s="7" t="s">
        <v>18</v>
      </c>
      <c r="R9417" s="7" t="n">
        <v>-1</v>
      </c>
      <c r="S9417" s="7" t="n">
        <v>0</v>
      </c>
      <c r="T9417" s="7" t="n">
        <v>0</v>
      </c>
      <c r="U9417" s="7" t="n">
        <v>0</v>
      </c>
      <c r="V9417" s="7" t="n">
        <v>0</v>
      </c>
    </row>
    <row r="9418" spans="1:22">
      <c r="A9418" t="s">
        <v>4</v>
      </c>
      <c r="B9418" s="4" t="s">
        <v>5</v>
      </c>
      <c r="C9418" s="4" t="s">
        <v>7</v>
      </c>
      <c r="D9418" s="4" t="s">
        <v>11</v>
      </c>
      <c r="E9418" s="4" t="s">
        <v>8</v>
      </c>
      <c r="F9418" s="4" t="s">
        <v>8</v>
      </c>
    </row>
    <row r="9419" spans="1:22">
      <c r="A9419" t="n">
        <v>76431</v>
      </c>
      <c r="B9419" s="42" t="n">
        <v>36</v>
      </c>
      <c r="C9419" s="7" t="n">
        <v>10</v>
      </c>
      <c r="D9419" s="7" t="n">
        <v>0</v>
      </c>
      <c r="E9419" s="7" t="s">
        <v>702</v>
      </c>
      <c r="F9419" s="7" t="s">
        <v>18</v>
      </c>
    </row>
    <row r="9420" spans="1:22">
      <c r="A9420" t="s">
        <v>4</v>
      </c>
      <c r="B9420" s="4" t="s">
        <v>5</v>
      </c>
      <c r="C9420" s="4" t="s">
        <v>7</v>
      </c>
      <c r="D9420" s="4" t="s">
        <v>11</v>
      </c>
      <c r="E9420" s="4" t="s">
        <v>8</v>
      </c>
      <c r="F9420" s="4" t="s">
        <v>8</v>
      </c>
    </row>
    <row r="9421" spans="1:22">
      <c r="A9421" t="n">
        <v>76445</v>
      </c>
      <c r="B9421" s="42" t="n">
        <v>36</v>
      </c>
      <c r="C9421" s="7" t="n">
        <v>10</v>
      </c>
      <c r="D9421" s="7" t="n">
        <v>1</v>
      </c>
      <c r="E9421" s="7" t="s">
        <v>703</v>
      </c>
      <c r="F9421" s="7" t="s">
        <v>18</v>
      </c>
    </row>
    <row r="9422" spans="1:22">
      <c r="A9422" t="s">
        <v>4</v>
      </c>
      <c r="B9422" s="4" t="s">
        <v>5</v>
      </c>
      <c r="C9422" s="4" t="s">
        <v>7</v>
      </c>
      <c r="D9422" s="4" t="s">
        <v>11</v>
      </c>
      <c r="E9422" s="4" t="s">
        <v>8</v>
      </c>
      <c r="F9422" s="4" t="s">
        <v>8</v>
      </c>
    </row>
    <row r="9423" spans="1:22">
      <c r="A9423" t="n">
        <v>76463</v>
      </c>
      <c r="B9423" s="42" t="n">
        <v>36</v>
      </c>
      <c r="C9423" s="7" t="n">
        <v>10</v>
      </c>
      <c r="D9423" s="7" t="n">
        <v>2</v>
      </c>
      <c r="E9423" s="7" t="s">
        <v>704</v>
      </c>
      <c r="F9423" s="7" t="s">
        <v>18</v>
      </c>
    </row>
    <row r="9424" spans="1:22">
      <c r="A9424" t="s">
        <v>4</v>
      </c>
      <c r="B9424" s="4" t="s">
        <v>5</v>
      </c>
      <c r="C9424" s="4" t="s">
        <v>7</v>
      </c>
      <c r="D9424" s="4" t="s">
        <v>11</v>
      </c>
      <c r="E9424" s="4" t="s">
        <v>8</v>
      </c>
      <c r="F9424" s="4" t="s">
        <v>8</v>
      </c>
    </row>
    <row r="9425" spans="1:22">
      <c r="A9425" t="n">
        <v>76481</v>
      </c>
      <c r="B9425" s="42" t="n">
        <v>36</v>
      </c>
      <c r="C9425" s="7" t="n">
        <v>10</v>
      </c>
      <c r="D9425" s="7" t="n">
        <v>3</v>
      </c>
      <c r="E9425" s="7" t="s">
        <v>705</v>
      </c>
      <c r="F9425" s="7" t="s">
        <v>18</v>
      </c>
    </row>
    <row r="9426" spans="1:22">
      <c r="A9426" t="s">
        <v>4</v>
      </c>
      <c r="B9426" s="4" t="s">
        <v>5</v>
      </c>
      <c r="C9426" s="4" t="s">
        <v>7</v>
      </c>
      <c r="D9426" s="4" t="s">
        <v>11</v>
      </c>
      <c r="E9426" s="4" t="s">
        <v>8</v>
      </c>
      <c r="F9426" s="4" t="s">
        <v>8</v>
      </c>
    </row>
    <row r="9427" spans="1:22">
      <c r="A9427" t="n">
        <v>76499</v>
      </c>
      <c r="B9427" s="42" t="n">
        <v>36</v>
      </c>
      <c r="C9427" s="7" t="n">
        <v>10</v>
      </c>
      <c r="D9427" s="7" t="n">
        <v>4</v>
      </c>
      <c r="E9427" s="7" t="s">
        <v>706</v>
      </c>
      <c r="F9427" s="7" t="s">
        <v>18</v>
      </c>
    </row>
    <row r="9428" spans="1:22">
      <c r="A9428" t="s">
        <v>4</v>
      </c>
      <c r="B9428" s="4" t="s">
        <v>5</v>
      </c>
      <c r="C9428" s="4" t="s">
        <v>7</v>
      </c>
      <c r="D9428" s="4" t="s">
        <v>11</v>
      </c>
      <c r="E9428" s="4" t="s">
        <v>8</v>
      </c>
      <c r="F9428" s="4" t="s">
        <v>8</v>
      </c>
    </row>
    <row r="9429" spans="1:22">
      <c r="A9429" t="n">
        <v>76517</v>
      </c>
      <c r="B9429" s="42" t="n">
        <v>36</v>
      </c>
      <c r="C9429" s="7" t="n">
        <v>10</v>
      </c>
      <c r="D9429" s="7" t="n">
        <v>5</v>
      </c>
      <c r="E9429" s="7" t="s">
        <v>707</v>
      </c>
      <c r="F9429" s="7" t="s">
        <v>18</v>
      </c>
    </row>
    <row r="9430" spans="1:22">
      <c r="A9430" t="s">
        <v>4</v>
      </c>
      <c r="B9430" s="4" t="s">
        <v>5</v>
      </c>
      <c r="C9430" s="4" t="s">
        <v>7</v>
      </c>
      <c r="D9430" s="4" t="s">
        <v>11</v>
      </c>
      <c r="E9430" s="4" t="s">
        <v>8</v>
      </c>
      <c r="F9430" s="4" t="s">
        <v>8</v>
      </c>
    </row>
    <row r="9431" spans="1:22">
      <c r="A9431" t="n">
        <v>76535</v>
      </c>
      <c r="B9431" s="42" t="n">
        <v>36</v>
      </c>
      <c r="C9431" s="7" t="n">
        <v>10</v>
      </c>
      <c r="D9431" s="7" t="n">
        <v>6</v>
      </c>
      <c r="E9431" s="7" t="s">
        <v>383</v>
      </c>
      <c r="F9431" s="7" t="s">
        <v>18</v>
      </c>
    </row>
    <row r="9432" spans="1:22">
      <c r="A9432" t="s">
        <v>4</v>
      </c>
      <c r="B9432" s="4" t="s">
        <v>5</v>
      </c>
      <c r="C9432" s="4" t="s">
        <v>7</v>
      </c>
      <c r="D9432" s="4" t="s">
        <v>11</v>
      </c>
      <c r="E9432" s="4" t="s">
        <v>8</v>
      </c>
      <c r="F9432" s="4" t="s">
        <v>8</v>
      </c>
    </row>
    <row r="9433" spans="1:22">
      <c r="A9433" t="n">
        <v>76553</v>
      </c>
      <c r="B9433" s="42" t="n">
        <v>36</v>
      </c>
      <c r="C9433" s="7" t="n">
        <v>10</v>
      </c>
      <c r="D9433" s="7" t="n">
        <v>7</v>
      </c>
      <c r="E9433" s="7" t="s">
        <v>385</v>
      </c>
      <c r="F9433" s="7" t="s">
        <v>18</v>
      </c>
    </row>
    <row r="9434" spans="1:22">
      <c r="A9434" t="s">
        <v>4</v>
      </c>
      <c r="B9434" s="4" t="s">
        <v>5</v>
      </c>
      <c r="C9434" s="4" t="s">
        <v>7</v>
      </c>
      <c r="D9434" s="4" t="s">
        <v>11</v>
      </c>
      <c r="E9434" s="4" t="s">
        <v>8</v>
      </c>
      <c r="F9434" s="4" t="s">
        <v>8</v>
      </c>
    </row>
    <row r="9435" spans="1:22">
      <c r="A9435" t="n">
        <v>76571</v>
      </c>
      <c r="B9435" s="42" t="n">
        <v>36</v>
      </c>
      <c r="C9435" s="7" t="n">
        <v>10</v>
      </c>
      <c r="D9435" s="7" t="n">
        <v>8</v>
      </c>
      <c r="E9435" s="7" t="s">
        <v>387</v>
      </c>
      <c r="F9435" s="7" t="s">
        <v>18</v>
      </c>
    </row>
    <row r="9436" spans="1:22">
      <c r="A9436" t="s">
        <v>4</v>
      </c>
      <c r="B9436" s="4" t="s">
        <v>5</v>
      </c>
      <c r="C9436" s="4" t="s">
        <v>7</v>
      </c>
      <c r="D9436" s="4" t="s">
        <v>11</v>
      </c>
      <c r="E9436" s="4" t="s">
        <v>8</v>
      </c>
      <c r="F9436" s="4" t="s">
        <v>8</v>
      </c>
    </row>
    <row r="9437" spans="1:22">
      <c r="A9437" t="n">
        <v>76589</v>
      </c>
      <c r="B9437" s="42" t="n">
        <v>36</v>
      </c>
      <c r="C9437" s="7" t="n">
        <v>10</v>
      </c>
      <c r="D9437" s="7" t="n">
        <v>9</v>
      </c>
      <c r="E9437" s="7" t="s">
        <v>389</v>
      </c>
      <c r="F9437" s="7" t="s">
        <v>18</v>
      </c>
    </row>
    <row r="9438" spans="1:22">
      <c r="A9438" t="s">
        <v>4</v>
      </c>
      <c r="B9438" s="4" t="s">
        <v>5</v>
      </c>
      <c r="C9438" s="4" t="s">
        <v>7</v>
      </c>
      <c r="D9438" s="4" t="s">
        <v>11</v>
      </c>
      <c r="E9438" s="4" t="s">
        <v>8</v>
      </c>
      <c r="F9438" s="4" t="s">
        <v>8</v>
      </c>
    </row>
    <row r="9439" spans="1:22">
      <c r="A9439" t="n">
        <v>76607</v>
      </c>
      <c r="B9439" s="42" t="n">
        <v>36</v>
      </c>
      <c r="C9439" s="7" t="n">
        <v>10</v>
      </c>
      <c r="D9439" s="7" t="n">
        <v>11</v>
      </c>
      <c r="E9439" s="7" t="s">
        <v>391</v>
      </c>
      <c r="F9439" s="7" t="s">
        <v>18</v>
      </c>
    </row>
    <row r="9440" spans="1:22">
      <c r="A9440" t="s">
        <v>4</v>
      </c>
      <c r="B9440" s="4" t="s">
        <v>5</v>
      </c>
      <c r="C9440" s="4" t="s">
        <v>7</v>
      </c>
      <c r="D9440" s="4" t="s">
        <v>11</v>
      </c>
      <c r="E9440" s="4" t="s">
        <v>8</v>
      </c>
      <c r="F9440" s="4" t="s">
        <v>8</v>
      </c>
    </row>
    <row r="9441" spans="1:6">
      <c r="A9441" t="n">
        <v>76621</v>
      </c>
      <c r="B9441" s="42" t="n">
        <v>36</v>
      </c>
      <c r="C9441" s="7" t="n">
        <v>10</v>
      </c>
      <c r="D9441" s="7" t="n">
        <v>14</v>
      </c>
      <c r="E9441" s="7" t="s">
        <v>574</v>
      </c>
      <c r="F9441" s="7" t="s">
        <v>18</v>
      </c>
    </row>
    <row r="9442" spans="1:6">
      <c r="A9442" t="s">
        <v>4</v>
      </c>
      <c r="B9442" s="4" t="s">
        <v>5</v>
      </c>
      <c r="C9442" s="4" t="s">
        <v>11</v>
      </c>
      <c r="D9442" s="4" t="s">
        <v>7</v>
      </c>
      <c r="E9442" s="4" t="s">
        <v>7</v>
      </c>
      <c r="F9442" s="4" t="s">
        <v>8</v>
      </c>
    </row>
    <row r="9443" spans="1:6">
      <c r="A9443" t="n">
        <v>76635</v>
      </c>
      <c r="B9443" s="50" t="n">
        <v>20</v>
      </c>
      <c r="C9443" s="7" t="n">
        <v>0</v>
      </c>
      <c r="D9443" s="7" t="n">
        <v>3</v>
      </c>
      <c r="E9443" s="7" t="n">
        <v>10</v>
      </c>
      <c r="F9443" s="7" t="s">
        <v>401</v>
      </c>
    </row>
    <row r="9444" spans="1:6">
      <c r="A9444" t="s">
        <v>4</v>
      </c>
      <c r="B9444" s="4" t="s">
        <v>5</v>
      </c>
      <c r="C9444" s="4" t="s">
        <v>11</v>
      </c>
    </row>
    <row r="9445" spans="1:6">
      <c r="A9445" t="n">
        <v>76653</v>
      </c>
      <c r="B9445" s="29" t="n">
        <v>16</v>
      </c>
      <c r="C9445" s="7" t="n">
        <v>0</v>
      </c>
    </row>
    <row r="9446" spans="1:6">
      <c r="A9446" t="s">
        <v>4</v>
      </c>
      <c r="B9446" s="4" t="s">
        <v>5</v>
      </c>
      <c r="C9446" s="4" t="s">
        <v>11</v>
      </c>
      <c r="D9446" s="4" t="s">
        <v>7</v>
      </c>
      <c r="E9446" s="4" t="s">
        <v>7</v>
      </c>
      <c r="F9446" s="4" t="s">
        <v>8</v>
      </c>
    </row>
    <row r="9447" spans="1:6">
      <c r="A9447" t="n">
        <v>76656</v>
      </c>
      <c r="B9447" s="50" t="n">
        <v>20</v>
      </c>
      <c r="C9447" s="7" t="n">
        <v>1</v>
      </c>
      <c r="D9447" s="7" t="n">
        <v>3</v>
      </c>
      <c r="E9447" s="7" t="n">
        <v>10</v>
      </c>
      <c r="F9447" s="7" t="s">
        <v>401</v>
      </c>
    </row>
    <row r="9448" spans="1:6">
      <c r="A9448" t="s">
        <v>4</v>
      </c>
      <c r="B9448" s="4" t="s">
        <v>5</v>
      </c>
      <c r="C9448" s="4" t="s">
        <v>11</v>
      </c>
    </row>
    <row r="9449" spans="1:6">
      <c r="A9449" t="n">
        <v>76674</v>
      </c>
      <c r="B9449" s="29" t="n">
        <v>16</v>
      </c>
      <c r="C9449" s="7" t="n">
        <v>0</v>
      </c>
    </row>
    <row r="9450" spans="1:6">
      <c r="A9450" t="s">
        <v>4</v>
      </c>
      <c r="B9450" s="4" t="s">
        <v>5</v>
      </c>
      <c r="C9450" s="4" t="s">
        <v>11</v>
      </c>
      <c r="D9450" s="4" t="s">
        <v>7</v>
      </c>
      <c r="E9450" s="4" t="s">
        <v>7</v>
      </c>
      <c r="F9450" s="4" t="s">
        <v>8</v>
      </c>
    </row>
    <row r="9451" spans="1:6">
      <c r="A9451" t="n">
        <v>76677</v>
      </c>
      <c r="B9451" s="50" t="n">
        <v>20</v>
      </c>
      <c r="C9451" s="7" t="n">
        <v>2</v>
      </c>
      <c r="D9451" s="7" t="n">
        <v>3</v>
      </c>
      <c r="E9451" s="7" t="n">
        <v>10</v>
      </c>
      <c r="F9451" s="7" t="s">
        <v>401</v>
      </c>
    </row>
    <row r="9452" spans="1:6">
      <c r="A9452" t="s">
        <v>4</v>
      </c>
      <c r="B9452" s="4" t="s">
        <v>5</v>
      </c>
      <c r="C9452" s="4" t="s">
        <v>11</v>
      </c>
    </row>
    <row r="9453" spans="1:6">
      <c r="A9453" t="n">
        <v>76695</v>
      </c>
      <c r="B9453" s="29" t="n">
        <v>16</v>
      </c>
      <c r="C9453" s="7" t="n">
        <v>0</v>
      </c>
    </row>
    <row r="9454" spans="1:6">
      <c r="A9454" t="s">
        <v>4</v>
      </c>
      <c r="B9454" s="4" t="s">
        <v>5</v>
      </c>
      <c r="C9454" s="4" t="s">
        <v>11</v>
      </c>
      <c r="D9454" s="4" t="s">
        <v>7</v>
      </c>
      <c r="E9454" s="4" t="s">
        <v>7</v>
      </c>
      <c r="F9454" s="4" t="s">
        <v>8</v>
      </c>
    </row>
    <row r="9455" spans="1:6">
      <c r="A9455" t="n">
        <v>76698</v>
      </c>
      <c r="B9455" s="50" t="n">
        <v>20</v>
      </c>
      <c r="C9455" s="7" t="n">
        <v>3</v>
      </c>
      <c r="D9455" s="7" t="n">
        <v>3</v>
      </c>
      <c r="E9455" s="7" t="n">
        <v>10</v>
      </c>
      <c r="F9455" s="7" t="s">
        <v>401</v>
      </c>
    </row>
    <row r="9456" spans="1:6">
      <c r="A9456" t="s">
        <v>4</v>
      </c>
      <c r="B9456" s="4" t="s">
        <v>5</v>
      </c>
      <c r="C9456" s="4" t="s">
        <v>11</v>
      </c>
    </row>
    <row r="9457" spans="1:6">
      <c r="A9457" t="n">
        <v>76716</v>
      </c>
      <c r="B9457" s="29" t="n">
        <v>16</v>
      </c>
      <c r="C9457" s="7" t="n">
        <v>0</v>
      </c>
    </row>
    <row r="9458" spans="1:6">
      <c r="A9458" t="s">
        <v>4</v>
      </c>
      <c r="B9458" s="4" t="s">
        <v>5</v>
      </c>
      <c r="C9458" s="4" t="s">
        <v>11</v>
      </c>
      <c r="D9458" s="4" t="s">
        <v>7</v>
      </c>
      <c r="E9458" s="4" t="s">
        <v>7</v>
      </c>
      <c r="F9458" s="4" t="s">
        <v>8</v>
      </c>
    </row>
    <row r="9459" spans="1:6">
      <c r="A9459" t="n">
        <v>76719</v>
      </c>
      <c r="B9459" s="50" t="n">
        <v>20</v>
      </c>
      <c r="C9459" s="7" t="n">
        <v>4</v>
      </c>
      <c r="D9459" s="7" t="n">
        <v>3</v>
      </c>
      <c r="E9459" s="7" t="n">
        <v>10</v>
      </c>
      <c r="F9459" s="7" t="s">
        <v>401</v>
      </c>
    </row>
    <row r="9460" spans="1:6">
      <c r="A9460" t="s">
        <v>4</v>
      </c>
      <c r="B9460" s="4" t="s">
        <v>5</v>
      </c>
      <c r="C9460" s="4" t="s">
        <v>11</v>
      </c>
    </row>
    <row r="9461" spans="1:6">
      <c r="A9461" t="n">
        <v>76737</v>
      </c>
      <c r="B9461" s="29" t="n">
        <v>16</v>
      </c>
      <c r="C9461" s="7" t="n">
        <v>0</v>
      </c>
    </row>
    <row r="9462" spans="1:6">
      <c r="A9462" t="s">
        <v>4</v>
      </c>
      <c r="B9462" s="4" t="s">
        <v>5</v>
      </c>
      <c r="C9462" s="4" t="s">
        <v>11</v>
      </c>
      <c r="D9462" s="4" t="s">
        <v>7</v>
      </c>
      <c r="E9462" s="4" t="s">
        <v>7</v>
      </c>
      <c r="F9462" s="4" t="s">
        <v>8</v>
      </c>
    </row>
    <row r="9463" spans="1:6">
      <c r="A9463" t="n">
        <v>76740</v>
      </c>
      <c r="B9463" s="50" t="n">
        <v>20</v>
      </c>
      <c r="C9463" s="7" t="n">
        <v>5</v>
      </c>
      <c r="D9463" s="7" t="n">
        <v>3</v>
      </c>
      <c r="E9463" s="7" t="n">
        <v>10</v>
      </c>
      <c r="F9463" s="7" t="s">
        <v>401</v>
      </c>
    </row>
    <row r="9464" spans="1:6">
      <c r="A9464" t="s">
        <v>4</v>
      </c>
      <c r="B9464" s="4" t="s">
        <v>5</v>
      </c>
      <c r="C9464" s="4" t="s">
        <v>11</v>
      </c>
    </row>
    <row r="9465" spans="1:6">
      <c r="A9465" t="n">
        <v>76758</v>
      </c>
      <c r="B9465" s="29" t="n">
        <v>16</v>
      </c>
      <c r="C9465" s="7" t="n">
        <v>0</v>
      </c>
    </row>
    <row r="9466" spans="1:6">
      <c r="A9466" t="s">
        <v>4</v>
      </c>
      <c r="B9466" s="4" t="s">
        <v>5</v>
      </c>
      <c r="C9466" s="4" t="s">
        <v>11</v>
      </c>
      <c r="D9466" s="4" t="s">
        <v>7</v>
      </c>
      <c r="E9466" s="4" t="s">
        <v>7</v>
      </c>
      <c r="F9466" s="4" t="s">
        <v>8</v>
      </c>
    </row>
    <row r="9467" spans="1:6">
      <c r="A9467" t="n">
        <v>76761</v>
      </c>
      <c r="B9467" s="50" t="n">
        <v>20</v>
      </c>
      <c r="C9467" s="7" t="n">
        <v>6</v>
      </c>
      <c r="D9467" s="7" t="n">
        <v>3</v>
      </c>
      <c r="E9467" s="7" t="n">
        <v>10</v>
      </c>
      <c r="F9467" s="7" t="s">
        <v>401</v>
      </c>
    </row>
    <row r="9468" spans="1:6">
      <c r="A9468" t="s">
        <v>4</v>
      </c>
      <c r="B9468" s="4" t="s">
        <v>5</v>
      </c>
      <c r="C9468" s="4" t="s">
        <v>11</v>
      </c>
    </row>
    <row r="9469" spans="1:6">
      <c r="A9469" t="n">
        <v>76779</v>
      </c>
      <c r="B9469" s="29" t="n">
        <v>16</v>
      </c>
      <c r="C9469" s="7" t="n">
        <v>0</v>
      </c>
    </row>
    <row r="9470" spans="1:6">
      <c r="A9470" t="s">
        <v>4</v>
      </c>
      <c r="B9470" s="4" t="s">
        <v>5</v>
      </c>
      <c r="C9470" s="4" t="s">
        <v>11</v>
      </c>
      <c r="D9470" s="4" t="s">
        <v>7</v>
      </c>
      <c r="E9470" s="4" t="s">
        <v>7</v>
      </c>
      <c r="F9470" s="4" t="s">
        <v>8</v>
      </c>
    </row>
    <row r="9471" spans="1:6">
      <c r="A9471" t="n">
        <v>76782</v>
      </c>
      <c r="B9471" s="50" t="n">
        <v>20</v>
      </c>
      <c r="C9471" s="7" t="n">
        <v>7</v>
      </c>
      <c r="D9471" s="7" t="n">
        <v>3</v>
      </c>
      <c r="E9471" s="7" t="n">
        <v>10</v>
      </c>
      <c r="F9471" s="7" t="s">
        <v>401</v>
      </c>
    </row>
    <row r="9472" spans="1:6">
      <c r="A9472" t="s">
        <v>4</v>
      </c>
      <c r="B9472" s="4" t="s">
        <v>5</v>
      </c>
      <c r="C9472" s="4" t="s">
        <v>11</v>
      </c>
    </row>
    <row r="9473" spans="1:6">
      <c r="A9473" t="n">
        <v>76800</v>
      </c>
      <c r="B9473" s="29" t="n">
        <v>16</v>
      </c>
      <c r="C9473" s="7" t="n">
        <v>0</v>
      </c>
    </row>
    <row r="9474" spans="1:6">
      <c r="A9474" t="s">
        <v>4</v>
      </c>
      <c r="B9474" s="4" t="s">
        <v>5</v>
      </c>
      <c r="C9474" s="4" t="s">
        <v>11</v>
      </c>
      <c r="D9474" s="4" t="s">
        <v>7</v>
      </c>
      <c r="E9474" s="4" t="s">
        <v>7</v>
      </c>
      <c r="F9474" s="4" t="s">
        <v>8</v>
      </c>
    </row>
    <row r="9475" spans="1:6">
      <c r="A9475" t="n">
        <v>76803</v>
      </c>
      <c r="B9475" s="50" t="n">
        <v>20</v>
      </c>
      <c r="C9475" s="7" t="n">
        <v>8</v>
      </c>
      <c r="D9475" s="7" t="n">
        <v>3</v>
      </c>
      <c r="E9475" s="7" t="n">
        <v>10</v>
      </c>
      <c r="F9475" s="7" t="s">
        <v>401</v>
      </c>
    </row>
    <row r="9476" spans="1:6">
      <c r="A9476" t="s">
        <v>4</v>
      </c>
      <c r="B9476" s="4" t="s">
        <v>5</v>
      </c>
      <c r="C9476" s="4" t="s">
        <v>11</v>
      </c>
    </row>
    <row r="9477" spans="1:6">
      <c r="A9477" t="n">
        <v>76821</v>
      </c>
      <c r="B9477" s="29" t="n">
        <v>16</v>
      </c>
      <c r="C9477" s="7" t="n">
        <v>0</v>
      </c>
    </row>
    <row r="9478" spans="1:6">
      <c r="A9478" t="s">
        <v>4</v>
      </c>
      <c r="B9478" s="4" t="s">
        <v>5</v>
      </c>
      <c r="C9478" s="4" t="s">
        <v>11</v>
      </c>
      <c r="D9478" s="4" t="s">
        <v>7</v>
      </c>
      <c r="E9478" s="4" t="s">
        <v>7</v>
      </c>
      <c r="F9478" s="4" t="s">
        <v>8</v>
      </c>
    </row>
    <row r="9479" spans="1:6">
      <c r="A9479" t="n">
        <v>76824</v>
      </c>
      <c r="B9479" s="50" t="n">
        <v>20</v>
      </c>
      <c r="C9479" s="7" t="n">
        <v>9</v>
      </c>
      <c r="D9479" s="7" t="n">
        <v>3</v>
      </c>
      <c r="E9479" s="7" t="n">
        <v>10</v>
      </c>
      <c r="F9479" s="7" t="s">
        <v>401</v>
      </c>
    </row>
    <row r="9480" spans="1:6">
      <c r="A9480" t="s">
        <v>4</v>
      </c>
      <c r="B9480" s="4" t="s">
        <v>5</v>
      </c>
      <c r="C9480" s="4" t="s">
        <v>11</v>
      </c>
    </row>
    <row r="9481" spans="1:6">
      <c r="A9481" t="n">
        <v>76842</v>
      </c>
      <c r="B9481" s="29" t="n">
        <v>16</v>
      </c>
      <c r="C9481" s="7" t="n">
        <v>0</v>
      </c>
    </row>
    <row r="9482" spans="1:6">
      <c r="A9482" t="s">
        <v>4</v>
      </c>
      <c r="B9482" s="4" t="s">
        <v>5</v>
      </c>
      <c r="C9482" s="4" t="s">
        <v>11</v>
      </c>
      <c r="D9482" s="4" t="s">
        <v>7</v>
      </c>
      <c r="E9482" s="4" t="s">
        <v>7</v>
      </c>
      <c r="F9482" s="4" t="s">
        <v>8</v>
      </c>
    </row>
    <row r="9483" spans="1:6">
      <c r="A9483" t="n">
        <v>76845</v>
      </c>
      <c r="B9483" s="50" t="n">
        <v>20</v>
      </c>
      <c r="C9483" s="7" t="n">
        <v>11</v>
      </c>
      <c r="D9483" s="7" t="n">
        <v>3</v>
      </c>
      <c r="E9483" s="7" t="n">
        <v>10</v>
      </c>
      <c r="F9483" s="7" t="s">
        <v>401</v>
      </c>
    </row>
    <row r="9484" spans="1:6">
      <c r="A9484" t="s">
        <v>4</v>
      </c>
      <c r="B9484" s="4" t="s">
        <v>5</v>
      </c>
      <c r="C9484" s="4" t="s">
        <v>11</v>
      </c>
    </row>
    <row r="9485" spans="1:6">
      <c r="A9485" t="n">
        <v>76863</v>
      </c>
      <c r="B9485" s="29" t="n">
        <v>16</v>
      </c>
      <c r="C9485" s="7" t="n">
        <v>0</v>
      </c>
    </row>
    <row r="9486" spans="1:6">
      <c r="A9486" t="s">
        <v>4</v>
      </c>
      <c r="B9486" s="4" t="s">
        <v>5</v>
      </c>
      <c r="C9486" s="4" t="s">
        <v>11</v>
      </c>
      <c r="D9486" s="4" t="s">
        <v>7</v>
      </c>
      <c r="E9486" s="4" t="s">
        <v>7</v>
      </c>
      <c r="F9486" s="4" t="s">
        <v>8</v>
      </c>
    </row>
    <row r="9487" spans="1:6">
      <c r="A9487" t="n">
        <v>76866</v>
      </c>
      <c r="B9487" s="50" t="n">
        <v>20</v>
      </c>
      <c r="C9487" s="7" t="n">
        <v>14</v>
      </c>
      <c r="D9487" s="7" t="n">
        <v>3</v>
      </c>
      <c r="E9487" s="7" t="n">
        <v>10</v>
      </c>
      <c r="F9487" s="7" t="s">
        <v>401</v>
      </c>
    </row>
    <row r="9488" spans="1:6">
      <c r="A9488" t="s">
        <v>4</v>
      </c>
      <c r="B9488" s="4" t="s">
        <v>5</v>
      </c>
      <c r="C9488" s="4" t="s">
        <v>11</v>
      </c>
    </row>
    <row r="9489" spans="1:6">
      <c r="A9489" t="n">
        <v>76884</v>
      </c>
      <c r="B9489" s="29" t="n">
        <v>16</v>
      </c>
      <c r="C9489" s="7" t="n">
        <v>0</v>
      </c>
    </row>
    <row r="9490" spans="1:6">
      <c r="A9490" t="s">
        <v>4</v>
      </c>
      <c r="B9490" s="4" t="s">
        <v>5</v>
      </c>
      <c r="C9490" s="4" t="s">
        <v>11</v>
      </c>
      <c r="D9490" s="4" t="s">
        <v>7</v>
      </c>
      <c r="E9490" s="4" t="s">
        <v>7</v>
      </c>
      <c r="F9490" s="4" t="s">
        <v>8</v>
      </c>
    </row>
    <row r="9491" spans="1:6">
      <c r="A9491" t="n">
        <v>76887</v>
      </c>
      <c r="B9491" s="50" t="n">
        <v>20</v>
      </c>
      <c r="C9491" s="7" t="n">
        <v>7032</v>
      </c>
      <c r="D9491" s="7" t="n">
        <v>3</v>
      </c>
      <c r="E9491" s="7" t="n">
        <v>10</v>
      </c>
      <c r="F9491" s="7" t="s">
        <v>401</v>
      </c>
    </row>
    <row r="9492" spans="1:6">
      <c r="A9492" t="s">
        <v>4</v>
      </c>
      <c r="B9492" s="4" t="s">
        <v>5</v>
      </c>
      <c r="C9492" s="4" t="s">
        <v>11</v>
      </c>
    </row>
    <row r="9493" spans="1:6">
      <c r="A9493" t="n">
        <v>76905</v>
      </c>
      <c r="B9493" s="29" t="n">
        <v>16</v>
      </c>
      <c r="C9493" s="7" t="n">
        <v>0</v>
      </c>
    </row>
    <row r="9494" spans="1:6">
      <c r="A9494" t="s">
        <v>4</v>
      </c>
      <c r="B9494" s="4" t="s">
        <v>5</v>
      </c>
      <c r="C9494" s="4" t="s">
        <v>7</v>
      </c>
      <c r="D9494" s="4" t="s">
        <v>11</v>
      </c>
    </row>
    <row r="9495" spans="1:6">
      <c r="A9495" t="n">
        <v>76908</v>
      </c>
      <c r="B9495" s="11" t="n">
        <v>74</v>
      </c>
      <c r="C9495" s="7" t="n">
        <v>64</v>
      </c>
      <c r="D9495" s="7" t="n">
        <v>0</v>
      </c>
    </row>
    <row r="9496" spans="1:6">
      <c r="A9496" t="s">
        <v>4</v>
      </c>
      <c r="B9496" s="4" t="s">
        <v>5</v>
      </c>
      <c r="C9496" s="4" t="s">
        <v>7</v>
      </c>
      <c r="D9496" s="4" t="s">
        <v>11</v>
      </c>
    </row>
    <row r="9497" spans="1:6">
      <c r="A9497" t="n">
        <v>76912</v>
      </c>
      <c r="B9497" s="11" t="n">
        <v>74</v>
      </c>
      <c r="C9497" s="7" t="n">
        <v>64</v>
      </c>
      <c r="D9497" s="7" t="n">
        <v>1</v>
      </c>
    </row>
    <row r="9498" spans="1:6">
      <c r="A9498" t="s">
        <v>4</v>
      </c>
      <c r="B9498" s="4" t="s">
        <v>5</v>
      </c>
      <c r="C9498" s="4" t="s">
        <v>7</v>
      </c>
      <c r="D9498" s="4" t="s">
        <v>11</v>
      </c>
    </row>
    <row r="9499" spans="1:6">
      <c r="A9499" t="n">
        <v>76916</v>
      </c>
      <c r="B9499" s="11" t="n">
        <v>74</v>
      </c>
      <c r="C9499" s="7" t="n">
        <v>64</v>
      </c>
      <c r="D9499" s="7" t="n">
        <v>2</v>
      </c>
    </row>
    <row r="9500" spans="1:6">
      <c r="A9500" t="s">
        <v>4</v>
      </c>
      <c r="B9500" s="4" t="s">
        <v>5</v>
      </c>
      <c r="C9500" s="4" t="s">
        <v>7</v>
      </c>
      <c r="D9500" s="4" t="s">
        <v>11</v>
      </c>
    </row>
    <row r="9501" spans="1:6">
      <c r="A9501" t="n">
        <v>76920</v>
      </c>
      <c r="B9501" s="11" t="n">
        <v>74</v>
      </c>
      <c r="C9501" s="7" t="n">
        <v>64</v>
      </c>
      <c r="D9501" s="7" t="n">
        <v>3</v>
      </c>
    </row>
    <row r="9502" spans="1:6">
      <c r="A9502" t="s">
        <v>4</v>
      </c>
      <c r="B9502" s="4" t="s">
        <v>5</v>
      </c>
      <c r="C9502" s="4" t="s">
        <v>7</v>
      </c>
      <c r="D9502" s="4" t="s">
        <v>11</v>
      </c>
    </row>
    <row r="9503" spans="1:6">
      <c r="A9503" t="n">
        <v>76924</v>
      </c>
      <c r="B9503" s="11" t="n">
        <v>74</v>
      </c>
      <c r="C9503" s="7" t="n">
        <v>64</v>
      </c>
      <c r="D9503" s="7" t="n">
        <v>4</v>
      </c>
    </row>
    <row r="9504" spans="1:6">
      <c r="A9504" t="s">
        <v>4</v>
      </c>
      <c r="B9504" s="4" t="s">
        <v>5</v>
      </c>
      <c r="C9504" s="4" t="s">
        <v>7</v>
      </c>
      <c r="D9504" s="4" t="s">
        <v>11</v>
      </c>
    </row>
    <row r="9505" spans="1:6">
      <c r="A9505" t="n">
        <v>76928</v>
      </c>
      <c r="B9505" s="11" t="n">
        <v>74</v>
      </c>
      <c r="C9505" s="7" t="n">
        <v>64</v>
      </c>
      <c r="D9505" s="7" t="n">
        <v>5</v>
      </c>
    </row>
    <row r="9506" spans="1:6">
      <c r="A9506" t="s">
        <v>4</v>
      </c>
      <c r="B9506" s="4" t="s">
        <v>5</v>
      </c>
      <c r="C9506" s="4" t="s">
        <v>7</v>
      </c>
      <c r="D9506" s="4" t="s">
        <v>11</v>
      </c>
    </row>
    <row r="9507" spans="1:6">
      <c r="A9507" t="n">
        <v>76932</v>
      </c>
      <c r="B9507" s="11" t="n">
        <v>74</v>
      </c>
      <c r="C9507" s="7" t="n">
        <v>64</v>
      </c>
      <c r="D9507" s="7" t="n">
        <v>6</v>
      </c>
    </row>
    <row r="9508" spans="1:6">
      <c r="A9508" t="s">
        <v>4</v>
      </c>
      <c r="B9508" s="4" t="s">
        <v>5</v>
      </c>
      <c r="C9508" s="4" t="s">
        <v>7</v>
      </c>
      <c r="D9508" s="4" t="s">
        <v>11</v>
      </c>
    </row>
    <row r="9509" spans="1:6">
      <c r="A9509" t="n">
        <v>76936</v>
      </c>
      <c r="B9509" s="11" t="n">
        <v>74</v>
      </c>
      <c r="C9509" s="7" t="n">
        <v>64</v>
      </c>
      <c r="D9509" s="7" t="n">
        <v>7</v>
      </c>
    </row>
    <row r="9510" spans="1:6">
      <c r="A9510" t="s">
        <v>4</v>
      </c>
      <c r="B9510" s="4" t="s">
        <v>5</v>
      </c>
      <c r="C9510" s="4" t="s">
        <v>7</v>
      </c>
      <c r="D9510" s="4" t="s">
        <v>11</v>
      </c>
    </row>
    <row r="9511" spans="1:6">
      <c r="A9511" t="n">
        <v>76940</v>
      </c>
      <c r="B9511" s="11" t="n">
        <v>74</v>
      </c>
      <c r="C9511" s="7" t="n">
        <v>64</v>
      </c>
      <c r="D9511" s="7" t="n">
        <v>8</v>
      </c>
    </row>
    <row r="9512" spans="1:6">
      <c r="A9512" t="s">
        <v>4</v>
      </c>
      <c r="B9512" s="4" t="s">
        <v>5</v>
      </c>
      <c r="C9512" s="4" t="s">
        <v>7</v>
      </c>
      <c r="D9512" s="4" t="s">
        <v>11</v>
      </c>
    </row>
    <row r="9513" spans="1:6">
      <c r="A9513" t="n">
        <v>76944</v>
      </c>
      <c r="B9513" s="11" t="n">
        <v>74</v>
      </c>
      <c r="C9513" s="7" t="n">
        <v>64</v>
      </c>
      <c r="D9513" s="7" t="n">
        <v>9</v>
      </c>
    </row>
    <row r="9514" spans="1:6">
      <c r="A9514" t="s">
        <v>4</v>
      </c>
      <c r="B9514" s="4" t="s">
        <v>5</v>
      </c>
      <c r="C9514" s="4" t="s">
        <v>7</v>
      </c>
      <c r="D9514" s="4" t="s">
        <v>11</v>
      </c>
    </row>
    <row r="9515" spans="1:6">
      <c r="A9515" t="n">
        <v>76948</v>
      </c>
      <c r="B9515" s="11" t="n">
        <v>74</v>
      </c>
      <c r="C9515" s="7" t="n">
        <v>64</v>
      </c>
      <c r="D9515" s="7" t="n">
        <v>11</v>
      </c>
    </row>
    <row r="9516" spans="1:6">
      <c r="A9516" t="s">
        <v>4</v>
      </c>
      <c r="B9516" s="4" t="s">
        <v>5</v>
      </c>
      <c r="C9516" s="4" t="s">
        <v>7</v>
      </c>
      <c r="D9516" s="4" t="s">
        <v>11</v>
      </c>
    </row>
    <row r="9517" spans="1:6">
      <c r="A9517" t="n">
        <v>76952</v>
      </c>
      <c r="B9517" s="11" t="n">
        <v>74</v>
      </c>
      <c r="C9517" s="7" t="n">
        <v>64</v>
      </c>
      <c r="D9517" s="7" t="n">
        <v>14</v>
      </c>
    </row>
    <row r="9518" spans="1:6">
      <c r="A9518" t="s">
        <v>4</v>
      </c>
      <c r="B9518" s="4" t="s">
        <v>5</v>
      </c>
      <c r="C9518" s="4" t="s">
        <v>11</v>
      </c>
      <c r="D9518" s="4" t="s">
        <v>7</v>
      </c>
      <c r="E9518" s="4" t="s">
        <v>8</v>
      </c>
      <c r="F9518" s="4" t="s">
        <v>13</v>
      </c>
      <c r="G9518" s="4" t="s">
        <v>13</v>
      </c>
      <c r="H9518" s="4" t="s">
        <v>13</v>
      </c>
    </row>
    <row r="9519" spans="1:6">
      <c r="A9519" t="n">
        <v>76956</v>
      </c>
      <c r="B9519" s="47" t="n">
        <v>48</v>
      </c>
      <c r="C9519" s="7" t="n">
        <v>11</v>
      </c>
      <c r="D9519" s="7" t="n">
        <v>1</v>
      </c>
      <c r="E9519" s="7" t="s">
        <v>708</v>
      </c>
      <c r="F9519" s="7" t="n">
        <v>-1</v>
      </c>
      <c r="G9519" s="7" t="n">
        <v>1</v>
      </c>
      <c r="H9519" s="7" t="n">
        <v>0</v>
      </c>
    </row>
    <row r="9520" spans="1:6">
      <c r="A9520" t="s">
        <v>4</v>
      </c>
      <c r="B9520" s="4" t="s">
        <v>5</v>
      </c>
      <c r="C9520" s="4" t="s">
        <v>11</v>
      </c>
    </row>
    <row r="9521" spans="1:8">
      <c r="A9521" t="n">
        <v>76986</v>
      </c>
      <c r="B9521" s="15" t="n">
        <v>13</v>
      </c>
      <c r="C9521" s="7" t="n">
        <v>18</v>
      </c>
    </row>
    <row r="9522" spans="1:8">
      <c r="A9522" t="s">
        <v>4</v>
      </c>
      <c r="B9522" s="4" t="s">
        <v>5</v>
      </c>
      <c r="C9522" s="4" t="s">
        <v>7</v>
      </c>
      <c r="D9522" s="4" t="s">
        <v>11</v>
      </c>
    </row>
    <row r="9523" spans="1:8">
      <c r="A9523" t="n">
        <v>76989</v>
      </c>
      <c r="B9523" s="12" t="n">
        <v>50</v>
      </c>
      <c r="C9523" s="7" t="n">
        <v>55</v>
      </c>
      <c r="D9523" s="7" t="n">
        <v>1522</v>
      </c>
    </row>
    <row r="9524" spans="1:8">
      <c r="A9524" t="s">
        <v>4</v>
      </c>
      <c r="B9524" s="4" t="s">
        <v>5</v>
      </c>
      <c r="C9524" s="4" t="s">
        <v>7</v>
      </c>
      <c r="D9524" s="4" t="s">
        <v>11</v>
      </c>
      <c r="E9524" s="4" t="s">
        <v>7</v>
      </c>
      <c r="F9524" s="4" t="s">
        <v>8</v>
      </c>
      <c r="G9524" s="4" t="s">
        <v>8</v>
      </c>
      <c r="H9524" s="4" t="s">
        <v>8</v>
      </c>
      <c r="I9524" s="4" t="s">
        <v>8</v>
      </c>
      <c r="J9524" s="4" t="s">
        <v>8</v>
      </c>
      <c r="K9524" s="4" t="s">
        <v>8</v>
      </c>
      <c r="L9524" s="4" t="s">
        <v>8</v>
      </c>
      <c r="M9524" s="4" t="s">
        <v>8</v>
      </c>
      <c r="N9524" s="4" t="s">
        <v>8</v>
      </c>
      <c r="O9524" s="4" t="s">
        <v>8</v>
      </c>
      <c r="P9524" s="4" t="s">
        <v>8</v>
      </c>
      <c r="Q9524" s="4" t="s">
        <v>8</v>
      </c>
      <c r="R9524" s="4" t="s">
        <v>8</v>
      </c>
      <c r="S9524" s="4" t="s">
        <v>8</v>
      </c>
      <c r="T9524" s="4" t="s">
        <v>8</v>
      </c>
      <c r="U9524" s="4" t="s">
        <v>8</v>
      </c>
    </row>
    <row r="9525" spans="1:8">
      <c r="A9525" t="n">
        <v>76993</v>
      </c>
      <c r="B9525" s="42" t="n">
        <v>36</v>
      </c>
      <c r="C9525" s="7" t="n">
        <v>8</v>
      </c>
      <c r="D9525" s="7" t="n">
        <v>0</v>
      </c>
      <c r="E9525" s="7" t="n">
        <v>0</v>
      </c>
      <c r="F9525" s="7" t="s">
        <v>709</v>
      </c>
      <c r="G9525" s="7" t="s">
        <v>710</v>
      </c>
      <c r="H9525" s="7" t="s">
        <v>711</v>
      </c>
      <c r="I9525" s="7" t="s">
        <v>712</v>
      </c>
      <c r="J9525" s="7" t="s">
        <v>713</v>
      </c>
      <c r="K9525" s="7" t="s">
        <v>18</v>
      </c>
      <c r="L9525" s="7" t="s">
        <v>18</v>
      </c>
      <c r="M9525" s="7" t="s">
        <v>18</v>
      </c>
      <c r="N9525" s="7" t="s">
        <v>18</v>
      </c>
      <c r="O9525" s="7" t="s">
        <v>18</v>
      </c>
      <c r="P9525" s="7" t="s">
        <v>18</v>
      </c>
      <c r="Q9525" s="7" t="s">
        <v>18</v>
      </c>
      <c r="R9525" s="7" t="s">
        <v>18</v>
      </c>
      <c r="S9525" s="7" t="s">
        <v>18</v>
      </c>
      <c r="T9525" s="7" t="s">
        <v>18</v>
      </c>
      <c r="U9525" s="7" t="s">
        <v>18</v>
      </c>
    </row>
    <row r="9526" spans="1:8">
      <c r="A9526" t="s">
        <v>4</v>
      </c>
      <c r="B9526" s="4" t="s">
        <v>5</v>
      </c>
      <c r="C9526" s="4" t="s">
        <v>7</v>
      </c>
      <c r="D9526" s="4" t="s">
        <v>11</v>
      </c>
      <c r="E9526" s="4" t="s">
        <v>7</v>
      </c>
      <c r="F9526" s="4" t="s">
        <v>8</v>
      </c>
      <c r="G9526" s="4" t="s">
        <v>8</v>
      </c>
      <c r="H9526" s="4" t="s">
        <v>8</v>
      </c>
      <c r="I9526" s="4" t="s">
        <v>8</v>
      </c>
      <c r="J9526" s="4" t="s">
        <v>8</v>
      </c>
      <c r="K9526" s="4" t="s">
        <v>8</v>
      </c>
      <c r="L9526" s="4" t="s">
        <v>8</v>
      </c>
      <c r="M9526" s="4" t="s">
        <v>8</v>
      </c>
      <c r="N9526" s="4" t="s">
        <v>8</v>
      </c>
      <c r="O9526" s="4" t="s">
        <v>8</v>
      </c>
      <c r="P9526" s="4" t="s">
        <v>8</v>
      </c>
      <c r="Q9526" s="4" t="s">
        <v>8</v>
      </c>
      <c r="R9526" s="4" t="s">
        <v>8</v>
      </c>
      <c r="S9526" s="4" t="s">
        <v>8</v>
      </c>
      <c r="T9526" s="4" t="s">
        <v>8</v>
      </c>
      <c r="U9526" s="4" t="s">
        <v>8</v>
      </c>
    </row>
    <row r="9527" spans="1:8">
      <c r="A9527" t="n">
        <v>77061</v>
      </c>
      <c r="B9527" s="42" t="n">
        <v>36</v>
      </c>
      <c r="C9527" s="7" t="n">
        <v>8</v>
      </c>
      <c r="D9527" s="7" t="n">
        <v>1</v>
      </c>
      <c r="E9527" s="7" t="n">
        <v>0</v>
      </c>
      <c r="F9527" s="7" t="s">
        <v>402</v>
      </c>
      <c r="G9527" s="7" t="s">
        <v>403</v>
      </c>
      <c r="H9527" s="7" t="s">
        <v>714</v>
      </c>
      <c r="I9527" s="7" t="s">
        <v>715</v>
      </c>
      <c r="J9527" s="7" t="s">
        <v>716</v>
      </c>
      <c r="K9527" s="7" t="s">
        <v>18</v>
      </c>
      <c r="L9527" s="7" t="s">
        <v>18</v>
      </c>
      <c r="M9527" s="7" t="s">
        <v>18</v>
      </c>
      <c r="N9527" s="7" t="s">
        <v>18</v>
      </c>
      <c r="O9527" s="7" t="s">
        <v>18</v>
      </c>
      <c r="P9527" s="7" t="s">
        <v>18</v>
      </c>
      <c r="Q9527" s="7" t="s">
        <v>18</v>
      </c>
      <c r="R9527" s="7" t="s">
        <v>18</v>
      </c>
      <c r="S9527" s="7" t="s">
        <v>18</v>
      </c>
      <c r="T9527" s="7" t="s">
        <v>18</v>
      </c>
      <c r="U9527" s="7" t="s">
        <v>18</v>
      </c>
    </row>
    <row r="9528" spans="1:8">
      <c r="A9528" t="s">
        <v>4</v>
      </c>
      <c r="B9528" s="4" t="s">
        <v>5</v>
      </c>
      <c r="C9528" s="4" t="s">
        <v>7</v>
      </c>
      <c r="D9528" s="4" t="s">
        <v>11</v>
      </c>
      <c r="E9528" s="4" t="s">
        <v>7</v>
      </c>
      <c r="F9528" s="4" t="s">
        <v>8</v>
      </c>
      <c r="G9528" s="4" t="s">
        <v>8</v>
      </c>
      <c r="H9528" s="4" t="s">
        <v>8</v>
      </c>
      <c r="I9528" s="4" t="s">
        <v>8</v>
      </c>
      <c r="J9528" s="4" t="s">
        <v>8</v>
      </c>
      <c r="K9528" s="4" t="s">
        <v>8</v>
      </c>
      <c r="L9528" s="4" t="s">
        <v>8</v>
      </c>
      <c r="M9528" s="4" t="s">
        <v>8</v>
      </c>
      <c r="N9528" s="4" t="s">
        <v>8</v>
      </c>
      <c r="O9528" s="4" t="s">
        <v>8</v>
      </c>
      <c r="P9528" s="4" t="s">
        <v>8</v>
      </c>
      <c r="Q9528" s="4" t="s">
        <v>8</v>
      </c>
      <c r="R9528" s="4" t="s">
        <v>8</v>
      </c>
      <c r="S9528" s="4" t="s">
        <v>8</v>
      </c>
      <c r="T9528" s="4" t="s">
        <v>8</v>
      </c>
      <c r="U9528" s="4" t="s">
        <v>8</v>
      </c>
    </row>
    <row r="9529" spans="1:8">
      <c r="A9529" t="n">
        <v>77128</v>
      </c>
      <c r="B9529" s="42" t="n">
        <v>36</v>
      </c>
      <c r="C9529" s="7" t="n">
        <v>8</v>
      </c>
      <c r="D9529" s="7" t="n">
        <v>2</v>
      </c>
      <c r="E9529" s="7" t="n">
        <v>0</v>
      </c>
      <c r="F9529" s="7" t="s">
        <v>402</v>
      </c>
      <c r="G9529" s="7" t="s">
        <v>403</v>
      </c>
      <c r="H9529" s="7" t="s">
        <v>714</v>
      </c>
      <c r="I9529" s="7" t="s">
        <v>715</v>
      </c>
      <c r="J9529" s="7" t="s">
        <v>716</v>
      </c>
      <c r="K9529" s="7" t="s">
        <v>18</v>
      </c>
      <c r="L9529" s="7" t="s">
        <v>18</v>
      </c>
      <c r="M9529" s="7" t="s">
        <v>18</v>
      </c>
      <c r="N9529" s="7" t="s">
        <v>18</v>
      </c>
      <c r="O9529" s="7" t="s">
        <v>18</v>
      </c>
      <c r="P9529" s="7" t="s">
        <v>18</v>
      </c>
      <c r="Q9529" s="7" t="s">
        <v>18</v>
      </c>
      <c r="R9529" s="7" t="s">
        <v>18</v>
      </c>
      <c r="S9529" s="7" t="s">
        <v>18</v>
      </c>
      <c r="T9529" s="7" t="s">
        <v>18</v>
      </c>
      <c r="U9529" s="7" t="s">
        <v>18</v>
      </c>
    </row>
    <row r="9530" spans="1:8">
      <c r="A9530" t="s">
        <v>4</v>
      </c>
      <c r="B9530" s="4" t="s">
        <v>5</v>
      </c>
      <c r="C9530" s="4" t="s">
        <v>7</v>
      </c>
      <c r="D9530" s="4" t="s">
        <v>11</v>
      </c>
      <c r="E9530" s="4" t="s">
        <v>7</v>
      </c>
      <c r="F9530" s="4" t="s">
        <v>8</v>
      </c>
      <c r="G9530" s="4" t="s">
        <v>8</v>
      </c>
      <c r="H9530" s="4" t="s">
        <v>8</v>
      </c>
      <c r="I9530" s="4" t="s">
        <v>8</v>
      </c>
      <c r="J9530" s="4" t="s">
        <v>8</v>
      </c>
      <c r="K9530" s="4" t="s">
        <v>8</v>
      </c>
      <c r="L9530" s="4" t="s">
        <v>8</v>
      </c>
      <c r="M9530" s="4" t="s">
        <v>8</v>
      </c>
      <c r="N9530" s="4" t="s">
        <v>8</v>
      </c>
      <c r="O9530" s="4" t="s">
        <v>8</v>
      </c>
      <c r="P9530" s="4" t="s">
        <v>8</v>
      </c>
      <c r="Q9530" s="4" t="s">
        <v>8</v>
      </c>
      <c r="R9530" s="4" t="s">
        <v>8</v>
      </c>
      <c r="S9530" s="4" t="s">
        <v>8</v>
      </c>
      <c r="T9530" s="4" t="s">
        <v>8</v>
      </c>
      <c r="U9530" s="4" t="s">
        <v>8</v>
      </c>
    </row>
    <row r="9531" spans="1:8">
      <c r="A9531" t="n">
        <v>77195</v>
      </c>
      <c r="B9531" s="42" t="n">
        <v>36</v>
      </c>
      <c r="C9531" s="7" t="n">
        <v>8</v>
      </c>
      <c r="D9531" s="7" t="n">
        <v>3</v>
      </c>
      <c r="E9531" s="7" t="n">
        <v>0</v>
      </c>
      <c r="F9531" s="7" t="s">
        <v>402</v>
      </c>
      <c r="G9531" s="7" t="s">
        <v>403</v>
      </c>
      <c r="H9531" s="7" t="s">
        <v>714</v>
      </c>
      <c r="I9531" s="7" t="s">
        <v>715</v>
      </c>
      <c r="J9531" s="7" t="s">
        <v>716</v>
      </c>
      <c r="K9531" s="7" t="s">
        <v>18</v>
      </c>
      <c r="L9531" s="7" t="s">
        <v>18</v>
      </c>
      <c r="M9531" s="7" t="s">
        <v>18</v>
      </c>
      <c r="N9531" s="7" t="s">
        <v>18</v>
      </c>
      <c r="O9531" s="7" t="s">
        <v>18</v>
      </c>
      <c r="P9531" s="7" t="s">
        <v>18</v>
      </c>
      <c r="Q9531" s="7" t="s">
        <v>18</v>
      </c>
      <c r="R9531" s="7" t="s">
        <v>18</v>
      </c>
      <c r="S9531" s="7" t="s">
        <v>18</v>
      </c>
      <c r="T9531" s="7" t="s">
        <v>18</v>
      </c>
      <c r="U9531" s="7" t="s">
        <v>18</v>
      </c>
    </row>
    <row r="9532" spans="1:8">
      <c r="A9532" t="s">
        <v>4</v>
      </c>
      <c r="B9532" s="4" t="s">
        <v>5</v>
      </c>
      <c r="C9532" s="4" t="s">
        <v>7</v>
      </c>
      <c r="D9532" s="4" t="s">
        <v>11</v>
      </c>
      <c r="E9532" s="4" t="s">
        <v>7</v>
      </c>
      <c r="F9532" s="4" t="s">
        <v>8</v>
      </c>
      <c r="G9532" s="4" t="s">
        <v>8</v>
      </c>
      <c r="H9532" s="4" t="s">
        <v>8</v>
      </c>
      <c r="I9532" s="4" t="s">
        <v>8</v>
      </c>
      <c r="J9532" s="4" t="s">
        <v>8</v>
      </c>
      <c r="K9532" s="4" t="s">
        <v>8</v>
      </c>
      <c r="L9532" s="4" t="s">
        <v>8</v>
      </c>
      <c r="M9532" s="4" t="s">
        <v>8</v>
      </c>
      <c r="N9532" s="4" t="s">
        <v>8</v>
      </c>
      <c r="O9532" s="4" t="s">
        <v>8</v>
      </c>
      <c r="P9532" s="4" t="s">
        <v>8</v>
      </c>
      <c r="Q9532" s="4" t="s">
        <v>8</v>
      </c>
      <c r="R9532" s="4" t="s">
        <v>8</v>
      </c>
      <c r="S9532" s="4" t="s">
        <v>8</v>
      </c>
      <c r="T9532" s="4" t="s">
        <v>8</v>
      </c>
      <c r="U9532" s="4" t="s">
        <v>8</v>
      </c>
    </row>
    <row r="9533" spans="1:8">
      <c r="A9533" t="n">
        <v>77262</v>
      </c>
      <c r="B9533" s="42" t="n">
        <v>36</v>
      </c>
      <c r="C9533" s="7" t="n">
        <v>8</v>
      </c>
      <c r="D9533" s="7" t="n">
        <v>4</v>
      </c>
      <c r="E9533" s="7" t="n">
        <v>0</v>
      </c>
      <c r="F9533" s="7" t="s">
        <v>402</v>
      </c>
      <c r="G9533" s="7" t="s">
        <v>403</v>
      </c>
      <c r="H9533" s="7" t="s">
        <v>714</v>
      </c>
      <c r="I9533" s="7" t="s">
        <v>715</v>
      </c>
      <c r="J9533" s="7" t="s">
        <v>716</v>
      </c>
      <c r="K9533" s="7" t="s">
        <v>18</v>
      </c>
      <c r="L9533" s="7" t="s">
        <v>18</v>
      </c>
      <c r="M9533" s="7" t="s">
        <v>18</v>
      </c>
      <c r="N9533" s="7" t="s">
        <v>18</v>
      </c>
      <c r="O9533" s="7" t="s">
        <v>18</v>
      </c>
      <c r="P9533" s="7" t="s">
        <v>18</v>
      </c>
      <c r="Q9533" s="7" t="s">
        <v>18</v>
      </c>
      <c r="R9533" s="7" t="s">
        <v>18</v>
      </c>
      <c r="S9533" s="7" t="s">
        <v>18</v>
      </c>
      <c r="T9533" s="7" t="s">
        <v>18</v>
      </c>
      <c r="U9533" s="7" t="s">
        <v>18</v>
      </c>
    </row>
    <row r="9534" spans="1:8">
      <c r="A9534" t="s">
        <v>4</v>
      </c>
      <c r="B9534" s="4" t="s">
        <v>5</v>
      </c>
      <c r="C9534" s="4" t="s">
        <v>7</v>
      </c>
      <c r="D9534" s="4" t="s">
        <v>11</v>
      </c>
      <c r="E9534" s="4" t="s">
        <v>7</v>
      </c>
      <c r="F9534" s="4" t="s">
        <v>8</v>
      </c>
      <c r="G9534" s="4" t="s">
        <v>8</v>
      </c>
      <c r="H9534" s="4" t="s">
        <v>8</v>
      </c>
      <c r="I9534" s="4" t="s">
        <v>8</v>
      </c>
      <c r="J9534" s="4" t="s">
        <v>8</v>
      </c>
      <c r="K9534" s="4" t="s">
        <v>8</v>
      </c>
      <c r="L9534" s="4" t="s">
        <v>8</v>
      </c>
      <c r="M9534" s="4" t="s">
        <v>8</v>
      </c>
      <c r="N9534" s="4" t="s">
        <v>8</v>
      </c>
      <c r="O9534" s="4" t="s">
        <v>8</v>
      </c>
      <c r="P9534" s="4" t="s">
        <v>8</v>
      </c>
      <c r="Q9534" s="4" t="s">
        <v>8</v>
      </c>
      <c r="R9534" s="4" t="s">
        <v>8</v>
      </c>
      <c r="S9534" s="4" t="s">
        <v>8</v>
      </c>
      <c r="T9534" s="4" t="s">
        <v>8</v>
      </c>
      <c r="U9534" s="4" t="s">
        <v>8</v>
      </c>
    </row>
    <row r="9535" spans="1:8">
      <c r="A9535" t="n">
        <v>77329</v>
      </c>
      <c r="B9535" s="42" t="n">
        <v>36</v>
      </c>
      <c r="C9535" s="7" t="n">
        <v>8</v>
      </c>
      <c r="D9535" s="7" t="n">
        <v>5</v>
      </c>
      <c r="E9535" s="7" t="n">
        <v>0</v>
      </c>
      <c r="F9535" s="7" t="s">
        <v>402</v>
      </c>
      <c r="G9535" s="7" t="s">
        <v>403</v>
      </c>
      <c r="H9535" s="7" t="s">
        <v>714</v>
      </c>
      <c r="I9535" s="7" t="s">
        <v>715</v>
      </c>
      <c r="J9535" s="7" t="s">
        <v>716</v>
      </c>
      <c r="K9535" s="7" t="s">
        <v>18</v>
      </c>
      <c r="L9535" s="7" t="s">
        <v>18</v>
      </c>
      <c r="M9535" s="7" t="s">
        <v>18</v>
      </c>
      <c r="N9535" s="7" t="s">
        <v>18</v>
      </c>
      <c r="O9535" s="7" t="s">
        <v>18</v>
      </c>
      <c r="P9535" s="7" t="s">
        <v>18</v>
      </c>
      <c r="Q9535" s="7" t="s">
        <v>18</v>
      </c>
      <c r="R9535" s="7" t="s">
        <v>18</v>
      </c>
      <c r="S9535" s="7" t="s">
        <v>18</v>
      </c>
      <c r="T9535" s="7" t="s">
        <v>18</v>
      </c>
      <c r="U9535" s="7" t="s">
        <v>18</v>
      </c>
    </row>
    <row r="9536" spans="1:8">
      <c r="A9536" t="s">
        <v>4</v>
      </c>
      <c r="B9536" s="4" t="s">
        <v>5</v>
      </c>
      <c r="C9536" s="4" t="s">
        <v>7</v>
      </c>
      <c r="D9536" s="4" t="s">
        <v>11</v>
      </c>
      <c r="E9536" s="4" t="s">
        <v>7</v>
      </c>
      <c r="F9536" s="4" t="s">
        <v>8</v>
      </c>
      <c r="G9536" s="4" t="s">
        <v>8</v>
      </c>
      <c r="H9536" s="4" t="s">
        <v>8</v>
      </c>
      <c r="I9536" s="4" t="s">
        <v>8</v>
      </c>
      <c r="J9536" s="4" t="s">
        <v>8</v>
      </c>
      <c r="K9536" s="4" t="s">
        <v>8</v>
      </c>
      <c r="L9536" s="4" t="s">
        <v>8</v>
      </c>
      <c r="M9536" s="4" t="s">
        <v>8</v>
      </c>
      <c r="N9536" s="4" t="s">
        <v>8</v>
      </c>
      <c r="O9536" s="4" t="s">
        <v>8</v>
      </c>
      <c r="P9536" s="4" t="s">
        <v>8</v>
      </c>
      <c r="Q9536" s="4" t="s">
        <v>8</v>
      </c>
      <c r="R9536" s="4" t="s">
        <v>8</v>
      </c>
      <c r="S9536" s="4" t="s">
        <v>8</v>
      </c>
      <c r="T9536" s="4" t="s">
        <v>8</v>
      </c>
      <c r="U9536" s="4" t="s">
        <v>8</v>
      </c>
    </row>
    <row r="9537" spans="1:21">
      <c r="A9537" t="n">
        <v>77396</v>
      </c>
      <c r="B9537" s="42" t="n">
        <v>36</v>
      </c>
      <c r="C9537" s="7" t="n">
        <v>8</v>
      </c>
      <c r="D9537" s="7" t="n">
        <v>6</v>
      </c>
      <c r="E9537" s="7" t="n">
        <v>0</v>
      </c>
      <c r="F9537" s="7" t="s">
        <v>402</v>
      </c>
      <c r="G9537" s="7" t="s">
        <v>403</v>
      </c>
      <c r="H9537" s="7" t="s">
        <v>714</v>
      </c>
      <c r="I9537" s="7" t="s">
        <v>715</v>
      </c>
      <c r="J9537" s="7" t="s">
        <v>18</v>
      </c>
      <c r="K9537" s="7" t="s">
        <v>18</v>
      </c>
      <c r="L9537" s="7" t="s">
        <v>18</v>
      </c>
      <c r="M9537" s="7" t="s">
        <v>18</v>
      </c>
      <c r="N9537" s="7" t="s">
        <v>18</v>
      </c>
      <c r="O9537" s="7" t="s">
        <v>18</v>
      </c>
      <c r="P9537" s="7" t="s">
        <v>18</v>
      </c>
      <c r="Q9537" s="7" t="s">
        <v>18</v>
      </c>
      <c r="R9537" s="7" t="s">
        <v>18</v>
      </c>
      <c r="S9537" s="7" t="s">
        <v>18</v>
      </c>
      <c r="T9537" s="7" t="s">
        <v>18</v>
      </c>
      <c r="U9537" s="7" t="s">
        <v>18</v>
      </c>
    </row>
    <row r="9538" spans="1:21">
      <c r="A9538" t="s">
        <v>4</v>
      </c>
      <c r="B9538" s="4" t="s">
        <v>5</v>
      </c>
      <c r="C9538" s="4" t="s">
        <v>7</v>
      </c>
      <c r="D9538" s="4" t="s">
        <v>11</v>
      </c>
      <c r="E9538" s="4" t="s">
        <v>7</v>
      </c>
      <c r="F9538" s="4" t="s">
        <v>8</v>
      </c>
      <c r="G9538" s="4" t="s">
        <v>8</v>
      </c>
      <c r="H9538" s="4" t="s">
        <v>8</v>
      </c>
      <c r="I9538" s="4" t="s">
        <v>8</v>
      </c>
      <c r="J9538" s="4" t="s">
        <v>8</v>
      </c>
      <c r="K9538" s="4" t="s">
        <v>8</v>
      </c>
      <c r="L9538" s="4" t="s">
        <v>8</v>
      </c>
      <c r="M9538" s="4" t="s">
        <v>8</v>
      </c>
      <c r="N9538" s="4" t="s">
        <v>8</v>
      </c>
      <c r="O9538" s="4" t="s">
        <v>8</v>
      </c>
      <c r="P9538" s="4" t="s">
        <v>8</v>
      </c>
      <c r="Q9538" s="4" t="s">
        <v>8</v>
      </c>
      <c r="R9538" s="4" t="s">
        <v>8</v>
      </c>
      <c r="S9538" s="4" t="s">
        <v>8</v>
      </c>
      <c r="T9538" s="4" t="s">
        <v>8</v>
      </c>
      <c r="U9538" s="4" t="s">
        <v>8</v>
      </c>
    </row>
    <row r="9539" spans="1:21">
      <c r="A9539" t="n">
        <v>77454</v>
      </c>
      <c r="B9539" s="42" t="n">
        <v>36</v>
      </c>
      <c r="C9539" s="7" t="n">
        <v>8</v>
      </c>
      <c r="D9539" s="7" t="n">
        <v>7</v>
      </c>
      <c r="E9539" s="7" t="n">
        <v>0</v>
      </c>
      <c r="F9539" s="7" t="s">
        <v>402</v>
      </c>
      <c r="G9539" s="7" t="s">
        <v>403</v>
      </c>
      <c r="H9539" s="7" t="s">
        <v>714</v>
      </c>
      <c r="I9539" s="7" t="s">
        <v>715</v>
      </c>
      <c r="J9539" s="7" t="s">
        <v>716</v>
      </c>
      <c r="K9539" s="7" t="s">
        <v>404</v>
      </c>
      <c r="L9539" s="7" t="s">
        <v>18</v>
      </c>
      <c r="M9539" s="7" t="s">
        <v>18</v>
      </c>
      <c r="N9539" s="7" t="s">
        <v>18</v>
      </c>
      <c r="O9539" s="7" t="s">
        <v>18</v>
      </c>
      <c r="P9539" s="7" t="s">
        <v>18</v>
      </c>
      <c r="Q9539" s="7" t="s">
        <v>18</v>
      </c>
      <c r="R9539" s="7" t="s">
        <v>18</v>
      </c>
      <c r="S9539" s="7" t="s">
        <v>18</v>
      </c>
      <c r="T9539" s="7" t="s">
        <v>18</v>
      </c>
      <c r="U9539" s="7" t="s">
        <v>18</v>
      </c>
    </row>
    <row r="9540" spans="1:21">
      <c r="A9540" t="s">
        <v>4</v>
      </c>
      <c r="B9540" s="4" t="s">
        <v>5</v>
      </c>
      <c r="C9540" s="4" t="s">
        <v>7</v>
      </c>
      <c r="D9540" s="4" t="s">
        <v>11</v>
      </c>
      <c r="E9540" s="4" t="s">
        <v>7</v>
      </c>
      <c r="F9540" s="4" t="s">
        <v>8</v>
      </c>
      <c r="G9540" s="4" t="s">
        <v>8</v>
      </c>
      <c r="H9540" s="4" t="s">
        <v>8</v>
      </c>
      <c r="I9540" s="4" t="s">
        <v>8</v>
      </c>
      <c r="J9540" s="4" t="s">
        <v>8</v>
      </c>
      <c r="K9540" s="4" t="s">
        <v>8</v>
      </c>
      <c r="L9540" s="4" t="s">
        <v>8</v>
      </c>
      <c r="M9540" s="4" t="s">
        <v>8</v>
      </c>
      <c r="N9540" s="4" t="s">
        <v>8</v>
      </c>
      <c r="O9540" s="4" t="s">
        <v>8</v>
      </c>
      <c r="P9540" s="4" t="s">
        <v>8</v>
      </c>
      <c r="Q9540" s="4" t="s">
        <v>8</v>
      </c>
      <c r="R9540" s="4" t="s">
        <v>8</v>
      </c>
      <c r="S9540" s="4" t="s">
        <v>8</v>
      </c>
      <c r="T9540" s="4" t="s">
        <v>8</v>
      </c>
      <c r="U9540" s="4" t="s">
        <v>8</v>
      </c>
    </row>
    <row r="9541" spans="1:21">
      <c r="A9541" t="n">
        <v>77532</v>
      </c>
      <c r="B9541" s="42" t="n">
        <v>36</v>
      </c>
      <c r="C9541" s="7" t="n">
        <v>8</v>
      </c>
      <c r="D9541" s="7" t="n">
        <v>8</v>
      </c>
      <c r="E9541" s="7" t="n">
        <v>0</v>
      </c>
      <c r="F9541" s="7" t="s">
        <v>402</v>
      </c>
      <c r="G9541" s="7" t="s">
        <v>403</v>
      </c>
      <c r="H9541" s="7" t="s">
        <v>714</v>
      </c>
      <c r="I9541" s="7" t="s">
        <v>715</v>
      </c>
      <c r="J9541" s="7" t="s">
        <v>716</v>
      </c>
      <c r="K9541" s="7" t="s">
        <v>18</v>
      </c>
      <c r="L9541" s="7" t="s">
        <v>18</v>
      </c>
      <c r="M9541" s="7" t="s">
        <v>18</v>
      </c>
      <c r="N9541" s="7" t="s">
        <v>18</v>
      </c>
      <c r="O9541" s="7" t="s">
        <v>18</v>
      </c>
      <c r="P9541" s="7" t="s">
        <v>18</v>
      </c>
      <c r="Q9541" s="7" t="s">
        <v>18</v>
      </c>
      <c r="R9541" s="7" t="s">
        <v>18</v>
      </c>
      <c r="S9541" s="7" t="s">
        <v>18</v>
      </c>
      <c r="T9541" s="7" t="s">
        <v>18</v>
      </c>
      <c r="U9541" s="7" t="s">
        <v>18</v>
      </c>
    </row>
    <row r="9542" spans="1:21">
      <c r="A9542" t="s">
        <v>4</v>
      </c>
      <c r="B9542" s="4" t="s">
        <v>5</v>
      </c>
      <c r="C9542" s="4" t="s">
        <v>7</v>
      </c>
      <c r="D9542" s="4" t="s">
        <v>11</v>
      </c>
      <c r="E9542" s="4" t="s">
        <v>7</v>
      </c>
      <c r="F9542" s="4" t="s">
        <v>8</v>
      </c>
      <c r="G9542" s="4" t="s">
        <v>8</v>
      </c>
      <c r="H9542" s="4" t="s">
        <v>8</v>
      </c>
      <c r="I9542" s="4" t="s">
        <v>8</v>
      </c>
      <c r="J9542" s="4" t="s">
        <v>8</v>
      </c>
      <c r="K9542" s="4" t="s">
        <v>8</v>
      </c>
      <c r="L9542" s="4" t="s">
        <v>8</v>
      </c>
      <c r="M9542" s="4" t="s">
        <v>8</v>
      </c>
      <c r="N9542" s="4" t="s">
        <v>8</v>
      </c>
      <c r="O9542" s="4" t="s">
        <v>8</v>
      </c>
      <c r="P9542" s="4" t="s">
        <v>8</v>
      </c>
      <c r="Q9542" s="4" t="s">
        <v>8</v>
      </c>
      <c r="R9542" s="4" t="s">
        <v>8</v>
      </c>
      <c r="S9542" s="4" t="s">
        <v>8</v>
      </c>
      <c r="T9542" s="4" t="s">
        <v>8</v>
      </c>
      <c r="U9542" s="4" t="s">
        <v>8</v>
      </c>
    </row>
    <row r="9543" spans="1:21">
      <c r="A9543" t="n">
        <v>77599</v>
      </c>
      <c r="B9543" s="42" t="n">
        <v>36</v>
      </c>
      <c r="C9543" s="7" t="n">
        <v>8</v>
      </c>
      <c r="D9543" s="7" t="n">
        <v>9</v>
      </c>
      <c r="E9543" s="7" t="n">
        <v>0</v>
      </c>
      <c r="F9543" s="7" t="s">
        <v>711</v>
      </c>
      <c r="G9543" s="7" t="s">
        <v>712</v>
      </c>
      <c r="H9543" s="7" t="s">
        <v>47</v>
      </c>
      <c r="I9543" s="7" t="s">
        <v>713</v>
      </c>
      <c r="J9543" s="7" t="s">
        <v>18</v>
      </c>
      <c r="K9543" s="7" t="s">
        <v>18</v>
      </c>
      <c r="L9543" s="7" t="s">
        <v>18</v>
      </c>
      <c r="M9543" s="7" t="s">
        <v>18</v>
      </c>
      <c r="N9543" s="7" t="s">
        <v>18</v>
      </c>
      <c r="O9543" s="7" t="s">
        <v>18</v>
      </c>
      <c r="P9543" s="7" t="s">
        <v>18</v>
      </c>
      <c r="Q9543" s="7" t="s">
        <v>18</v>
      </c>
      <c r="R9543" s="7" t="s">
        <v>18</v>
      </c>
      <c r="S9543" s="7" t="s">
        <v>18</v>
      </c>
      <c r="T9543" s="7" t="s">
        <v>18</v>
      </c>
      <c r="U9543" s="7" t="s">
        <v>18</v>
      </c>
    </row>
    <row r="9544" spans="1:21">
      <c r="A9544" t="s">
        <v>4</v>
      </c>
      <c r="B9544" s="4" t="s">
        <v>5</v>
      </c>
      <c r="C9544" s="4" t="s">
        <v>7</v>
      </c>
      <c r="D9544" s="4" t="s">
        <v>11</v>
      </c>
      <c r="E9544" s="4" t="s">
        <v>7</v>
      </c>
      <c r="F9544" s="4" t="s">
        <v>8</v>
      </c>
      <c r="G9544" s="4" t="s">
        <v>8</v>
      </c>
      <c r="H9544" s="4" t="s">
        <v>8</v>
      </c>
      <c r="I9544" s="4" t="s">
        <v>8</v>
      </c>
      <c r="J9544" s="4" t="s">
        <v>8</v>
      </c>
      <c r="K9544" s="4" t="s">
        <v>8</v>
      </c>
      <c r="L9544" s="4" t="s">
        <v>8</v>
      </c>
      <c r="M9544" s="4" t="s">
        <v>8</v>
      </c>
      <c r="N9544" s="4" t="s">
        <v>8</v>
      </c>
      <c r="O9544" s="4" t="s">
        <v>8</v>
      </c>
      <c r="P9544" s="4" t="s">
        <v>8</v>
      </c>
      <c r="Q9544" s="4" t="s">
        <v>8</v>
      </c>
      <c r="R9544" s="4" t="s">
        <v>8</v>
      </c>
      <c r="S9544" s="4" t="s">
        <v>8</v>
      </c>
      <c r="T9544" s="4" t="s">
        <v>8</v>
      </c>
      <c r="U9544" s="4" t="s">
        <v>8</v>
      </c>
    </row>
    <row r="9545" spans="1:21">
      <c r="A9545" t="n">
        <v>77663</v>
      </c>
      <c r="B9545" s="42" t="n">
        <v>36</v>
      </c>
      <c r="C9545" s="7" t="n">
        <v>8</v>
      </c>
      <c r="D9545" s="7" t="n">
        <v>11</v>
      </c>
      <c r="E9545" s="7" t="n">
        <v>0</v>
      </c>
      <c r="F9545" s="7" t="s">
        <v>717</v>
      </c>
      <c r="G9545" s="7" t="s">
        <v>718</v>
      </c>
      <c r="H9545" s="7" t="s">
        <v>408</v>
      </c>
      <c r="I9545" s="7" t="s">
        <v>719</v>
      </c>
      <c r="J9545" s="7" t="s">
        <v>18</v>
      </c>
      <c r="K9545" s="7" t="s">
        <v>18</v>
      </c>
      <c r="L9545" s="7" t="s">
        <v>18</v>
      </c>
      <c r="M9545" s="7" t="s">
        <v>18</v>
      </c>
      <c r="N9545" s="7" t="s">
        <v>18</v>
      </c>
      <c r="O9545" s="7" t="s">
        <v>18</v>
      </c>
      <c r="P9545" s="7" t="s">
        <v>18</v>
      </c>
      <c r="Q9545" s="7" t="s">
        <v>18</v>
      </c>
      <c r="R9545" s="7" t="s">
        <v>18</v>
      </c>
      <c r="S9545" s="7" t="s">
        <v>18</v>
      </c>
      <c r="T9545" s="7" t="s">
        <v>18</v>
      </c>
      <c r="U9545" s="7" t="s">
        <v>18</v>
      </c>
    </row>
    <row r="9546" spans="1:21">
      <c r="A9546" t="s">
        <v>4</v>
      </c>
      <c r="B9546" s="4" t="s">
        <v>5</v>
      </c>
      <c r="C9546" s="4" t="s">
        <v>7</v>
      </c>
      <c r="D9546" s="4" t="s">
        <v>11</v>
      </c>
      <c r="E9546" s="4" t="s">
        <v>7</v>
      </c>
      <c r="F9546" s="4" t="s">
        <v>8</v>
      </c>
      <c r="G9546" s="4" t="s">
        <v>8</v>
      </c>
      <c r="H9546" s="4" t="s">
        <v>8</v>
      </c>
      <c r="I9546" s="4" t="s">
        <v>8</v>
      </c>
      <c r="J9546" s="4" t="s">
        <v>8</v>
      </c>
      <c r="K9546" s="4" t="s">
        <v>8</v>
      </c>
      <c r="L9546" s="4" t="s">
        <v>8</v>
      </c>
      <c r="M9546" s="4" t="s">
        <v>8</v>
      </c>
      <c r="N9546" s="4" t="s">
        <v>8</v>
      </c>
      <c r="O9546" s="4" t="s">
        <v>8</v>
      </c>
      <c r="P9546" s="4" t="s">
        <v>8</v>
      </c>
      <c r="Q9546" s="4" t="s">
        <v>8</v>
      </c>
      <c r="R9546" s="4" t="s">
        <v>8</v>
      </c>
      <c r="S9546" s="4" t="s">
        <v>8</v>
      </c>
      <c r="T9546" s="4" t="s">
        <v>8</v>
      </c>
      <c r="U9546" s="4" t="s">
        <v>8</v>
      </c>
    </row>
    <row r="9547" spans="1:21">
      <c r="A9547" t="n">
        <v>77736</v>
      </c>
      <c r="B9547" s="42" t="n">
        <v>36</v>
      </c>
      <c r="C9547" s="7" t="n">
        <v>8</v>
      </c>
      <c r="D9547" s="7" t="n">
        <v>14</v>
      </c>
      <c r="E9547" s="7" t="n">
        <v>0</v>
      </c>
      <c r="F9547" s="7" t="s">
        <v>578</v>
      </c>
      <c r="G9547" s="7" t="s">
        <v>18</v>
      </c>
      <c r="H9547" s="7" t="s">
        <v>18</v>
      </c>
      <c r="I9547" s="7" t="s">
        <v>18</v>
      </c>
      <c r="J9547" s="7" t="s">
        <v>18</v>
      </c>
      <c r="K9547" s="7" t="s">
        <v>18</v>
      </c>
      <c r="L9547" s="7" t="s">
        <v>18</v>
      </c>
      <c r="M9547" s="7" t="s">
        <v>18</v>
      </c>
      <c r="N9547" s="7" t="s">
        <v>18</v>
      </c>
      <c r="O9547" s="7" t="s">
        <v>18</v>
      </c>
      <c r="P9547" s="7" t="s">
        <v>18</v>
      </c>
      <c r="Q9547" s="7" t="s">
        <v>18</v>
      </c>
      <c r="R9547" s="7" t="s">
        <v>18</v>
      </c>
      <c r="S9547" s="7" t="s">
        <v>18</v>
      </c>
      <c r="T9547" s="7" t="s">
        <v>18</v>
      </c>
      <c r="U9547" s="7" t="s">
        <v>18</v>
      </c>
    </row>
    <row r="9548" spans="1:21">
      <c r="A9548" t="s">
        <v>4</v>
      </c>
      <c r="B9548" s="4" t="s">
        <v>5</v>
      </c>
      <c r="C9548" s="4" t="s">
        <v>11</v>
      </c>
      <c r="D9548" s="4" t="s">
        <v>7</v>
      </c>
      <c r="E9548" s="4" t="s">
        <v>7</v>
      </c>
      <c r="F9548" s="4" t="s">
        <v>8</v>
      </c>
    </row>
    <row r="9549" spans="1:21">
      <c r="A9549" t="n">
        <v>77767</v>
      </c>
      <c r="B9549" s="43" t="n">
        <v>47</v>
      </c>
      <c r="C9549" s="7" t="n">
        <v>1</v>
      </c>
      <c r="D9549" s="7" t="n">
        <v>0</v>
      </c>
      <c r="E9549" s="7" t="n">
        <v>0</v>
      </c>
      <c r="F9549" s="7" t="s">
        <v>720</v>
      </c>
    </row>
    <row r="9550" spans="1:21">
      <c r="A9550" t="s">
        <v>4</v>
      </c>
      <c r="B9550" s="4" t="s">
        <v>5</v>
      </c>
      <c r="C9550" s="4" t="s">
        <v>11</v>
      </c>
      <c r="D9550" s="4" t="s">
        <v>7</v>
      </c>
      <c r="E9550" s="4" t="s">
        <v>7</v>
      </c>
      <c r="F9550" s="4" t="s">
        <v>8</v>
      </c>
    </row>
    <row r="9551" spans="1:21">
      <c r="A9551" t="n">
        <v>77788</v>
      </c>
      <c r="B9551" s="43" t="n">
        <v>47</v>
      </c>
      <c r="C9551" s="7" t="n">
        <v>2</v>
      </c>
      <c r="D9551" s="7" t="n">
        <v>0</v>
      </c>
      <c r="E9551" s="7" t="n">
        <v>0</v>
      </c>
      <c r="F9551" s="7" t="s">
        <v>721</v>
      </c>
    </row>
    <row r="9552" spans="1:21">
      <c r="A9552" t="s">
        <v>4</v>
      </c>
      <c r="B9552" s="4" t="s">
        <v>5</v>
      </c>
      <c r="C9552" s="4" t="s">
        <v>11</v>
      </c>
      <c r="D9552" s="4" t="s">
        <v>7</v>
      </c>
      <c r="E9552" s="4" t="s">
        <v>7</v>
      </c>
      <c r="F9552" s="4" t="s">
        <v>8</v>
      </c>
    </row>
    <row r="9553" spans="1:21">
      <c r="A9553" t="n">
        <v>77809</v>
      </c>
      <c r="B9553" s="43" t="n">
        <v>47</v>
      </c>
      <c r="C9553" s="7" t="n">
        <v>3</v>
      </c>
      <c r="D9553" s="7" t="n">
        <v>0</v>
      </c>
      <c r="E9553" s="7" t="n">
        <v>0</v>
      </c>
      <c r="F9553" s="7" t="s">
        <v>722</v>
      </c>
    </row>
    <row r="9554" spans="1:21">
      <c r="A9554" t="s">
        <v>4</v>
      </c>
      <c r="B9554" s="4" t="s">
        <v>5</v>
      </c>
      <c r="C9554" s="4" t="s">
        <v>11</v>
      </c>
      <c r="D9554" s="4" t="s">
        <v>7</v>
      </c>
      <c r="E9554" s="4" t="s">
        <v>7</v>
      </c>
      <c r="F9554" s="4" t="s">
        <v>8</v>
      </c>
    </row>
    <row r="9555" spans="1:21">
      <c r="A9555" t="n">
        <v>77830</v>
      </c>
      <c r="B9555" s="43" t="n">
        <v>47</v>
      </c>
      <c r="C9555" s="7" t="n">
        <v>4</v>
      </c>
      <c r="D9555" s="7" t="n">
        <v>0</v>
      </c>
      <c r="E9555" s="7" t="n">
        <v>0</v>
      </c>
      <c r="F9555" s="7" t="s">
        <v>723</v>
      </c>
    </row>
    <row r="9556" spans="1:21">
      <c r="A9556" t="s">
        <v>4</v>
      </c>
      <c r="B9556" s="4" t="s">
        <v>5</v>
      </c>
      <c r="C9556" s="4" t="s">
        <v>11</v>
      </c>
      <c r="D9556" s="4" t="s">
        <v>7</v>
      </c>
      <c r="E9556" s="4" t="s">
        <v>7</v>
      </c>
      <c r="F9556" s="4" t="s">
        <v>8</v>
      </c>
    </row>
    <row r="9557" spans="1:21">
      <c r="A9557" t="n">
        <v>77851</v>
      </c>
      <c r="B9557" s="43" t="n">
        <v>47</v>
      </c>
      <c r="C9557" s="7" t="n">
        <v>5</v>
      </c>
      <c r="D9557" s="7" t="n">
        <v>0</v>
      </c>
      <c r="E9557" s="7" t="n">
        <v>0</v>
      </c>
      <c r="F9557" s="7" t="s">
        <v>724</v>
      </c>
    </row>
    <row r="9558" spans="1:21">
      <c r="A9558" t="s">
        <v>4</v>
      </c>
      <c r="B9558" s="4" t="s">
        <v>5</v>
      </c>
      <c r="C9558" s="4" t="s">
        <v>11</v>
      </c>
      <c r="D9558" s="4" t="s">
        <v>7</v>
      </c>
      <c r="E9558" s="4" t="s">
        <v>7</v>
      </c>
      <c r="F9558" s="4" t="s">
        <v>8</v>
      </c>
    </row>
    <row r="9559" spans="1:21">
      <c r="A9559" t="n">
        <v>77872</v>
      </c>
      <c r="B9559" s="43" t="n">
        <v>47</v>
      </c>
      <c r="C9559" s="7" t="n">
        <v>6</v>
      </c>
      <c r="D9559" s="7" t="n">
        <v>0</v>
      </c>
      <c r="E9559" s="7" t="n">
        <v>0</v>
      </c>
      <c r="F9559" s="7" t="s">
        <v>725</v>
      </c>
    </row>
    <row r="9560" spans="1:21">
      <c r="A9560" t="s">
        <v>4</v>
      </c>
      <c r="B9560" s="4" t="s">
        <v>5</v>
      </c>
      <c r="C9560" s="4" t="s">
        <v>11</v>
      </c>
      <c r="D9560" s="4" t="s">
        <v>7</v>
      </c>
      <c r="E9560" s="4" t="s">
        <v>7</v>
      </c>
      <c r="F9560" s="4" t="s">
        <v>8</v>
      </c>
    </row>
    <row r="9561" spans="1:21">
      <c r="A9561" t="n">
        <v>77893</v>
      </c>
      <c r="B9561" s="43" t="n">
        <v>47</v>
      </c>
      <c r="C9561" s="7" t="n">
        <v>7</v>
      </c>
      <c r="D9561" s="7" t="n">
        <v>0</v>
      </c>
      <c r="E9561" s="7" t="n">
        <v>0</v>
      </c>
      <c r="F9561" s="7" t="s">
        <v>726</v>
      </c>
    </row>
    <row r="9562" spans="1:21">
      <c r="A9562" t="s">
        <v>4</v>
      </c>
      <c r="B9562" s="4" t="s">
        <v>5</v>
      </c>
      <c r="C9562" s="4" t="s">
        <v>11</v>
      </c>
      <c r="D9562" s="4" t="s">
        <v>7</v>
      </c>
      <c r="E9562" s="4" t="s">
        <v>7</v>
      </c>
      <c r="F9562" s="4" t="s">
        <v>8</v>
      </c>
    </row>
    <row r="9563" spans="1:21">
      <c r="A9563" t="n">
        <v>77914</v>
      </c>
      <c r="B9563" s="43" t="n">
        <v>47</v>
      </c>
      <c r="C9563" s="7" t="n">
        <v>8</v>
      </c>
      <c r="D9563" s="7" t="n">
        <v>0</v>
      </c>
      <c r="E9563" s="7" t="n">
        <v>0</v>
      </c>
      <c r="F9563" s="7" t="s">
        <v>727</v>
      </c>
    </row>
    <row r="9564" spans="1:21">
      <c r="A9564" t="s">
        <v>4</v>
      </c>
      <c r="B9564" s="4" t="s">
        <v>5</v>
      </c>
      <c r="C9564" s="4" t="s">
        <v>11</v>
      </c>
      <c r="D9564" s="4" t="s">
        <v>7</v>
      </c>
      <c r="E9564" s="4" t="s">
        <v>7</v>
      </c>
      <c r="F9564" s="4" t="s">
        <v>8</v>
      </c>
    </row>
    <row r="9565" spans="1:21">
      <c r="A9565" t="n">
        <v>77935</v>
      </c>
      <c r="B9565" s="43" t="n">
        <v>47</v>
      </c>
      <c r="C9565" s="7" t="n">
        <v>9</v>
      </c>
      <c r="D9565" s="7" t="n">
        <v>0</v>
      </c>
      <c r="E9565" s="7" t="n">
        <v>0</v>
      </c>
      <c r="F9565" s="7" t="s">
        <v>728</v>
      </c>
    </row>
    <row r="9566" spans="1:21">
      <c r="A9566" t="s">
        <v>4</v>
      </c>
      <c r="B9566" s="4" t="s">
        <v>5</v>
      </c>
      <c r="C9566" s="4" t="s">
        <v>11</v>
      </c>
      <c r="D9566" s="4" t="s">
        <v>7</v>
      </c>
      <c r="E9566" s="4" t="s">
        <v>8</v>
      </c>
      <c r="F9566" s="4" t="s">
        <v>13</v>
      </c>
      <c r="G9566" s="4" t="s">
        <v>13</v>
      </c>
      <c r="H9566" s="4" t="s">
        <v>13</v>
      </c>
    </row>
    <row r="9567" spans="1:21">
      <c r="A9567" t="n">
        <v>77956</v>
      </c>
      <c r="B9567" s="47" t="n">
        <v>48</v>
      </c>
      <c r="C9567" s="7" t="n">
        <v>1</v>
      </c>
      <c r="D9567" s="7" t="n">
        <v>0</v>
      </c>
      <c r="E9567" s="7" t="s">
        <v>402</v>
      </c>
      <c r="F9567" s="7" t="n">
        <v>0</v>
      </c>
      <c r="G9567" s="7" t="n">
        <v>1</v>
      </c>
      <c r="H9567" s="7" t="n">
        <v>0</v>
      </c>
    </row>
    <row r="9568" spans="1:21">
      <c r="A9568" t="s">
        <v>4</v>
      </c>
      <c r="B9568" s="4" t="s">
        <v>5</v>
      </c>
      <c r="C9568" s="4" t="s">
        <v>11</v>
      </c>
      <c r="D9568" s="4" t="s">
        <v>7</v>
      </c>
      <c r="E9568" s="4" t="s">
        <v>8</v>
      </c>
      <c r="F9568" s="4" t="s">
        <v>13</v>
      </c>
      <c r="G9568" s="4" t="s">
        <v>13</v>
      </c>
      <c r="H9568" s="4" t="s">
        <v>13</v>
      </c>
    </row>
    <row r="9569" spans="1:8">
      <c r="A9569" t="n">
        <v>77982</v>
      </c>
      <c r="B9569" s="47" t="n">
        <v>48</v>
      </c>
      <c r="C9569" s="7" t="n">
        <v>2</v>
      </c>
      <c r="D9569" s="7" t="n">
        <v>0</v>
      </c>
      <c r="E9569" s="7" t="s">
        <v>402</v>
      </c>
      <c r="F9569" s="7" t="n">
        <v>0</v>
      </c>
      <c r="G9569" s="7" t="n">
        <v>1</v>
      </c>
      <c r="H9569" s="7" t="n">
        <v>0</v>
      </c>
    </row>
    <row r="9570" spans="1:8">
      <c r="A9570" t="s">
        <v>4</v>
      </c>
      <c r="B9570" s="4" t="s">
        <v>5</v>
      </c>
      <c r="C9570" s="4" t="s">
        <v>11</v>
      </c>
      <c r="D9570" s="4" t="s">
        <v>7</v>
      </c>
      <c r="E9570" s="4" t="s">
        <v>8</v>
      </c>
      <c r="F9570" s="4" t="s">
        <v>13</v>
      </c>
      <c r="G9570" s="4" t="s">
        <v>13</v>
      </c>
      <c r="H9570" s="4" t="s">
        <v>13</v>
      </c>
    </row>
    <row r="9571" spans="1:8">
      <c r="A9571" t="n">
        <v>78008</v>
      </c>
      <c r="B9571" s="47" t="n">
        <v>48</v>
      </c>
      <c r="C9571" s="7" t="n">
        <v>3</v>
      </c>
      <c r="D9571" s="7" t="n">
        <v>0</v>
      </c>
      <c r="E9571" s="7" t="s">
        <v>402</v>
      </c>
      <c r="F9571" s="7" t="n">
        <v>0</v>
      </c>
      <c r="G9571" s="7" t="n">
        <v>1</v>
      </c>
      <c r="H9571" s="7" t="n">
        <v>0</v>
      </c>
    </row>
    <row r="9572" spans="1:8">
      <c r="A9572" t="s">
        <v>4</v>
      </c>
      <c r="B9572" s="4" t="s">
        <v>5</v>
      </c>
      <c r="C9572" s="4" t="s">
        <v>11</v>
      </c>
      <c r="D9572" s="4" t="s">
        <v>7</v>
      </c>
      <c r="E9572" s="4" t="s">
        <v>8</v>
      </c>
      <c r="F9572" s="4" t="s">
        <v>13</v>
      </c>
      <c r="G9572" s="4" t="s">
        <v>13</v>
      </c>
      <c r="H9572" s="4" t="s">
        <v>13</v>
      </c>
    </row>
    <row r="9573" spans="1:8">
      <c r="A9573" t="n">
        <v>78034</v>
      </c>
      <c r="B9573" s="47" t="n">
        <v>48</v>
      </c>
      <c r="C9573" s="7" t="n">
        <v>4</v>
      </c>
      <c r="D9573" s="7" t="n">
        <v>0</v>
      </c>
      <c r="E9573" s="7" t="s">
        <v>402</v>
      </c>
      <c r="F9573" s="7" t="n">
        <v>0</v>
      </c>
      <c r="G9573" s="7" t="n">
        <v>1</v>
      </c>
      <c r="H9573" s="7" t="n">
        <v>0</v>
      </c>
    </row>
    <row r="9574" spans="1:8">
      <c r="A9574" t="s">
        <v>4</v>
      </c>
      <c r="B9574" s="4" t="s">
        <v>5</v>
      </c>
      <c r="C9574" s="4" t="s">
        <v>11</v>
      </c>
      <c r="D9574" s="4" t="s">
        <v>7</v>
      </c>
      <c r="E9574" s="4" t="s">
        <v>8</v>
      </c>
      <c r="F9574" s="4" t="s">
        <v>13</v>
      </c>
      <c r="G9574" s="4" t="s">
        <v>13</v>
      </c>
      <c r="H9574" s="4" t="s">
        <v>13</v>
      </c>
    </row>
    <row r="9575" spans="1:8">
      <c r="A9575" t="n">
        <v>78060</v>
      </c>
      <c r="B9575" s="47" t="n">
        <v>48</v>
      </c>
      <c r="C9575" s="7" t="n">
        <v>5</v>
      </c>
      <c r="D9575" s="7" t="n">
        <v>0</v>
      </c>
      <c r="E9575" s="7" t="s">
        <v>402</v>
      </c>
      <c r="F9575" s="7" t="n">
        <v>0</v>
      </c>
      <c r="G9575" s="7" t="n">
        <v>1</v>
      </c>
      <c r="H9575" s="7" t="n">
        <v>0</v>
      </c>
    </row>
    <row r="9576" spans="1:8">
      <c r="A9576" t="s">
        <v>4</v>
      </c>
      <c r="B9576" s="4" t="s">
        <v>5</v>
      </c>
      <c r="C9576" s="4" t="s">
        <v>11</v>
      </c>
      <c r="D9576" s="4" t="s">
        <v>7</v>
      </c>
      <c r="E9576" s="4" t="s">
        <v>8</v>
      </c>
      <c r="F9576" s="4" t="s">
        <v>13</v>
      </c>
      <c r="G9576" s="4" t="s">
        <v>13</v>
      </c>
      <c r="H9576" s="4" t="s">
        <v>13</v>
      </c>
    </row>
    <row r="9577" spans="1:8">
      <c r="A9577" t="n">
        <v>78086</v>
      </c>
      <c r="B9577" s="47" t="n">
        <v>48</v>
      </c>
      <c r="C9577" s="7" t="n">
        <v>6</v>
      </c>
      <c r="D9577" s="7" t="n">
        <v>0</v>
      </c>
      <c r="E9577" s="7" t="s">
        <v>402</v>
      </c>
      <c r="F9577" s="7" t="n">
        <v>0</v>
      </c>
      <c r="G9577" s="7" t="n">
        <v>1</v>
      </c>
      <c r="H9577" s="7" t="n">
        <v>0</v>
      </c>
    </row>
    <row r="9578" spans="1:8">
      <c r="A9578" t="s">
        <v>4</v>
      </c>
      <c r="B9578" s="4" t="s">
        <v>5</v>
      </c>
      <c r="C9578" s="4" t="s">
        <v>11</v>
      </c>
      <c r="D9578" s="4" t="s">
        <v>7</v>
      </c>
      <c r="E9578" s="4" t="s">
        <v>8</v>
      </c>
      <c r="F9578" s="4" t="s">
        <v>13</v>
      </c>
      <c r="G9578" s="4" t="s">
        <v>13</v>
      </c>
      <c r="H9578" s="4" t="s">
        <v>13</v>
      </c>
    </row>
    <row r="9579" spans="1:8">
      <c r="A9579" t="n">
        <v>78112</v>
      </c>
      <c r="B9579" s="47" t="n">
        <v>48</v>
      </c>
      <c r="C9579" s="7" t="n">
        <v>7</v>
      </c>
      <c r="D9579" s="7" t="n">
        <v>0</v>
      </c>
      <c r="E9579" s="7" t="s">
        <v>402</v>
      </c>
      <c r="F9579" s="7" t="n">
        <v>0</v>
      </c>
      <c r="G9579" s="7" t="n">
        <v>1</v>
      </c>
      <c r="H9579" s="7" t="n">
        <v>0</v>
      </c>
    </row>
    <row r="9580" spans="1:8">
      <c r="A9580" t="s">
        <v>4</v>
      </c>
      <c r="B9580" s="4" t="s">
        <v>5</v>
      </c>
      <c r="C9580" s="4" t="s">
        <v>11</v>
      </c>
      <c r="D9580" s="4" t="s">
        <v>7</v>
      </c>
      <c r="E9580" s="4" t="s">
        <v>8</v>
      </c>
      <c r="F9580" s="4" t="s">
        <v>13</v>
      </c>
      <c r="G9580" s="4" t="s">
        <v>13</v>
      </c>
      <c r="H9580" s="4" t="s">
        <v>13</v>
      </c>
    </row>
    <row r="9581" spans="1:8">
      <c r="A9581" t="n">
        <v>78138</v>
      </c>
      <c r="B9581" s="47" t="n">
        <v>48</v>
      </c>
      <c r="C9581" s="7" t="n">
        <v>8</v>
      </c>
      <c r="D9581" s="7" t="n">
        <v>0</v>
      </c>
      <c r="E9581" s="7" t="s">
        <v>402</v>
      </c>
      <c r="F9581" s="7" t="n">
        <v>0</v>
      </c>
      <c r="G9581" s="7" t="n">
        <v>1</v>
      </c>
      <c r="H9581" s="7" t="n">
        <v>0</v>
      </c>
    </row>
    <row r="9582" spans="1:8">
      <c r="A9582" t="s">
        <v>4</v>
      </c>
      <c r="B9582" s="4" t="s">
        <v>5</v>
      </c>
      <c r="C9582" s="4" t="s">
        <v>11</v>
      </c>
      <c r="D9582" s="4" t="s">
        <v>13</v>
      </c>
      <c r="E9582" s="4" t="s">
        <v>13</v>
      </c>
      <c r="F9582" s="4" t="s">
        <v>13</v>
      </c>
      <c r="G9582" s="4" t="s">
        <v>13</v>
      </c>
    </row>
    <row r="9583" spans="1:8">
      <c r="A9583" t="n">
        <v>78164</v>
      </c>
      <c r="B9583" s="40" t="n">
        <v>46</v>
      </c>
      <c r="C9583" s="7" t="n">
        <v>0</v>
      </c>
      <c r="D9583" s="7" t="n">
        <v>-6.67999982833862</v>
      </c>
      <c r="E9583" s="7" t="n">
        <v>0</v>
      </c>
      <c r="F9583" s="7" t="n">
        <v>-1.08000004291534</v>
      </c>
      <c r="G9583" s="7" t="n">
        <v>55.5999984741211</v>
      </c>
    </row>
    <row r="9584" spans="1:8">
      <c r="A9584" t="s">
        <v>4</v>
      </c>
      <c r="B9584" s="4" t="s">
        <v>5</v>
      </c>
      <c r="C9584" s="4" t="s">
        <v>11</v>
      </c>
      <c r="D9584" s="4" t="s">
        <v>13</v>
      </c>
      <c r="E9584" s="4" t="s">
        <v>13</v>
      </c>
      <c r="F9584" s="4" t="s">
        <v>13</v>
      </c>
      <c r="G9584" s="4" t="s">
        <v>13</v>
      </c>
    </row>
    <row r="9585" spans="1:8">
      <c r="A9585" t="n">
        <v>78183</v>
      </c>
      <c r="B9585" s="40" t="n">
        <v>46</v>
      </c>
      <c r="C9585" s="7" t="n">
        <v>5</v>
      </c>
      <c r="D9585" s="7" t="n">
        <v>-4.03000020980835</v>
      </c>
      <c r="E9585" s="7" t="n">
        <v>0</v>
      </c>
      <c r="F9585" s="7" t="n">
        <v>-1.29999995231628</v>
      </c>
      <c r="G9585" s="7" t="n">
        <v>275.700012207031</v>
      </c>
    </row>
    <row r="9586" spans="1:8">
      <c r="A9586" t="s">
        <v>4</v>
      </c>
      <c r="B9586" s="4" t="s">
        <v>5</v>
      </c>
      <c r="C9586" s="4" t="s">
        <v>11</v>
      </c>
      <c r="D9586" s="4" t="s">
        <v>13</v>
      </c>
      <c r="E9586" s="4" t="s">
        <v>13</v>
      </c>
      <c r="F9586" s="4" t="s">
        <v>13</v>
      </c>
      <c r="G9586" s="4" t="s">
        <v>13</v>
      </c>
    </row>
    <row r="9587" spans="1:8">
      <c r="A9587" t="n">
        <v>78202</v>
      </c>
      <c r="B9587" s="40" t="n">
        <v>46</v>
      </c>
      <c r="C9587" s="7" t="n">
        <v>14</v>
      </c>
      <c r="D9587" s="7" t="n">
        <v>-3.28999996185303</v>
      </c>
      <c r="E9587" s="7" t="n">
        <v>0</v>
      </c>
      <c r="F9587" s="7" t="n">
        <v>1.19000005722046</v>
      </c>
      <c r="G9587" s="7" t="n">
        <v>232.399993896484</v>
      </c>
    </row>
    <row r="9588" spans="1:8">
      <c r="A9588" t="s">
        <v>4</v>
      </c>
      <c r="B9588" s="4" t="s">
        <v>5</v>
      </c>
      <c r="C9588" s="4" t="s">
        <v>11</v>
      </c>
      <c r="D9588" s="4" t="s">
        <v>13</v>
      </c>
      <c r="E9588" s="4" t="s">
        <v>13</v>
      </c>
      <c r="F9588" s="4" t="s">
        <v>13</v>
      </c>
      <c r="G9588" s="4" t="s">
        <v>13</v>
      </c>
    </row>
    <row r="9589" spans="1:8">
      <c r="A9589" t="n">
        <v>78221</v>
      </c>
      <c r="B9589" s="40" t="n">
        <v>46</v>
      </c>
      <c r="C9589" s="7" t="n">
        <v>6</v>
      </c>
      <c r="D9589" s="7" t="n">
        <v>-4.98999977111816</v>
      </c>
      <c r="E9589" s="7" t="n">
        <v>0</v>
      </c>
      <c r="F9589" s="7" t="n">
        <v>2.0699999332428</v>
      </c>
      <c r="G9589" s="7" t="n">
        <v>209.699996948242</v>
      </c>
    </row>
    <row r="9590" spans="1:8">
      <c r="A9590" t="s">
        <v>4</v>
      </c>
      <c r="B9590" s="4" t="s">
        <v>5</v>
      </c>
      <c r="C9590" s="4" t="s">
        <v>11</v>
      </c>
      <c r="D9590" s="4" t="s">
        <v>13</v>
      </c>
      <c r="E9590" s="4" t="s">
        <v>13</v>
      </c>
      <c r="F9590" s="4" t="s">
        <v>13</v>
      </c>
      <c r="G9590" s="4" t="s">
        <v>13</v>
      </c>
    </row>
    <row r="9591" spans="1:8">
      <c r="A9591" t="n">
        <v>78240</v>
      </c>
      <c r="B9591" s="40" t="n">
        <v>46</v>
      </c>
      <c r="C9591" s="7" t="n">
        <v>9</v>
      </c>
      <c r="D9591" s="7" t="n">
        <v>-5</v>
      </c>
      <c r="E9591" s="7" t="n">
        <v>0</v>
      </c>
      <c r="F9591" s="7" t="n">
        <v>1.39999997615814</v>
      </c>
      <c r="G9591" s="7" t="n">
        <v>221.5</v>
      </c>
    </row>
    <row r="9592" spans="1:8">
      <c r="A9592" t="s">
        <v>4</v>
      </c>
      <c r="B9592" s="4" t="s">
        <v>5</v>
      </c>
      <c r="C9592" s="4" t="s">
        <v>11</v>
      </c>
      <c r="D9592" s="4" t="s">
        <v>13</v>
      </c>
      <c r="E9592" s="4" t="s">
        <v>13</v>
      </c>
      <c r="F9592" s="4" t="s">
        <v>13</v>
      </c>
      <c r="G9592" s="4" t="s">
        <v>13</v>
      </c>
    </row>
    <row r="9593" spans="1:8">
      <c r="A9593" t="n">
        <v>78259</v>
      </c>
      <c r="B9593" s="40" t="n">
        <v>46</v>
      </c>
      <c r="C9593" s="7" t="n">
        <v>1</v>
      </c>
      <c r="D9593" s="7" t="n">
        <v>-5.03000020980835</v>
      </c>
      <c r="E9593" s="7" t="n">
        <v>0</v>
      </c>
      <c r="F9593" s="7" t="n">
        <v>0.519999980926514</v>
      </c>
      <c r="G9593" s="7" t="n">
        <v>214.5</v>
      </c>
    </row>
    <row r="9594" spans="1:8">
      <c r="A9594" t="s">
        <v>4</v>
      </c>
      <c r="B9594" s="4" t="s">
        <v>5</v>
      </c>
      <c r="C9594" s="4" t="s">
        <v>11</v>
      </c>
      <c r="D9594" s="4" t="s">
        <v>13</v>
      </c>
      <c r="E9594" s="4" t="s">
        <v>13</v>
      </c>
      <c r="F9594" s="4" t="s">
        <v>13</v>
      </c>
      <c r="G9594" s="4" t="s">
        <v>13</v>
      </c>
    </row>
    <row r="9595" spans="1:8">
      <c r="A9595" t="n">
        <v>78278</v>
      </c>
      <c r="B9595" s="40" t="n">
        <v>46</v>
      </c>
      <c r="C9595" s="7" t="n">
        <v>2</v>
      </c>
      <c r="D9595" s="7" t="n">
        <v>-3.88000011444092</v>
      </c>
      <c r="E9595" s="7" t="n">
        <v>0</v>
      </c>
      <c r="F9595" s="7" t="n">
        <v>-0.360000014305115</v>
      </c>
      <c r="G9595" s="7" t="n">
        <v>256.200012207031</v>
      </c>
    </row>
    <row r="9596" spans="1:8">
      <c r="A9596" t="s">
        <v>4</v>
      </c>
      <c r="B9596" s="4" t="s">
        <v>5</v>
      </c>
      <c r="C9596" s="4" t="s">
        <v>11</v>
      </c>
      <c r="D9596" s="4" t="s">
        <v>13</v>
      </c>
      <c r="E9596" s="4" t="s">
        <v>13</v>
      </c>
      <c r="F9596" s="4" t="s">
        <v>13</v>
      </c>
      <c r="G9596" s="4" t="s">
        <v>13</v>
      </c>
    </row>
    <row r="9597" spans="1:8">
      <c r="A9597" t="n">
        <v>78297</v>
      </c>
      <c r="B9597" s="40" t="n">
        <v>46</v>
      </c>
      <c r="C9597" s="7" t="n">
        <v>3</v>
      </c>
      <c r="D9597" s="7" t="n">
        <v>-3.92000007629395</v>
      </c>
      <c r="E9597" s="7" t="n">
        <v>0</v>
      </c>
      <c r="F9597" s="7" t="n">
        <v>0.330000013113022</v>
      </c>
      <c r="G9597" s="7" t="n">
        <v>242.300003051758</v>
      </c>
    </row>
    <row r="9598" spans="1:8">
      <c r="A9598" t="s">
        <v>4</v>
      </c>
      <c r="B9598" s="4" t="s">
        <v>5</v>
      </c>
      <c r="C9598" s="4" t="s">
        <v>11</v>
      </c>
      <c r="D9598" s="4" t="s">
        <v>13</v>
      </c>
      <c r="E9598" s="4" t="s">
        <v>13</v>
      </c>
      <c r="F9598" s="4" t="s">
        <v>13</v>
      </c>
      <c r="G9598" s="4" t="s">
        <v>13</v>
      </c>
    </row>
    <row r="9599" spans="1:8">
      <c r="A9599" t="n">
        <v>78316</v>
      </c>
      <c r="B9599" s="40" t="n">
        <v>46</v>
      </c>
      <c r="C9599" s="7" t="n">
        <v>4</v>
      </c>
      <c r="D9599" s="7" t="n">
        <v>-3.14000010490417</v>
      </c>
      <c r="E9599" s="7" t="n">
        <v>0</v>
      </c>
      <c r="F9599" s="7" t="n">
        <v>-0.680000007152557</v>
      </c>
      <c r="G9599" s="7" t="n">
        <v>267.5</v>
      </c>
    </row>
    <row r="9600" spans="1:8">
      <c r="A9600" t="s">
        <v>4</v>
      </c>
      <c r="B9600" s="4" t="s">
        <v>5</v>
      </c>
      <c r="C9600" s="4" t="s">
        <v>11</v>
      </c>
      <c r="D9600" s="4" t="s">
        <v>13</v>
      </c>
      <c r="E9600" s="4" t="s">
        <v>13</v>
      </c>
      <c r="F9600" s="4" t="s">
        <v>13</v>
      </c>
      <c r="G9600" s="4" t="s">
        <v>13</v>
      </c>
    </row>
    <row r="9601" spans="1:7">
      <c r="A9601" t="n">
        <v>78335</v>
      </c>
      <c r="B9601" s="40" t="n">
        <v>46</v>
      </c>
      <c r="C9601" s="7" t="n">
        <v>7</v>
      </c>
      <c r="D9601" s="7" t="n">
        <v>-6.07000017166138</v>
      </c>
      <c r="E9601" s="7" t="n">
        <v>0</v>
      </c>
      <c r="F9601" s="7" t="n">
        <v>1.4099999666214</v>
      </c>
      <c r="G9601" s="7" t="n">
        <v>203.600006103516</v>
      </c>
    </row>
    <row r="9602" spans="1:7">
      <c r="A9602" t="s">
        <v>4</v>
      </c>
      <c r="B9602" s="4" t="s">
        <v>5</v>
      </c>
      <c r="C9602" s="4" t="s">
        <v>11</v>
      </c>
      <c r="D9602" s="4" t="s">
        <v>13</v>
      </c>
      <c r="E9602" s="4" t="s">
        <v>13</v>
      </c>
      <c r="F9602" s="4" t="s">
        <v>13</v>
      </c>
      <c r="G9602" s="4" t="s">
        <v>13</v>
      </c>
    </row>
    <row r="9603" spans="1:7">
      <c r="A9603" t="n">
        <v>78354</v>
      </c>
      <c r="B9603" s="40" t="n">
        <v>46</v>
      </c>
      <c r="C9603" s="7" t="n">
        <v>8</v>
      </c>
      <c r="D9603" s="7" t="n">
        <v>-3.80999994277954</v>
      </c>
      <c r="E9603" s="7" t="n">
        <v>0</v>
      </c>
      <c r="F9603" s="7" t="n">
        <v>1.96000003814697</v>
      </c>
      <c r="G9603" s="7" t="n">
        <v>226.399993896484</v>
      </c>
    </row>
    <row r="9604" spans="1:7">
      <c r="A9604" t="s">
        <v>4</v>
      </c>
      <c r="B9604" s="4" t="s">
        <v>5</v>
      </c>
      <c r="C9604" s="4" t="s">
        <v>11</v>
      </c>
      <c r="D9604" s="4" t="s">
        <v>13</v>
      </c>
      <c r="E9604" s="4" t="s">
        <v>13</v>
      </c>
      <c r="F9604" s="4" t="s">
        <v>13</v>
      </c>
      <c r="G9604" s="4" t="s">
        <v>13</v>
      </c>
    </row>
    <row r="9605" spans="1:7">
      <c r="A9605" t="n">
        <v>78373</v>
      </c>
      <c r="B9605" s="40" t="n">
        <v>46</v>
      </c>
      <c r="C9605" s="7" t="n">
        <v>11</v>
      </c>
      <c r="D9605" s="7" t="n">
        <v>-6.69000005722046</v>
      </c>
      <c r="E9605" s="7" t="n">
        <v>0</v>
      </c>
      <c r="F9605" s="7" t="n">
        <v>1.79999995231628</v>
      </c>
      <c r="G9605" s="7" t="n">
        <v>198.899993896484</v>
      </c>
    </row>
    <row r="9606" spans="1:7">
      <c r="A9606" t="s">
        <v>4</v>
      </c>
      <c r="B9606" s="4" t="s">
        <v>5</v>
      </c>
      <c r="C9606" s="4" t="s">
        <v>11</v>
      </c>
      <c r="D9606" s="4" t="s">
        <v>13</v>
      </c>
      <c r="E9606" s="4" t="s">
        <v>13</v>
      </c>
      <c r="F9606" s="4" t="s">
        <v>13</v>
      </c>
      <c r="G9606" s="4" t="s">
        <v>13</v>
      </c>
    </row>
    <row r="9607" spans="1:7">
      <c r="A9607" t="n">
        <v>78392</v>
      </c>
      <c r="B9607" s="40" t="n">
        <v>46</v>
      </c>
      <c r="C9607" s="7" t="n">
        <v>7032</v>
      </c>
      <c r="D9607" s="7" t="n">
        <v>-4.30999994277954</v>
      </c>
      <c r="E9607" s="7" t="n">
        <v>0</v>
      </c>
      <c r="F9607" s="7" t="n">
        <v>-1.61000001430511</v>
      </c>
      <c r="G9607" s="7" t="n">
        <v>279.700012207031</v>
      </c>
    </row>
    <row r="9608" spans="1:7">
      <c r="A9608" t="s">
        <v>4</v>
      </c>
      <c r="B9608" s="4" t="s">
        <v>5</v>
      </c>
      <c r="C9608" s="4" t="s">
        <v>11</v>
      </c>
      <c r="D9608" s="4" t="s">
        <v>13</v>
      </c>
      <c r="E9608" s="4" t="s">
        <v>13</v>
      </c>
      <c r="F9608" s="4" t="s">
        <v>13</v>
      </c>
      <c r="G9608" s="4" t="s">
        <v>13</v>
      </c>
    </row>
    <row r="9609" spans="1:7">
      <c r="A9609" t="n">
        <v>78411</v>
      </c>
      <c r="B9609" s="40" t="n">
        <v>46</v>
      </c>
      <c r="C9609" s="7" t="n">
        <v>14</v>
      </c>
      <c r="D9609" s="7" t="n">
        <v>-3.3199999332428</v>
      </c>
      <c r="E9609" s="7" t="n">
        <v>0</v>
      </c>
      <c r="F9609" s="7" t="n">
        <v>1.23000001907349</v>
      </c>
      <c r="G9609" s="7" t="n">
        <v>232.399993896484</v>
      </c>
    </row>
    <row r="9610" spans="1:7">
      <c r="A9610" t="s">
        <v>4</v>
      </c>
      <c r="B9610" s="4" t="s">
        <v>5</v>
      </c>
      <c r="C9610" s="4" t="s">
        <v>11</v>
      </c>
      <c r="D9610" s="4" t="s">
        <v>13</v>
      </c>
      <c r="E9610" s="4" t="s">
        <v>13</v>
      </c>
      <c r="F9610" s="4" t="s">
        <v>13</v>
      </c>
      <c r="G9610" s="4" t="s">
        <v>13</v>
      </c>
    </row>
    <row r="9611" spans="1:7">
      <c r="A9611" t="n">
        <v>78430</v>
      </c>
      <c r="B9611" s="40" t="n">
        <v>46</v>
      </c>
      <c r="C9611" s="7" t="n">
        <v>8</v>
      </c>
      <c r="D9611" s="7" t="n">
        <v>-3.75</v>
      </c>
      <c r="E9611" s="7" t="n">
        <v>0</v>
      </c>
      <c r="F9611" s="7" t="n">
        <v>1.89999997615814</v>
      </c>
      <c r="G9611" s="7" t="n">
        <v>226.399993896484</v>
      </c>
    </row>
    <row r="9612" spans="1:7">
      <c r="A9612" t="s">
        <v>4</v>
      </c>
      <c r="B9612" s="4" t="s">
        <v>5</v>
      </c>
      <c r="C9612" s="4" t="s">
        <v>11</v>
      </c>
      <c r="D9612" s="4" t="s">
        <v>13</v>
      </c>
      <c r="E9612" s="4" t="s">
        <v>13</v>
      </c>
      <c r="F9612" s="4" t="s">
        <v>13</v>
      </c>
      <c r="G9612" s="4" t="s">
        <v>13</v>
      </c>
    </row>
    <row r="9613" spans="1:7">
      <c r="A9613" t="n">
        <v>78449</v>
      </c>
      <c r="B9613" s="40" t="n">
        <v>46</v>
      </c>
      <c r="C9613" s="7" t="n">
        <v>14</v>
      </c>
      <c r="D9613" s="7" t="n">
        <v>-3.22000002861023</v>
      </c>
      <c r="E9613" s="7" t="n">
        <v>0</v>
      </c>
      <c r="F9613" s="7" t="n">
        <v>1.10000002384186</v>
      </c>
      <c r="G9613" s="7" t="n">
        <v>232.399993896484</v>
      </c>
    </row>
    <row r="9614" spans="1:7">
      <c r="A9614" t="s">
        <v>4</v>
      </c>
      <c r="B9614" s="4" t="s">
        <v>5</v>
      </c>
      <c r="C9614" s="4" t="s">
        <v>11</v>
      </c>
      <c r="D9614" s="4" t="s">
        <v>13</v>
      </c>
      <c r="E9614" s="4" t="s">
        <v>13</v>
      </c>
      <c r="F9614" s="4" t="s">
        <v>13</v>
      </c>
      <c r="G9614" s="4" t="s">
        <v>13</v>
      </c>
    </row>
    <row r="9615" spans="1:7">
      <c r="A9615" t="n">
        <v>78468</v>
      </c>
      <c r="B9615" s="40" t="n">
        <v>46</v>
      </c>
      <c r="C9615" s="7" t="n">
        <v>1</v>
      </c>
      <c r="D9615" s="7" t="n">
        <v>-4.36999988555908</v>
      </c>
      <c r="E9615" s="7" t="n">
        <v>0</v>
      </c>
      <c r="F9615" s="7" t="n">
        <v>0.150000005960464</v>
      </c>
      <c r="G9615" s="7" t="n">
        <v>263.200012207031</v>
      </c>
    </row>
    <row r="9616" spans="1:7">
      <c r="A9616" t="s">
        <v>4</v>
      </c>
      <c r="B9616" s="4" t="s">
        <v>5</v>
      </c>
      <c r="C9616" s="4" t="s">
        <v>11</v>
      </c>
      <c r="D9616" s="4" t="s">
        <v>13</v>
      </c>
      <c r="E9616" s="4" t="s">
        <v>13</v>
      </c>
      <c r="F9616" s="4" t="s">
        <v>13</v>
      </c>
      <c r="G9616" s="4" t="s">
        <v>13</v>
      </c>
    </row>
    <row r="9617" spans="1:7">
      <c r="A9617" t="n">
        <v>78487</v>
      </c>
      <c r="B9617" s="40" t="n">
        <v>46</v>
      </c>
      <c r="C9617" s="7" t="n">
        <v>3</v>
      </c>
      <c r="D9617" s="7" t="n">
        <v>-4.46999979019165</v>
      </c>
      <c r="E9617" s="7" t="n">
        <v>0</v>
      </c>
      <c r="F9617" s="7" t="n">
        <v>0.920000016689301</v>
      </c>
      <c r="G9617" s="7" t="n">
        <v>242.300003051758</v>
      </c>
    </row>
    <row r="9618" spans="1:7">
      <c r="A9618" t="s">
        <v>4</v>
      </c>
      <c r="B9618" s="4" t="s">
        <v>5</v>
      </c>
      <c r="C9618" s="4" t="s">
        <v>11</v>
      </c>
      <c r="D9618" s="4" t="s">
        <v>13</v>
      </c>
      <c r="E9618" s="4" t="s">
        <v>13</v>
      </c>
      <c r="F9618" s="4" t="s">
        <v>13</v>
      </c>
      <c r="G9618" s="4" t="s">
        <v>13</v>
      </c>
    </row>
    <row r="9619" spans="1:7">
      <c r="A9619" t="n">
        <v>78506</v>
      </c>
      <c r="B9619" s="40" t="n">
        <v>46</v>
      </c>
      <c r="C9619" s="7" t="n">
        <v>14</v>
      </c>
      <c r="D9619" s="7" t="n">
        <v>-3.24000000953674</v>
      </c>
      <c r="E9619" s="7" t="n">
        <v>0</v>
      </c>
      <c r="F9619" s="7" t="n">
        <v>1.12000000476837</v>
      </c>
      <c r="G9619" s="7" t="n">
        <v>232.399993896484</v>
      </c>
    </row>
    <row r="9620" spans="1:7">
      <c r="A9620" t="s">
        <v>4</v>
      </c>
      <c r="B9620" s="4" t="s">
        <v>5</v>
      </c>
      <c r="C9620" s="4" t="s">
        <v>11</v>
      </c>
      <c r="D9620" s="4" t="s">
        <v>13</v>
      </c>
      <c r="E9620" s="4" t="s">
        <v>13</v>
      </c>
      <c r="F9620" s="4" t="s">
        <v>13</v>
      </c>
      <c r="G9620" s="4" t="s">
        <v>13</v>
      </c>
    </row>
    <row r="9621" spans="1:7">
      <c r="A9621" t="n">
        <v>78525</v>
      </c>
      <c r="B9621" s="40" t="n">
        <v>46</v>
      </c>
      <c r="C9621" s="7" t="n">
        <v>8</v>
      </c>
      <c r="D9621" s="7" t="n">
        <v>-3.83999991416931</v>
      </c>
      <c r="E9621" s="7" t="n">
        <v>0</v>
      </c>
      <c r="F9621" s="7" t="n">
        <v>1.99000000953674</v>
      </c>
      <c r="G9621" s="7" t="n">
        <v>226.399993896484</v>
      </c>
    </row>
    <row r="9622" spans="1:7">
      <c r="A9622" t="s">
        <v>4</v>
      </c>
      <c r="B9622" s="4" t="s">
        <v>5</v>
      </c>
      <c r="C9622" s="4" t="s">
        <v>11</v>
      </c>
      <c r="D9622" s="4" t="s">
        <v>7</v>
      </c>
      <c r="E9622" s="4" t="s">
        <v>8</v>
      </c>
      <c r="F9622" s="4" t="s">
        <v>13</v>
      </c>
      <c r="G9622" s="4" t="s">
        <v>13</v>
      </c>
      <c r="H9622" s="4" t="s">
        <v>13</v>
      </c>
    </row>
    <row r="9623" spans="1:7">
      <c r="A9623" t="n">
        <v>78544</v>
      </c>
      <c r="B9623" s="47" t="n">
        <v>48</v>
      </c>
      <c r="C9623" s="7" t="n">
        <v>0</v>
      </c>
      <c r="D9623" s="7" t="n">
        <v>0</v>
      </c>
      <c r="E9623" s="7" t="s">
        <v>729</v>
      </c>
      <c r="F9623" s="7" t="n">
        <v>0</v>
      </c>
      <c r="G9623" s="7" t="n">
        <v>1</v>
      </c>
      <c r="H9623" s="7" t="n">
        <v>0</v>
      </c>
    </row>
    <row r="9624" spans="1:7">
      <c r="A9624" t="s">
        <v>4</v>
      </c>
      <c r="B9624" s="4" t="s">
        <v>5</v>
      </c>
      <c r="C9624" s="4" t="s">
        <v>11</v>
      </c>
    </row>
    <row r="9625" spans="1:7">
      <c r="A9625" t="n">
        <v>78569</v>
      </c>
      <c r="B9625" s="29" t="n">
        <v>16</v>
      </c>
      <c r="C9625" s="7" t="n">
        <v>0</v>
      </c>
    </row>
    <row r="9626" spans="1:7">
      <c r="A9626" t="s">
        <v>4</v>
      </c>
      <c r="B9626" s="4" t="s">
        <v>5</v>
      </c>
      <c r="C9626" s="4" t="s">
        <v>11</v>
      </c>
      <c r="D9626" s="4" t="s">
        <v>11</v>
      </c>
      <c r="E9626" s="4" t="s">
        <v>11</v>
      </c>
    </row>
    <row r="9627" spans="1:7">
      <c r="A9627" t="n">
        <v>78572</v>
      </c>
      <c r="B9627" s="32" t="n">
        <v>61</v>
      </c>
      <c r="C9627" s="7" t="n">
        <v>1</v>
      </c>
      <c r="D9627" s="7" t="n">
        <v>0</v>
      </c>
      <c r="E9627" s="7" t="n">
        <v>0</v>
      </c>
    </row>
    <row r="9628" spans="1:7">
      <c r="A9628" t="s">
        <v>4</v>
      </c>
      <c r="B9628" s="4" t="s">
        <v>5</v>
      </c>
      <c r="C9628" s="4" t="s">
        <v>11</v>
      </c>
      <c r="D9628" s="4" t="s">
        <v>11</v>
      </c>
      <c r="E9628" s="4" t="s">
        <v>11</v>
      </c>
    </row>
    <row r="9629" spans="1:7">
      <c r="A9629" t="n">
        <v>78579</v>
      </c>
      <c r="B9629" s="32" t="n">
        <v>61</v>
      </c>
      <c r="C9629" s="7" t="n">
        <v>14</v>
      </c>
      <c r="D9629" s="7" t="n">
        <v>0</v>
      </c>
      <c r="E9629" s="7" t="n">
        <v>0</v>
      </c>
    </row>
    <row r="9630" spans="1:7">
      <c r="A9630" t="s">
        <v>4</v>
      </c>
      <c r="B9630" s="4" t="s">
        <v>5</v>
      </c>
      <c r="C9630" s="4" t="s">
        <v>11</v>
      </c>
      <c r="D9630" s="4" t="s">
        <v>11</v>
      </c>
      <c r="E9630" s="4" t="s">
        <v>11</v>
      </c>
    </row>
    <row r="9631" spans="1:7">
      <c r="A9631" t="n">
        <v>78586</v>
      </c>
      <c r="B9631" s="32" t="n">
        <v>61</v>
      </c>
      <c r="C9631" s="7" t="n">
        <v>2</v>
      </c>
      <c r="D9631" s="7" t="n">
        <v>0</v>
      </c>
      <c r="E9631" s="7" t="n">
        <v>0</v>
      </c>
    </row>
    <row r="9632" spans="1:7">
      <c r="A9632" t="s">
        <v>4</v>
      </c>
      <c r="B9632" s="4" t="s">
        <v>5</v>
      </c>
      <c r="C9632" s="4" t="s">
        <v>11</v>
      </c>
      <c r="D9632" s="4" t="s">
        <v>11</v>
      </c>
      <c r="E9632" s="4" t="s">
        <v>11</v>
      </c>
    </row>
    <row r="9633" spans="1:8">
      <c r="A9633" t="n">
        <v>78593</v>
      </c>
      <c r="B9633" s="32" t="n">
        <v>61</v>
      </c>
      <c r="C9633" s="7" t="n">
        <v>3</v>
      </c>
      <c r="D9633" s="7" t="n">
        <v>0</v>
      </c>
      <c r="E9633" s="7" t="n">
        <v>0</v>
      </c>
    </row>
    <row r="9634" spans="1:8">
      <c r="A9634" t="s">
        <v>4</v>
      </c>
      <c r="B9634" s="4" t="s">
        <v>5</v>
      </c>
      <c r="C9634" s="4" t="s">
        <v>11</v>
      </c>
      <c r="D9634" s="4" t="s">
        <v>11</v>
      </c>
      <c r="E9634" s="4" t="s">
        <v>11</v>
      </c>
    </row>
    <row r="9635" spans="1:8">
      <c r="A9635" t="n">
        <v>78600</v>
      </c>
      <c r="B9635" s="32" t="n">
        <v>61</v>
      </c>
      <c r="C9635" s="7" t="n">
        <v>4</v>
      </c>
      <c r="D9635" s="7" t="n">
        <v>0</v>
      </c>
      <c r="E9635" s="7" t="n">
        <v>0</v>
      </c>
    </row>
    <row r="9636" spans="1:8">
      <c r="A9636" t="s">
        <v>4</v>
      </c>
      <c r="B9636" s="4" t="s">
        <v>5</v>
      </c>
      <c r="C9636" s="4" t="s">
        <v>11</v>
      </c>
      <c r="D9636" s="4" t="s">
        <v>11</v>
      </c>
      <c r="E9636" s="4" t="s">
        <v>11</v>
      </c>
    </row>
    <row r="9637" spans="1:8">
      <c r="A9637" t="n">
        <v>78607</v>
      </c>
      <c r="B9637" s="32" t="n">
        <v>61</v>
      </c>
      <c r="C9637" s="7" t="n">
        <v>5</v>
      </c>
      <c r="D9637" s="7" t="n">
        <v>0</v>
      </c>
      <c r="E9637" s="7" t="n">
        <v>0</v>
      </c>
    </row>
    <row r="9638" spans="1:8">
      <c r="A9638" t="s">
        <v>4</v>
      </c>
      <c r="B9638" s="4" t="s">
        <v>5</v>
      </c>
      <c r="C9638" s="4" t="s">
        <v>11</v>
      </c>
      <c r="D9638" s="4" t="s">
        <v>11</v>
      </c>
      <c r="E9638" s="4" t="s">
        <v>11</v>
      </c>
    </row>
    <row r="9639" spans="1:8">
      <c r="A9639" t="n">
        <v>78614</v>
      </c>
      <c r="B9639" s="32" t="n">
        <v>61</v>
      </c>
      <c r="C9639" s="7" t="n">
        <v>7032</v>
      </c>
      <c r="D9639" s="7" t="n">
        <v>0</v>
      </c>
      <c r="E9639" s="7" t="n">
        <v>0</v>
      </c>
    </row>
    <row r="9640" spans="1:8">
      <c r="A9640" t="s">
        <v>4</v>
      </c>
      <c r="B9640" s="4" t="s">
        <v>5</v>
      </c>
      <c r="C9640" s="4" t="s">
        <v>11</v>
      </c>
      <c r="D9640" s="4" t="s">
        <v>11</v>
      </c>
      <c r="E9640" s="4" t="s">
        <v>11</v>
      </c>
    </row>
    <row r="9641" spans="1:8">
      <c r="A9641" t="n">
        <v>78621</v>
      </c>
      <c r="B9641" s="32" t="n">
        <v>61</v>
      </c>
      <c r="C9641" s="7" t="n">
        <v>6</v>
      </c>
      <c r="D9641" s="7" t="n">
        <v>0</v>
      </c>
      <c r="E9641" s="7" t="n">
        <v>0</v>
      </c>
    </row>
    <row r="9642" spans="1:8">
      <c r="A9642" t="s">
        <v>4</v>
      </c>
      <c r="B9642" s="4" t="s">
        <v>5</v>
      </c>
      <c r="C9642" s="4" t="s">
        <v>11</v>
      </c>
      <c r="D9642" s="4" t="s">
        <v>11</v>
      </c>
      <c r="E9642" s="4" t="s">
        <v>11</v>
      </c>
    </row>
    <row r="9643" spans="1:8">
      <c r="A9643" t="n">
        <v>78628</v>
      </c>
      <c r="B9643" s="32" t="n">
        <v>61</v>
      </c>
      <c r="C9643" s="7" t="n">
        <v>7</v>
      </c>
      <c r="D9643" s="7" t="n">
        <v>0</v>
      </c>
      <c r="E9643" s="7" t="n">
        <v>0</v>
      </c>
    </row>
    <row r="9644" spans="1:8">
      <c r="A9644" t="s">
        <v>4</v>
      </c>
      <c r="B9644" s="4" t="s">
        <v>5</v>
      </c>
      <c r="C9644" s="4" t="s">
        <v>11</v>
      </c>
      <c r="D9644" s="4" t="s">
        <v>11</v>
      </c>
      <c r="E9644" s="4" t="s">
        <v>11</v>
      </c>
    </row>
    <row r="9645" spans="1:8">
      <c r="A9645" t="n">
        <v>78635</v>
      </c>
      <c r="B9645" s="32" t="n">
        <v>61</v>
      </c>
      <c r="C9645" s="7" t="n">
        <v>11</v>
      </c>
      <c r="D9645" s="7" t="n">
        <v>0</v>
      </c>
      <c r="E9645" s="7" t="n">
        <v>0</v>
      </c>
    </row>
    <row r="9646" spans="1:8">
      <c r="A9646" t="s">
        <v>4</v>
      </c>
      <c r="B9646" s="4" t="s">
        <v>5</v>
      </c>
      <c r="C9646" s="4" t="s">
        <v>11</v>
      </c>
      <c r="D9646" s="4" t="s">
        <v>11</v>
      </c>
      <c r="E9646" s="4" t="s">
        <v>11</v>
      </c>
    </row>
    <row r="9647" spans="1:8">
      <c r="A9647" t="n">
        <v>78642</v>
      </c>
      <c r="B9647" s="32" t="n">
        <v>61</v>
      </c>
      <c r="C9647" s="7" t="n">
        <v>8</v>
      </c>
      <c r="D9647" s="7" t="n">
        <v>0</v>
      </c>
      <c r="E9647" s="7" t="n">
        <v>0</v>
      </c>
    </row>
    <row r="9648" spans="1:8">
      <c r="A9648" t="s">
        <v>4</v>
      </c>
      <c r="B9648" s="4" t="s">
        <v>5</v>
      </c>
      <c r="C9648" s="4" t="s">
        <v>11</v>
      </c>
      <c r="D9648" s="4" t="s">
        <v>11</v>
      </c>
      <c r="E9648" s="4" t="s">
        <v>11</v>
      </c>
    </row>
    <row r="9649" spans="1:5">
      <c r="A9649" t="n">
        <v>78649</v>
      </c>
      <c r="B9649" s="32" t="n">
        <v>61</v>
      </c>
      <c r="C9649" s="7" t="n">
        <v>9</v>
      </c>
      <c r="D9649" s="7" t="n">
        <v>0</v>
      </c>
      <c r="E9649" s="7" t="n">
        <v>0</v>
      </c>
    </row>
    <row r="9650" spans="1:5">
      <c r="A9650" t="s">
        <v>4</v>
      </c>
      <c r="B9650" s="4" t="s">
        <v>5</v>
      </c>
      <c r="C9650" s="4" t="s">
        <v>7</v>
      </c>
      <c r="D9650" s="4" t="s">
        <v>11</v>
      </c>
      <c r="E9650" s="4" t="s">
        <v>8</v>
      </c>
      <c r="F9650" s="4" t="s">
        <v>8</v>
      </c>
      <c r="G9650" s="4" t="s">
        <v>8</v>
      </c>
      <c r="H9650" s="4" t="s">
        <v>8</v>
      </c>
    </row>
    <row r="9651" spans="1:5">
      <c r="A9651" t="n">
        <v>78656</v>
      </c>
      <c r="B9651" s="49" t="n">
        <v>51</v>
      </c>
      <c r="C9651" s="7" t="n">
        <v>3</v>
      </c>
      <c r="D9651" s="7" t="n">
        <v>0</v>
      </c>
      <c r="E9651" s="7" t="s">
        <v>67</v>
      </c>
      <c r="F9651" s="7" t="s">
        <v>413</v>
      </c>
      <c r="G9651" s="7" t="s">
        <v>66</v>
      </c>
      <c r="H9651" s="7" t="s">
        <v>67</v>
      </c>
    </row>
    <row r="9652" spans="1:5">
      <c r="A9652" t="s">
        <v>4</v>
      </c>
      <c r="B9652" s="4" t="s">
        <v>5</v>
      </c>
      <c r="C9652" s="4" t="s">
        <v>7</v>
      </c>
      <c r="D9652" s="4" t="s">
        <v>11</v>
      </c>
      <c r="E9652" s="4" t="s">
        <v>8</v>
      </c>
      <c r="F9652" s="4" t="s">
        <v>8</v>
      </c>
      <c r="G9652" s="4" t="s">
        <v>8</v>
      </c>
      <c r="H9652" s="4" t="s">
        <v>8</v>
      </c>
    </row>
    <row r="9653" spans="1:5">
      <c r="A9653" t="n">
        <v>78669</v>
      </c>
      <c r="B9653" s="49" t="n">
        <v>51</v>
      </c>
      <c r="C9653" s="7" t="n">
        <v>3</v>
      </c>
      <c r="D9653" s="7" t="n">
        <v>1</v>
      </c>
      <c r="E9653" s="7" t="s">
        <v>67</v>
      </c>
      <c r="F9653" s="7" t="s">
        <v>413</v>
      </c>
      <c r="G9653" s="7" t="s">
        <v>66</v>
      </c>
      <c r="H9653" s="7" t="s">
        <v>67</v>
      </c>
    </row>
    <row r="9654" spans="1:5">
      <c r="A9654" t="s">
        <v>4</v>
      </c>
      <c r="B9654" s="4" t="s">
        <v>5</v>
      </c>
      <c r="C9654" s="4" t="s">
        <v>7</v>
      </c>
      <c r="D9654" s="4" t="s">
        <v>11</v>
      </c>
      <c r="E9654" s="4" t="s">
        <v>8</v>
      </c>
      <c r="F9654" s="4" t="s">
        <v>8</v>
      </c>
      <c r="G9654" s="4" t="s">
        <v>8</v>
      </c>
      <c r="H9654" s="4" t="s">
        <v>8</v>
      </c>
    </row>
    <row r="9655" spans="1:5">
      <c r="A9655" t="n">
        <v>78682</v>
      </c>
      <c r="B9655" s="49" t="n">
        <v>51</v>
      </c>
      <c r="C9655" s="7" t="n">
        <v>3</v>
      </c>
      <c r="D9655" s="7" t="n">
        <v>2</v>
      </c>
      <c r="E9655" s="7" t="s">
        <v>67</v>
      </c>
      <c r="F9655" s="7" t="s">
        <v>67</v>
      </c>
      <c r="G9655" s="7" t="s">
        <v>66</v>
      </c>
      <c r="H9655" s="7" t="s">
        <v>67</v>
      </c>
    </row>
    <row r="9656" spans="1:5">
      <c r="A9656" t="s">
        <v>4</v>
      </c>
      <c r="B9656" s="4" t="s">
        <v>5</v>
      </c>
      <c r="C9656" s="4" t="s">
        <v>7</v>
      </c>
      <c r="D9656" s="4" t="s">
        <v>11</v>
      </c>
      <c r="E9656" s="4" t="s">
        <v>8</v>
      </c>
      <c r="F9656" s="4" t="s">
        <v>8</v>
      </c>
      <c r="G9656" s="4" t="s">
        <v>8</v>
      </c>
      <c r="H9656" s="4" t="s">
        <v>8</v>
      </c>
    </row>
    <row r="9657" spans="1:5">
      <c r="A9657" t="n">
        <v>78695</v>
      </c>
      <c r="B9657" s="49" t="n">
        <v>51</v>
      </c>
      <c r="C9657" s="7" t="n">
        <v>3</v>
      </c>
      <c r="D9657" s="7" t="n">
        <v>3</v>
      </c>
      <c r="E9657" s="7" t="s">
        <v>67</v>
      </c>
      <c r="F9657" s="7" t="s">
        <v>438</v>
      </c>
      <c r="G9657" s="7" t="s">
        <v>66</v>
      </c>
      <c r="H9657" s="7" t="s">
        <v>67</v>
      </c>
    </row>
    <row r="9658" spans="1:5">
      <c r="A9658" t="s">
        <v>4</v>
      </c>
      <c r="B9658" s="4" t="s">
        <v>5</v>
      </c>
      <c r="C9658" s="4" t="s">
        <v>7</v>
      </c>
      <c r="D9658" s="4" t="s">
        <v>11</v>
      </c>
      <c r="E9658" s="4" t="s">
        <v>8</v>
      </c>
      <c r="F9658" s="4" t="s">
        <v>8</v>
      </c>
      <c r="G9658" s="4" t="s">
        <v>8</v>
      </c>
      <c r="H9658" s="4" t="s">
        <v>8</v>
      </c>
    </row>
    <row r="9659" spans="1:5">
      <c r="A9659" t="n">
        <v>78708</v>
      </c>
      <c r="B9659" s="49" t="n">
        <v>51</v>
      </c>
      <c r="C9659" s="7" t="n">
        <v>3</v>
      </c>
      <c r="D9659" s="7" t="n">
        <v>4</v>
      </c>
      <c r="E9659" s="7" t="s">
        <v>67</v>
      </c>
      <c r="F9659" s="7" t="s">
        <v>438</v>
      </c>
      <c r="G9659" s="7" t="s">
        <v>66</v>
      </c>
      <c r="H9659" s="7" t="s">
        <v>67</v>
      </c>
    </row>
    <row r="9660" spans="1:5">
      <c r="A9660" t="s">
        <v>4</v>
      </c>
      <c r="B9660" s="4" t="s">
        <v>5</v>
      </c>
      <c r="C9660" s="4" t="s">
        <v>7</v>
      </c>
      <c r="D9660" s="4" t="s">
        <v>11</v>
      </c>
      <c r="E9660" s="4" t="s">
        <v>8</v>
      </c>
      <c r="F9660" s="4" t="s">
        <v>8</v>
      </c>
      <c r="G9660" s="4" t="s">
        <v>8</v>
      </c>
      <c r="H9660" s="4" t="s">
        <v>8</v>
      </c>
    </row>
    <row r="9661" spans="1:5">
      <c r="A9661" t="n">
        <v>78721</v>
      </c>
      <c r="B9661" s="49" t="n">
        <v>51</v>
      </c>
      <c r="C9661" s="7" t="n">
        <v>3</v>
      </c>
      <c r="D9661" s="7" t="n">
        <v>5</v>
      </c>
      <c r="E9661" s="7" t="s">
        <v>67</v>
      </c>
      <c r="F9661" s="7" t="s">
        <v>67</v>
      </c>
      <c r="G9661" s="7" t="s">
        <v>66</v>
      </c>
      <c r="H9661" s="7" t="s">
        <v>67</v>
      </c>
    </row>
    <row r="9662" spans="1:5">
      <c r="A9662" t="s">
        <v>4</v>
      </c>
      <c r="B9662" s="4" t="s">
        <v>5</v>
      </c>
      <c r="C9662" s="4" t="s">
        <v>7</v>
      </c>
      <c r="D9662" s="4" t="s">
        <v>11</v>
      </c>
      <c r="E9662" s="4" t="s">
        <v>8</v>
      </c>
      <c r="F9662" s="4" t="s">
        <v>8</v>
      </c>
      <c r="G9662" s="4" t="s">
        <v>8</v>
      </c>
      <c r="H9662" s="4" t="s">
        <v>8</v>
      </c>
    </row>
    <row r="9663" spans="1:5">
      <c r="A9663" t="n">
        <v>78734</v>
      </c>
      <c r="B9663" s="49" t="n">
        <v>51</v>
      </c>
      <c r="C9663" s="7" t="n">
        <v>3</v>
      </c>
      <c r="D9663" s="7" t="n">
        <v>7032</v>
      </c>
      <c r="E9663" s="7" t="s">
        <v>67</v>
      </c>
      <c r="F9663" s="7" t="s">
        <v>67</v>
      </c>
      <c r="G9663" s="7" t="s">
        <v>66</v>
      </c>
      <c r="H9663" s="7" t="s">
        <v>67</v>
      </c>
    </row>
    <row r="9664" spans="1:5">
      <c r="A9664" t="s">
        <v>4</v>
      </c>
      <c r="B9664" s="4" t="s">
        <v>5</v>
      </c>
      <c r="C9664" s="4" t="s">
        <v>7</v>
      </c>
      <c r="D9664" s="4" t="s">
        <v>11</v>
      </c>
      <c r="E9664" s="4" t="s">
        <v>8</v>
      </c>
      <c r="F9664" s="4" t="s">
        <v>8</v>
      </c>
      <c r="G9664" s="4" t="s">
        <v>8</v>
      </c>
      <c r="H9664" s="4" t="s">
        <v>8</v>
      </c>
    </row>
    <row r="9665" spans="1:8">
      <c r="A9665" t="n">
        <v>78747</v>
      </c>
      <c r="B9665" s="49" t="n">
        <v>51</v>
      </c>
      <c r="C9665" s="7" t="n">
        <v>3</v>
      </c>
      <c r="D9665" s="7" t="n">
        <v>6</v>
      </c>
      <c r="E9665" s="7" t="s">
        <v>67</v>
      </c>
      <c r="F9665" s="7" t="s">
        <v>438</v>
      </c>
      <c r="G9665" s="7" t="s">
        <v>66</v>
      </c>
      <c r="H9665" s="7" t="s">
        <v>67</v>
      </c>
    </row>
    <row r="9666" spans="1:8">
      <c r="A9666" t="s">
        <v>4</v>
      </c>
      <c r="B9666" s="4" t="s">
        <v>5</v>
      </c>
      <c r="C9666" s="4" t="s">
        <v>7</v>
      </c>
      <c r="D9666" s="4" t="s">
        <v>11</v>
      </c>
      <c r="E9666" s="4" t="s">
        <v>8</v>
      </c>
      <c r="F9666" s="4" t="s">
        <v>8</v>
      </c>
      <c r="G9666" s="4" t="s">
        <v>8</v>
      </c>
      <c r="H9666" s="4" t="s">
        <v>8</v>
      </c>
    </row>
    <row r="9667" spans="1:8">
      <c r="A9667" t="n">
        <v>78760</v>
      </c>
      <c r="B9667" s="49" t="n">
        <v>51</v>
      </c>
      <c r="C9667" s="7" t="n">
        <v>3</v>
      </c>
      <c r="D9667" s="7" t="n">
        <v>7</v>
      </c>
      <c r="E9667" s="7" t="s">
        <v>67</v>
      </c>
      <c r="F9667" s="7" t="s">
        <v>438</v>
      </c>
      <c r="G9667" s="7" t="s">
        <v>66</v>
      </c>
      <c r="H9667" s="7" t="s">
        <v>67</v>
      </c>
    </row>
    <row r="9668" spans="1:8">
      <c r="A9668" t="s">
        <v>4</v>
      </c>
      <c r="B9668" s="4" t="s">
        <v>5</v>
      </c>
      <c r="C9668" s="4" t="s">
        <v>7</v>
      </c>
      <c r="D9668" s="4" t="s">
        <v>11</v>
      </c>
      <c r="E9668" s="4" t="s">
        <v>8</v>
      </c>
      <c r="F9668" s="4" t="s">
        <v>8</v>
      </c>
      <c r="G9668" s="4" t="s">
        <v>8</v>
      </c>
      <c r="H9668" s="4" t="s">
        <v>8</v>
      </c>
    </row>
    <row r="9669" spans="1:8">
      <c r="A9669" t="n">
        <v>78773</v>
      </c>
      <c r="B9669" s="49" t="n">
        <v>51</v>
      </c>
      <c r="C9669" s="7" t="n">
        <v>3</v>
      </c>
      <c r="D9669" s="7" t="n">
        <v>8</v>
      </c>
      <c r="E9669" s="7" t="s">
        <v>67</v>
      </c>
      <c r="F9669" s="7" t="s">
        <v>438</v>
      </c>
      <c r="G9669" s="7" t="s">
        <v>66</v>
      </c>
      <c r="H9669" s="7" t="s">
        <v>67</v>
      </c>
    </row>
    <row r="9670" spans="1:8">
      <c r="A9670" t="s">
        <v>4</v>
      </c>
      <c r="B9670" s="4" t="s">
        <v>5</v>
      </c>
      <c r="C9670" s="4" t="s">
        <v>7</v>
      </c>
      <c r="D9670" s="4" t="s">
        <v>11</v>
      </c>
      <c r="E9670" s="4" t="s">
        <v>8</v>
      </c>
      <c r="F9670" s="4" t="s">
        <v>8</v>
      </c>
      <c r="G9670" s="4" t="s">
        <v>8</v>
      </c>
      <c r="H9670" s="4" t="s">
        <v>8</v>
      </c>
    </row>
    <row r="9671" spans="1:8">
      <c r="A9671" t="n">
        <v>78786</v>
      </c>
      <c r="B9671" s="49" t="n">
        <v>51</v>
      </c>
      <c r="C9671" s="7" t="n">
        <v>3</v>
      </c>
      <c r="D9671" s="7" t="n">
        <v>9</v>
      </c>
      <c r="E9671" s="7" t="s">
        <v>67</v>
      </c>
      <c r="F9671" s="7" t="s">
        <v>67</v>
      </c>
      <c r="G9671" s="7" t="s">
        <v>66</v>
      </c>
      <c r="H9671" s="7" t="s">
        <v>67</v>
      </c>
    </row>
    <row r="9672" spans="1:8">
      <c r="A9672" t="s">
        <v>4</v>
      </c>
      <c r="B9672" s="4" t="s">
        <v>5</v>
      </c>
      <c r="C9672" s="4" t="s">
        <v>7</v>
      </c>
      <c r="D9672" s="4" t="s">
        <v>11</v>
      </c>
      <c r="E9672" s="4" t="s">
        <v>8</v>
      </c>
      <c r="F9672" s="4" t="s">
        <v>8</v>
      </c>
      <c r="G9672" s="4" t="s">
        <v>8</v>
      </c>
      <c r="H9672" s="4" t="s">
        <v>8</v>
      </c>
    </row>
    <row r="9673" spans="1:8">
      <c r="A9673" t="n">
        <v>78799</v>
      </c>
      <c r="B9673" s="49" t="n">
        <v>51</v>
      </c>
      <c r="C9673" s="7" t="n">
        <v>3</v>
      </c>
      <c r="D9673" s="7" t="n">
        <v>11</v>
      </c>
      <c r="E9673" s="7" t="s">
        <v>67</v>
      </c>
      <c r="F9673" s="7" t="s">
        <v>67</v>
      </c>
      <c r="G9673" s="7" t="s">
        <v>66</v>
      </c>
      <c r="H9673" s="7" t="s">
        <v>67</v>
      </c>
    </row>
    <row r="9674" spans="1:8">
      <c r="A9674" t="s">
        <v>4</v>
      </c>
      <c r="B9674" s="4" t="s">
        <v>5</v>
      </c>
      <c r="C9674" s="4" t="s">
        <v>7</v>
      </c>
      <c r="D9674" s="4" t="s">
        <v>11</v>
      </c>
      <c r="E9674" s="4" t="s">
        <v>8</v>
      </c>
      <c r="F9674" s="4" t="s">
        <v>8</v>
      </c>
      <c r="G9674" s="4" t="s">
        <v>8</v>
      </c>
      <c r="H9674" s="4" t="s">
        <v>8</v>
      </c>
    </row>
    <row r="9675" spans="1:8">
      <c r="A9675" t="n">
        <v>78812</v>
      </c>
      <c r="B9675" s="49" t="n">
        <v>51</v>
      </c>
      <c r="C9675" s="7" t="n">
        <v>3</v>
      </c>
      <c r="D9675" s="7" t="n">
        <v>14</v>
      </c>
      <c r="E9675" s="7" t="s">
        <v>67</v>
      </c>
      <c r="F9675" s="7" t="s">
        <v>67</v>
      </c>
      <c r="G9675" s="7" t="s">
        <v>66</v>
      </c>
      <c r="H9675" s="7" t="s">
        <v>67</v>
      </c>
    </row>
    <row r="9676" spans="1:8">
      <c r="A9676" t="s">
        <v>4</v>
      </c>
      <c r="B9676" s="4" t="s">
        <v>5</v>
      </c>
      <c r="C9676" s="4" t="s">
        <v>8</v>
      </c>
      <c r="D9676" s="4" t="s">
        <v>11</v>
      </c>
    </row>
    <row r="9677" spans="1:8">
      <c r="A9677" t="n">
        <v>78825</v>
      </c>
      <c r="B9677" s="48" t="n">
        <v>29</v>
      </c>
      <c r="C9677" s="7" t="s">
        <v>730</v>
      </c>
      <c r="D9677" s="7" t="n">
        <v>11</v>
      </c>
    </row>
    <row r="9678" spans="1:8">
      <c r="A9678" t="s">
        <v>4</v>
      </c>
      <c r="B9678" s="4" t="s">
        <v>5</v>
      </c>
      <c r="C9678" s="4" t="s">
        <v>7</v>
      </c>
      <c r="D9678" s="4" t="s">
        <v>8</v>
      </c>
      <c r="E9678" s="4" t="s">
        <v>11</v>
      </c>
    </row>
    <row r="9679" spans="1:8">
      <c r="A9679" t="n">
        <v>78833</v>
      </c>
      <c r="B9679" s="18" t="n">
        <v>94</v>
      </c>
      <c r="C9679" s="7" t="n">
        <v>0</v>
      </c>
      <c r="D9679" s="7" t="s">
        <v>731</v>
      </c>
      <c r="E9679" s="7" t="n">
        <v>1</v>
      </c>
    </row>
    <row r="9680" spans="1:8">
      <c r="A9680" t="s">
        <v>4</v>
      </c>
      <c r="B9680" s="4" t="s">
        <v>5</v>
      </c>
      <c r="C9680" s="4" t="s">
        <v>7</v>
      </c>
      <c r="D9680" s="4" t="s">
        <v>8</v>
      </c>
      <c r="E9680" s="4" t="s">
        <v>11</v>
      </c>
    </row>
    <row r="9681" spans="1:8">
      <c r="A9681" t="n">
        <v>78843</v>
      </c>
      <c r="B9681" s="18" t="n">
        <v>94</v>
      </c>
      <c r="C9681" s="7" t="n">
        <v>0</v>
      </c>
      <c r="D9681" s="7" t="s">
        <v>731</v>
      </c>
      <c r="E9681" s="7" t="n">
        <v>2</v>
      </c>
    </row>
    <row r="9682" spans="1:8">
      <c r="A9682" t="s">
        <v>4</v>
      </c>
      <c r="B9682" s="4" t="s">
        <v>5</v>
      </c>
      <c r="C9682" s="4" t="s">
        <v>7</v>
      </c>
      <c r="D9682" s="4" t="s">
        <v>8</v>
      </c>
      <c r="E9682" s="4" t="s">
        <v>11</v>
      </c>
    </row>
    <row r="9683" spans="1:8">
      <c r="A9683" t="n">
        <v>78853</v>
      </c>
      <c r="B9683" s="18" t="n">
        <v>94</v>
      </c>
      <c r="C9683" s="7" t="n">
        <v>1</v>
      </c>
      <c r="D9683" s="7" t="s">
        <v>731</v>
      </c>
      <c r="E9683" s="7" t="n">
        <v>4</v>
      </c>
    </row>
    <row r="9684" spans="1:8">
      <c r="A9684" t="s">
        <v>4</v>
      </c>
      <c r="B9684" s="4" t="s">
        <v>5</v>
      </c>
      <c r="C9684" s="4" t="s">
        <v>7</v>
      </c>
      <c r="D9684" s="4" t="s">
        <v>8</v>
      </c>
    </row>
    <row r="9685" spans="1:8">
      <c r="A9685" t="n">
        <v>78863</v>
      </c>
      <c r="B9685" s="18" t="n">
        <v>94</v>
      </c>
      <c r="C9685" s="7" t="n">
        <v>5</v>
      </c>
      <c r="D9685" s="7" t="s">
        <v>731</v>
      </c>
    </row>
    <row r="9686" spans="1:8">
      <c r="A9686" t="s">
        <v>4</v>
      </c>
      <c r="B9686" s="4" t="s">
        <v>5</v>
      </c>
      <c r="C9686" s="4" t="s">
        <v>7</v>
      </c>
      <c r="D9686" s="4" t="s">
        <v>8</v>
      </c>
      <c r="E9686" s="4" t="s">
        <v>11</v>
      </c>
    </row>
    <row r="9687" spans="1:8">
      <c r="A9687" t="n">
        <v>78871</v>
      </c>
      <c r="B9687" s="18" t="n">
        <v>94</v>
      </c>
      <c r="C9687" s="7" t="n">
        <v>1</v>
      </c>
      <c r="D9687" s="7" t="s">
        <v>732</v>
      </c>
      <c r="E9687" s="7" t="n">
        <v>1</v>
      </c>
    </row>
    <row r="9688" spans="1:8">
      <c r="A9688" t="s">
        <v>4</v>
      </c>
      <c r="B9688" s="4" t="s">
        <v>5</v>
      </c>
      <c r="C9688" s="4" t="s">
        <v>7</v>
      </c>
      <c r="D9688" s="4" t="s">
        <v>8</v>
      </c>
      <c r="E9688" s="4" t="s">
        <v>11</v>
      </c>
    </row>
    <row r="9689" spans="1:8">
      <c r="A9689" t="n">
        <v>78881</v>
      </c>
      <c r="B9689" s="18" t="n">
        <v>94</v>
      </c>
      <c r="C9689" s="7" t="n">
        <v>1</v>
      </c>
      <c r="D9689" s="7" t="s">
        <v>732</v>
      </c>
      <c r="E9689" s="7" t="n">
        <v>2</v>
      </c>
    </row>
    <row r="9690" spans="1:8">
      <c r="A9690" t="s">
        <v>4</v>
      </c>
      <c r="B9690" s="4" t="s">
        <v>5</v>
      </c>
      <c r="C9690" s="4" t="s">
        <v>7</v>
      </c>
      <c r="D9690" s="4" t="s">
        <v>8</v>
      </c>
      <c r="E9690" s="4" t="s">
        <v>11</v>
      </c>
    </row>
    <row r="9691" spans="1:8">
      <c r="A9691" t="n">
        <v>78891</v>
      </c>
      <c r="B9691" s="18" t="n">
        <v>94</v>
      </c>
      <c r="C9691" s="7" t="n">
        <v>0</v>
      </c>
      <c r="D9691" s="7" t="s">
        <v>732</v>
      </c>
      <c r="E9691" s="7" t="n">
        <v>4</v>
      </c>
    </row>
    <row r="9692" spans="1:8">
      <c r="A9692" t="s">
        <v>4</v>
      </c>
      <c r="B9692" s="4" t="s">
        <v>5</v>
      </c>
      <c r="C9692" s="4" t="s">
        <v>7</v>
      </c>
      <c r="D9692" s="4" t="s">
        <v>7</v>
      </c>
      <c r="E9692" s="4" t="s">
        <v>13</v>
      </c>
      <c r="F9692" s="4" t="s">
        <v>13</v>
      </c>
      <c r="G9692" s="4" t="s">
        <v>13</v>
      </c>
      <c r="H9692" s="4" t="s">
        <v>11</v>
      </c>
    </row>
    <row r="9693" spans="1:8">
      <c r="A9693" t="n">
        <v>78901</v>
      </c>
      <c r="B9693" s="36" t="n">
        <v>45</v>
      </c>
      <c r="C9693" s="7" t="n">
        <v>2</v>
      </c>
      <c r="D9693" s="7" t="n">
        <v>3</v>
      </c>
      <c r="E9693" s="7" t="n">
        <v>-6.21999979019165</v>
      </c>
      <c r="F9693" s="7" t="n">
        <v>8.38000011444092</v>
      </c>
      <c r="G9693" s="7" t="n">
        <v>-44.2799987792969</v>
      </c>
      <c r="H9693" s="7" t="n">
        <v>0</v>
      </c>
    </row>
    <row r="9694" spans="1:8">
      <c r="A9694" t="s">
        <v>4</v>
      </c>
      <c r="B9694" s="4" t="s">
        <v>5</v>
      </c>
      <c r="C9694" s="4" t="s">
        <v>7</v>
      </c>
      <c r="D9694" s="4" t="s">
        <v>7</v>
      </c>
      <c r="E9694" s="4" t="s">
        <v>13</v>
      </c>
      <c r="F9694" s="4" t="s">
        <v>13</v>
      </c>
      <c r="G9694" s="4" t="s">
        <v>13</v>
      </c>
      <c r="H9694" s="4" t="s">
        <v>11</v>
      </c>
      <c r="I9694" s="4" t="s">
        <v>7</v>
      </c>
    </row>
    <row r="9695" spans="1:8">
      <c r="A9695" t="n">
        <v>78918</v>
      </c>
      <c r="B9695" s="36" t="n">
        <v>45</v>
      </c>
      <c r="C9695" s="7" t="n">
        <v>4</v>
      </c>
      <c r="D9695" s="7" t="n">
        <v>3</v>
      </c>
      <c r="E9695" s="7" t="n">
        <v>358.980010986328</v>
      </c>
      <c r="F9695" s="7" t="n">
        <v>12.9499998092651</v>
      </c>
      <c r="G9695" s="7" t="n">
        <v>0</v>
      </c>
      <c r="H9695" s="7" t="n">
        <v>0</v>
      </c>
      <c r="I9695" s="7" t="n">
        <v>0</v>
      </c>
    </row>
    <row r="9696" spans="1:8">
      <c r="A9696" t="s">
        <v>4</v>
      </c>
      <c r="B9696" s="4" t="s">
        <v>5</v>
      </c>
      <c r="C9696" s="4" t="s">
        <v>7</v>
      </c>
      <c r="D9696" s="4" t="s">
        <v>7</v>
      </c>
      <c r="E9696" s="4" t="s">
        <v>13</v>
      </c>
      <c r="F9696" s="4" t="s">
        <v>11</v>
      </c>
    </row>
    <row r="9697" spans="1:9">
      <c r="A9697" t="n">
        <v>78936</v>
      </c>
      <c r="B9697" s="36" t="n">
        <v>45</v>
      </c>
      <c r="C9697" s="7" t="n">
        <v>5</v>
      </c>
      <c r="D9697" s="7" t="n">
        <v>3</v>
      </c>
      <c r="E9697" s="7" t="n">
        <v>8.10000038146973</v>
      </c>
      <c r="F9697" s="7" t="n">
        <v>0</v>
      </c>
    </row>
    <row r="9698" spans="1:9">
      <c r="A9698" t="s">
        <v>4</v>
      </c>
      <c r="B9698" s="4" t="s">
        <v>5</v>
      </c>
      <c r="C9698" s="4" t="s">
        <v>7</v>
      </c>
      <c r="D9698" s="4" t="s">
        <v>7</v>
      </c>
      <c r="E9698" s="4" t="s">
        <v>13</v>
      </c>
      <c r="F9698" s="4" t="s">
        <v>11</v>
      </c>
    </row>
    <row r="9699" spans="1:9">
      <c r="A9699" t="n">
        <v>78945</v>
      </c>
      <c r="B9699" s="36" t="n">
        <v>45</v>
      </c>
      <c r="C9699" s="7" t="n">
        <v>11</v>
      </c>
      <c r="D9699" s="7" t="n">
        <v>3</v>
      </c>
      <c r="E9699" s="7" t="n">
        <v>30</v>
      </c>
      <c r="F9699" s="7" t="n">
        <v>0</v>
      </c>
    </row>
    <row r="9700" spans="1:9">
      <c r="A9700" t="s">
        <v>4</v>
      </c>
      <c r="B9700" s="4" t="s">
        <v>5</v>
      </c>
      <c r="C9700" s="4" t="s">
        <v>11</v>
      </c>
      <c r="D9700" s="4" t="s">
        <v>11</v>
      </c>
      <c r="E9700" s="4" t="s">
        <v>11</v>
      </c>
      <c r="F9700" s="4" t="s">
        <v>11</v>
      </c>
      <c r="G9700" s="4" t="s">
        <v>11</v>
      </c>
      <c r="H9700" s="4" t="s">
        <v>11</v>
      </c>
      <c r="I9700" s="4" t="s">
        <v>11</v>
      </c>
    </row>
    <row r="9701" spans="1:9">
      <c r="A9701" t="n">
        <v>78954</v>
      </c>
      <c r="B9701" s="75" t="n">
        <v>132</v>
      </c>
      <c r="C9701" s="7" t="n">
        <v>3</v>
      </c>
      <c r="D9701" s="7" t="n">
        <v>13</v>
      </c>
      <c r="E9701" s="7" t="n">
        <v>65535</v>
      </c>
      <c r="F9701" s="7" t="n">
        <v>3</v>
      </c>
      <c r="G9701" s="7" t="n">
        <v>25</v>
      </c>
      <c r="H9701" s="7" t="n">
        <v>17</v>
      </c>
      <c r="I9701" s="7" t="n">
        <v>1205</v>
      </c>
    </row>
    <row r="9702" spans="1:9">
      <c r="A9702" t="s">
        <v>4</v>
      </c>
      <c r="B9702" s="4" t="s">
        <v>5</v>
      </c>
    </row>
    <row r="9703" spans="1:9">
      <c r="A9703" t="n">
        <v>78969</v>
      </c>
      <c r="B9703" s="76" t="n">
        <v>133</v>
      </c>
    </row>
    <row r="9704" spans="1:9">
      <c r="A9704" t="s">
        <v>4</v>
      </c>
      <c r="B9704" s="4" t="s">
        <v>5</v>
      </c>
      <c r="C9704" s="4" t="s">
        <v>7</v>
      </c>
      <c r="D9704" s="4" t="s">
        <v>11</v>
      </c>
      <c r="E9704" s="4" t="s">
        <v>14</v>
      </c>
      <c r="F9704" s="4" t="s">
        <v>11</v>
      </c>
      <c r="G9704" s="4" t="s">
        <v>14</v>
      </c>
      <c r="H9704" s="4" t="s">
        <v>7</v>
      </c>
    </row>
    <row r="9705" spans="1:9">
      <c r="A9705" t="n">
        <v>78970</v>
      </c>
      <c r="B9705" s="16" t="n">
        <v>49</v>
      </c>
      <c r="C9705" s="7" t="n">
        <v>0</v>
      </c>
      <c r="D9705" s="7" t="n">
        <v>553</v>
      </c>
      <c r="E9705" s="7" t="n">
        <v>1060320051</v>
      </c>
      <c r="F9705" s="7" t="n">
        <v>0</v>
      </c>
      <c r="G9705" s="7" t="n">
        <v>0</v>
      </c>
      <c r="H9705" s="7" t="n">
        <v>0</v>
      </c>
    </row>
    <row r="9706" spans="1:9">
      <c r="A9706" t="s">
        <v>4</v>
      </c>
      <c r="B9706" s="4" t="s">
        <v>5</v>
      </c>
      <c r="C9706" s="4" t="s">
        <v>7</v>
      </c>
      <c r="D9706" s="4" t="s">
        <v>7</v>
      </c>
      <c r="E9706" s="4" t="s">
        <v>13</v>
      </c>
      <c r="F9706" s="4" t="s">
        <v>13</v>
      </c>
      <c r="G9706" s="4" t="s">
        <v>13</v>
      </c>
      <c r="H9706" s="4" t="s">
        <v>11</v>
      </c>
    </row>
    <row r="9707" spans="1:9">
      <c r="A9707" t="n">
        <v>78985</v>
      </c>
      <c r="B9707" s="36" t="n">
        <v>45</v>
      </c>
      <c r="C9707" s="7" t="n">
        <v>2</v>
      </c>
      <c r="D9707" s="7" t="n">
        <v>3</v>
      </c>
      <c r="E9707" s="7" t="n">
        <v>2.0699999332428</v>
      </c>
      <c r="F9707" s="7" t="n">
        <v>4.51999998092651</v>
      </c>
      <c r="G9707" s="7" t="n">
        <v>-3.17000007629395</v>
      </c>
      <c r="H9707" s="7" t="n">
        <v>0</v>
      </c>
    </row>
    <row r="9708" spans="1:9">
      <c r="A9708" t="s">
        <v>4</v>
      </c>
      <c r="B9708" s="4" t="s">
        <v>5</v>
      </c>
      <c r="C9708" s="4" t="s">
        <v>7</v>
      </c>
      <c r="D9708" s="4" t="s">
        <v>7</v>
      </c>
      <c r="E9708" s="4" t="s">
        <v>13</v>
      </c>
      <c r="F9708" s="4" t="s">
        <v>13</v>
      </c>
      <c r="G9708" s="4" t="s">
        <v>13</v>
      </c>
      <c r="H9708" s="4" t="s">
        <v>11</v>
      </c>
      <c r="I9708" s="4" t="s">
        <v>7</v>
      </c>
    </row>
    <row r="9709" spans="1:9">
      <c r="A9709" t="n">
        <v>79002</v>
      </c>
      <c r="B9709" s="36" t="n">
        <v>45</v>
      </c>
      <c r="C9709" s="7" t="n">
        <v>4</v>
      </c>
      <c r="D9709" s="7" t="n">
        <v>3</v>
      </c>
      <c r="E9709" s="7" t="n">
        <v>354.299987792969</v>
      </c>
      <c r="F9709" s="7" t="n">
        <v>12.1999998092651</v>
      </c>
      <c r="G9709" s="7" t="n">
        <v>0</v>
      </c>
      <c r="H9709" s="7" t="n">
        <v>0</v>
      </c>
      <c r="I9709" s="7" t="n">
        <v>0</v>
      </c>
    </row>
    <row r="9710" spans="1:9">
      <c r="A9710" t="s">
        <v>4</v>
      </c>
      <c r="B9710" s="4" t="s">
        <v>5</v>
      </c>
      <c r="C9710" s="4" t="s">
        <v>7</v>
      </c>
      <c r="D9710" s="4" t="s">
        <v>7</v>
      </c>
      <c r="E9710" s="4" t="s">
        <v>13</v>
      </c>
      <c r="F9710" s="4" t="s">
        <v>11</v>
      </c>
    </row>
    <row r="9711" spans="1:9">
      <c r="A9711" t="n">
        <v>79020</v>
      </c>
      <c r="B9711" s="36" t="n">
        <v>45</v>
      </c>
      <c r="C9711" s="7" t="n">
        <v>5</v>
      </c>
      <c r="D9711" s="7" t="n">
        <v>3</v>
      </c>
      <c r="E9711" s="7" t="n">
        <v>8.10000038146973</v>
      </c>
      <c r="F9711" s="7" t="n">
        <v>0</v>
      </c>
    </row>
    <row r="9712" spans="1:9">
      <c r="A9712" t="s">
        <v>4</v>
      </c>
      <c r="B9712" s="4" t="s">
        <v>5</v>
      </c>
      <c r="C9712" s="4" t="s">
        <v>7</v>
      </c>
      <c r="D9712" s="4" t="s">
        <v>7</v>
      </c>
      <c r="E9712" s="4" t="s">
        <v>13</v>
      </c>
      <c r="F9712" s="4" t="s">
        <v>11</v>
      </c>
    </row>
    <row r="9713" spans="1:9">
      <c r="A9713" t="n">
        <v>79029</v>
      </c>
      <c r="B9713" s="36" t="n">
        <v>45</v>
      </c>
      <c r="C9713" s="7" t="n">
        <v>11</v>
      </c>
      <c r="D9713" s="7" t="n">
        <v>3</v>
      </c>
      <c r="E9713" s="7" t="n">
        <v>30</v>
      </c>
      <c r="F9713" s="7" t="n">
        <v>0</v>
      </c>
    </row>
    <row r="9714" spans="1:9">
      <c r="A9714" t="s">
        <v>4</v>
      </c>
      <c r="B9714" s="4" t="s">
        <v>5</v>
      </c>
      <c r="C9714" s="4" t="s">
        <v>7</v>
      </c>
      <c r="D9714" s="4" t="s">
        <v>7</v>
      </c>
      <c r="E9714" s="4" t="s">
        <v>13</v>
      </c>
      <c r="F9714" s="4" t="s">
        <v>13</v>
      </c>
      <c r="G9714" s="4" t="s">
        <v>13</v>
      </c>
      <c r="H9714" s="4" t="s">
        <v>11</v>
      </c>
    </row>
    <row r="9715" spans="1:9">
      <c r="A9715" t="n">
        <v>79038</v>
      </c>
      <c r="B9715" s="36" t="n">
        <v>45</v>
      </c>
      <c r="C9715" s="7" t="n">
        <v>2</v>
      </c>
      <c r="D9715" s="7" t="n">
        <v>3</v>
      </c>
      <c r="E9715" s="7" t="n">
        <v>2.0699999332428</v>
      </c>
      <c r="F9715" s="7" t="n">
        <v>2.26999998092651</v>
      </c>
      <c r="G9715" s="7" t="n">
        <v>-3.17000007629395</v>
      </c>
      <c r="H9715" s="7" t="n">
        <v>6000</v>
      </c>
    </row>
    <row r="9716" spans="1:9">
      <c r="A9716" t="s">
        <v>4</v>
      </c>
      <c r="B9716" s="4" t="s">
        <v>5</v>
      </c>
      <c r="C9716" s="4" t="s">
        <v>7</v>
      </c>
      <c r="D9716" s="4" t="s">
        <v>7</v>
      </c>
      <c r="E9716" s="4" t="s">
        <v>13</v>
      </c>
      <c r="F9716" s="4" t="s">
        <v>13</v>
      </c>
      <c r="G9716" s="4" t="s">
        <v>13</v>
      </c>
      <c r="H9716" s="4" t="s">
        <v>11</v>
      </c>
      <c r="I9716" s="4" t="s">
        <v>7</v>
      </c>
    </row>
    <row r="9717" spans="1:9">
      <c r="A9717" t="n">
        <v>79055</v>
      </c>
      <c r="B9717" s="36" t="n">
        <v>45</v>
      </c>
      <c r="C9717" s="7" t="n">
        <v>4</v>
      </c>
      <c r="D9717" s="7" t="n">
        <v>3</v>
      </c>
      <c r="E9717" s="7" t="n">
        <v>348.399993896484</v>
      </c>
      <c r="F9717" s="7" t="n">
        <v>12.1999998092651</v>
      </c>
      <c r="G9717" s="7" t="n">
        <v>0</v>
      </c>
      <c r="H9717" s="7" t="n">
        <v>6000</v>
      </c>
      <c r="I9717" s="7" t="n">
        <v>1</v>
      </c>
    </row>
    <row r="9718" spans="1:9">
      <c r="A9718" t="s">
        <v>4</v>
      </c>
      <c r="B9718" s="4" t="s">
        <v>5</v>
      </c>
      <c r="C9718" s="4" t="s">
        <v>7</v>
      </c>
      <c r="D9718" s="4" t="s">
        <v>7</v>
      </c>
      <c r="E9718" s="4" t="s">
        <v>13</v>
      </c>
      <c r="F9718" s="4" t="s">
        <v>11</v>
      </c>
    </row>
    <row r="9719" spans="1:9">
      <c r="A9719" t="n">
        <v>79073</v>
      </c>
      <c r="B9719" s="36" t="n">
        <v>45</v>
      </c>
      <c r="C9719" s="7" t="n">
        <v>5</v>
      </c>
      <c r="D9719" s="7" t="n">
        <v>3</v>
      </c>
      <c r="E9719" s="7" t="n">
        <v>8.10000038146973</v>
      </c>
      <c r="F9719" s="7" t="n">
        <v>6000</v>
      </c>
    </row>
    <row r="9720" spans="1:9">
      <c r="A9720" t="s">
        <v>4</v>
      </c>
      <c r="B9720" s="4" t="s">
        <v>5</v>
      </c>
      <c r="C9720" s="4" t="s">
        <v>7</v>
      </c>
      <c r="D9720" s="4" t="s">
        <v>7</v>
      </c>
      <c r="E9720" s="4" t="s">
        <v>13</v>
      </c>
      <c r="F9720" s="4" t="s">
        <v>11</v>
      </c>
    </row>
    <row r="9721" spans="1:9">
      <c r="A9721" t="n">
        <v>79082</v>
      </c>
      <c r="B9721" s="36" t="n">
        <v>45</v>
      </c>
      <c r="C9721" s="7" t="n">
        <v>11</v>
      </c>
      <c r="D9721" s="7" t="n">
        <v>3</v>
      </c>
      <c r="E9721" s="7" t="n">
        <v>30</v>
      </c>
      <c r="F9721" s="7" t="n">
        <v>6000</v>
      </c>
    </row>
    <row r="9722" spans="1:9">
      <c r="A9722" t="s">
        <v>4</v>
      </c>
      <c r="B9722" s="4" t="s">
        <v>5</v>
      </c>
      <c r="C9722" s="4" t="s">
        <v>7</v>
      </c>
      <c r="D9722" s="4" t="s">
        <v>11</v>
      </c>
      <c r="E9722" s="4" t="s">
        <v>11</v>
      </c>
      <c r="F9722" s="4" t="s">
        <v>14</v>
      </c>
    </row>
    <row r="9723" spans="1:9">
      <c r="A9723" t="n">
        <v>79091</v>
      </c>
      <c r="B9723" s="74" t="n">
        <v>84</v>
      </c>
      <c r="C9723" s="7" t="n">
        <v>0</v>
      </c>
      <c r="D9723" s="7" t="n">
        <v>0</v>
      </c>
      <c r="E9723" s="7" t="n">
        <v>0</v>
      </c>
      <c r="F9723" s="7" t="n">
        <v>1036831949</v>
      </c>
    </row>
    <row r="9724" spans="1:9">
      <c r="A9724" t="s">
        <v>4</v>
      </c>
      <c r="B9724" s="4" t="s">
        <v>5</v>
      </c>
      <c r="C9724" s="4" t="s">
        <v>7</v>
      </c>
      <c r="D9724" s="4" t="s">
        <v>11</v>
      </c>
      <c r="E9724" s="4" t="s">
        <v>13</v>
      </c>
    </row>
    <row r="9725" spans="1:9">
      <c r="A9725" t="n">
        <v>79101</v>
      </c>
      <c r="B9725" s="35" t="n">
        <v>58</v>
      </c>
      <c r="C9725" s="7" t="n">
        <v>100</v>
      </c>
      <c r="D9725" s="7" t="n">
        <v>1000</v>
      </c>
      <c r="E9725" s="7" t="n">
        <v>1</v>
      </c>
    </row>
    <row r="9726" spans="1:9">
      <c r="A9726" t="s">
        <v>4</v>
      </c>
      <c r="B9726" s="4" t="s">
        <v>5</v>
      </c>
      <c r="C9726" s="4" t="s">
        <v>7</v>
      </c>
      <c r="D9726" s="4" t="s">
        <v>11</v>
      </c>
    </row>
    <row r="9727" spans="1:9">
      <c r="A9727" t="n">
        <v>79109</v>
      </c>
      <c r="B9727" s="35" t="n">
        <v>58</v>
      </c>
      <c r="C9727" s="7" t="n">
        <v>255</v>
      </c>
      <c r="D9727" s="7" t="n">
        <v>0</v>
      </c>
    </row>
    <row r="9728" spans="1:9">
      <c r="A9728" t="s">
        <v>4</v>
      </c>
      <c r="B9728" s="4" t="s">
        <v>5</v>
      </c>
      <c r="C9728" s="4" t="s">
        <v>7</v>
      </c>
      <c r="D9728" s="4" t="s">
        <v>11</v>
      </c>
    </row>
    <row r="9729" spans="1:9">
      <c r="A9729" t="n">
        <v>79113</v>
      </c>
      <c r="B9729" s="36" t="n">
        <v>45</v>
      </c>
      <c r="C9729" s="7" t="n">
        <v>7</v>
      </c>
      <c r="D9729" s="7" t="n">
        <v>255</v>
      </c>
    </row>
    <row r="9730" spans="1:9">
      <c r="A9730" t="s">
        <v>4</v>
      </c>
      <c r="B9730" s="4" t="s">
        <v>5</v>
      </c>
      <c r="C9730" s="4" t="s">
        <v>7</v>
      </c>
      <c r="D9730" s="4" t="s">
        <v>11</v>
      </c>
      <c r="E9730" s="4" t="s">
        <v>13</v>
      </c>
    </row>
    <row r="9731" spans="1:9">
      <c r="A9731" t="n">
        <v>79117</v>
      </c>
      <c r="B9731" s="35" t="n">
        <v>58</v>
      </c>
      <c r="C9731" s="7" t="n">
        <v>101</v>
      </c>
      <c r="D9731" s="7" t="n">
        <v>500</v>
      </c>
      <c r="E9731" s="7" t="n">
        <v>1</v>
      </c>
    </row>
    <row r="9732" spans="1:9">
      <c r="A9732" t="s">
        <v>4</v>
      </c>
      <c r="B9732" s="4" t="s">
        <v>5</v>
      </c>
      <c r="C9732" s="4" t="s">
        <v>7</v>
      </c>
      <c r="D9732" s="4" t="s">
        <v>11</v>
      </c>
    </row>
    <row r="9733" spans="1:9">
      <c r="A9733" t="n">
        <v>79125</v>
      </c>
      <c r="B9733" s="35" t="n">
        <v>58</v>
      </c>
      <c r="C9733" s="7" t="n">
        <v>254</v>
      </c>
      <c r="D9733" s="7" t="n">
        <v>0</v>
      </c>
    </row>
    <row r="9734" spans="1:9">
      <c r="A9734" t="s">
        <v>4</v>
      </c>
      <c r="B9734" s="4" t="s">
        <v>5</v>
      </c>
      <c r="C9734" s="4" t="s">
        <v>7</v>
      </c>
      <c r="D9734" s="4" t="s">
        <v>7</v>
      </c>
      <c r="E9734" s="4" t="s">
        <v>13</v>
      </c>
      <c r="F9734" s="4" t="s">
        <v>13</v>
      </c>
      <c r="G9734" s="4" t="s">
        <v>13</v>
      </c>
      <c r="H9734" s="4" t="s">
        <v>11</v>
      </c>
    </row>
    <row r="9735" spans="1:9">
      <c r="A9735" t="n">
        <v>79129</v>
      </c>
      <c r="B9735" s="36" t="n">
        <v>45</v>
      </c>
      <c r="C9735" s="7" t="n">
        <v>2</v>
      </c>
      <c r="D9735" s="7" t="n">
        <v>3</v>
      </c>
      <c r="E9735" s="7" t="n">
        <v>-7.40000009536743</v>
      </c>
      <c r="F9735" s="7" t="n">
        <v>6.40000009536743</v>
      </c>
      <c r="G9735" s="7" t="n">
        <v>-2.45000004768372</v>
      </c>
      <c r="H9735" s="7" t="n">
        <v>0</v>
      </c>
    </row>
    <row r="9736" spans="1:9">
      <c r="A9736" t="s">
        <v>4</v>
      </c>
      <c r="B9736" s="4" t="s">
        <v>5</v>
      </c>
      <c r="C9736" s="4" t="s">
        <v>7</v>
      </c>
      <c r="D9736" s="4" t="s">
        <v>7</v>
      </c>
      <c r="E9736" s="4" t="s">
        <v>13</v>
      </c>
      <c r="F9736" s="4" t="s">
        <v>13</v>
      </c>
      <c r="G9736" s="4" t="s">
        <v>13</v>
      </c>
      <c r="H9736" s="4" t="s">
        <v>11</v>
      </c>
      <c r="I9736" s="4" t="s">
        <v>7</v>
      </c>
    </row>
    <row r="9737" spans="1:9">
      <c r="A9737" t="n">
        <v>79146</v>
      </c>
      <c r="B9737" s="36" t="n">
        <v>45</v>
      </c>
      <c r="C9737" s="7" t="n">
        <v>4</v>
      </c>
      <c r="D9737" s="7" t="n">
        <v>3</v>
      </c>
      <c r="E9737" s="7" t="n">
        <v>356.589996337891</v>
      </c>
      <c r="F9737" s="7" t="n">
        <v>194.589996337891</v>
      </c>
      <c r="G9737" s="7" t="n">
        <v>360</v>
      </c>
      <c r="H9737" s="7" t="n">
        <v>0</v>
      </c>
      <c r="I9737" s="7" t="n">
        <v>0</v>
      </c>
    </row>
    <row r="9738" spans="1:9">
      <c r="A9738" t="s">
        <v>4</v>
      </c>
      <c r="B9738" s="4" t="s">
        <v>5</v>
      </c>
      <c r="C9738" s="4" t="s">
        <v>7</v>
      </c>
      <c r="D9738" s="4" t="s">
        <v>7</v>
      </c>
      <c r="E9738" s="4" t="s">
        <v>13</v>
      </c>
      <c r="F9738" s="4" t="s">
        <v>11</v>
      </c>
    </row>
    <row r="9739" spans="1:9">
      <c r="A9739" t="n">
        <v>79164</v>
      </c>
      <c r="B9739" s="36" t="n">
        <v>45</v>
      </c>
      <c r="C9739" s="7" t="n">
        <v>5</v>
      </c>
      <c r="D9739" s="7" t="n">
        <v>3</v>
      </c>
      <c r="E9739" s="7" t="n">
        <v>3.5</v>
      </c>
      <c r="F9739" s="7" t="n">
        <v>0</v>
      </c>
    </row>
    <row r="9740" spans="1:9">
      <c r="A9740" t="s">
        <v>4</v>
      </c>
      <c r="B9740" s="4" t="s">
        <v>5</v>
      </c>
      <c r="C9740" s="4" t="s">
        <v>7</v>
      </c>
      <c r="D9740" s="4" t="s">
        <v>7</v>
      </c>
      <c r="E9740" s="4" t="s">
        <v>13</v>
      </c>
      <c r="F9740" s="4" t="s">
        <v>11</v>
      </c>
    </row>
    <row r="9741" spans="1:9">
      <c r="A9741" t="n">
        <v>79173</v>
      </c>
      <c r="B9741" s="36" t="n">
        <v>45</v>
      </c>
      <c r="C9741" s="7" t="n">
        <v>11</v>
      </c>
      <c r="D9741" s="7" t="n">
        <v>3</v>
      </c>
      <c r="E9741" s="7" t="n">
        <v>30</v>
      </c>
      <c r="F9741" s="7" t="n">
        <v>0</v>
      </c>
    </row>
    <row r="9742" spans="1:9">
      <c r="A9742" t="s">
        <v>4</v>
      </c>
      <c r="B9742" s="4" t="s">
        <v>5</v>
      </c>
      <c r="C9742" s="4" t="s">
        <v>7</v>
      </c>
      <c r="D9742" s="4" t="s">
        <v>7</v>
      </c>
      <c r="E9742" s="4" t="s">
        <v>13</v>
      </c>
      <c r="F9742" s="4" t="s">
        <v>13</v>
      </c>
      <c r="G9742" s="4" t="s">
        <v>13</v>
      </c>
      <c r="H9742" s="4" t="s">
        <v>11</v>
      </c>
    </row>
    <row r="9743" spans="1:9">
      <c r="A9743" t="n">
        <v>79182</v>
      </c>
      <c r="B9743" s="36" t="n">
        <v>45</v>
      </c>
      <c r="C9743" s="7" t="n">
        <v>2</v>
      </c>
      <c r="D9743" s="7" t="n">
        <v>3</v>
      </c>
      <c r="E9743" s="7" t="n">
        <v>-7.40000009536743</v>
      </c>
      <c r="F9743" s="7" t="n">
        <v>2.6800000667572</v>
      </c>
      <c r="G9743" s="7" t="n">
        <v>-2.45000004768372</v>
      </c>
      <c r="H9743" s="7" t="n">
        <v>6000</v>
      </c>
    </row>
    <row r="9744" spans="1:9">
      <c r="A9744" t="s">
        <v>4</v>
      </c>
      <c r="B9744" s="4" t="s">
        <v>5</v>
      </c>
      <c r="C9744" s="4" t="s">
        <v>7</v>
      </c>
      <c r="D9744" s="4" t="s">
        <v>7</v>
      </c>
      <c r="E9744" s="4" t="s">
        <v>13</v>
      </c>
      <c r="F9744" s="4" t="s">
        <v>13</v>
      </c>
      <c r="G9744" s="4" t="s">
        <v>13</v>
      </c>
      <c r="H9744" s="4" t="s">
        <v>11</v>
      </c>
      <c r="I9744" s="4" t="s">
        <v>7</v>
      </c>
    </row>
    <row r="9745" spans="1:9">
      <c r="A9745" t="n">
        <v>79199</v>
      </c>
      <c r="B9745" s="36" t="n">
        <v>45</v>
      </c>
      <c r="C9745" s="7" t="n">
        <v>4</v>
      </c>
      <c r="D9745" s="7" t="n">
        <v>3</v>
      </c>
      <c r="E9745" s="7" t="n">
        <v>13.3199996948242</v>
      </c>
      <c r="F9745" s="7" t="n">
        <v>217.75</v>
      </c>
      <c r="G9745" s="7" t="n">
        <v>0</v>
      </c>
      <c r="H9745" s="7" t="n">
        <v>6000</v>
      </c>
      <c r="I9745" s="7" t="n">
        <v>1</v>
      </c>
    </row>
    <row r="9746" spans="1:9">
      <c r="A9746" t="s">
        <v>4</v>
      </c>
      <c r="B9746" s="4" t="s">
        <v>5</v>
      </c>
      <c r="C9746" s="4" t="s">
        <v>7</v>
      </c>
      <c r="D9746" s="4" t="s">
        <v>7</v>
      </c>
      <c r="E9746" s="4" t="s">
        <v>13</v>
      </c>
      <c r="F9746" s="4" t="s">
        <v>11</v>
      </c>
    </row>
    <row r="9747" spans="1:9">
      <c r="A9747" t="n">
        <v>79217</v>
      </c>
      <c r="B9747" s="36" t="n">
        <v>45</v>
      </c>
      <c r="C9747" s="7" t="n">
        <v>5</v>
      </c>
      <c r="D9747" s="7" t="n">
        <v>3</v>
      </c>
      <c r="E9747" s="7" t="n">
        <v>8.5</v>
      </c>
      <c r="F9747" s="7" t="n">
        <v>6000</v>
      </c>
    </row>
    <row r="9748" spans="1:9">
      <c r="A9748" t="s">
        <v>4</v>
      </c>
      <c r="B9748" s="4" t="s">
        <v>5</v>
      </c>
      <c r="C9748" s="4" t="s">
        <v>7</v>
      </c>
      <c r="D9748" s="4" t="s">
        <v>7</v>
      </c>
      <c r="E9748" s="4" t="s">
        <v>13</v>
      </c>
      <c r="F9748" s="4" t="s">
        <v>11</v>
      </c>
    </row>
    <row r="9749" spans="1:9">
      <c r="A9749" t="n">
        <v>79226</v>
      </c>
      <c r="B9749" s="36" t="n">
        <v>45</v>
      </c>
      <c r="C9749" s="7" t="n">
        <v>11</v>
      </c>
      <c r="D9749" s="7" t="n">
        <v>3</v>
      </c>
      <c r="E9749" s="7" t="n">
        <v>30</v>
      </c>
      <c r="F9749" s="7" t="n">
        <v>6000</v>
      </c>
    </row>
    <row r="9750" spans="1:9">
      <c r="A9750" t="s">
        <v>4</v>
      </c>
      <c r="B9750" s="4" t="s">
        <v>5</v>
      </c>
      <c r="C9750" s="4" t="s">
        <v>7</v>
      </c>
      <c r="D9750" s="4" t="s">
        <v>11</v>
      </c>
    </row>
    <row r="9751" spans="1:9">
      <c r="A9751" t="n">
        <v>79235</v>
      </c>
      <c r="B9751" s="36" t="n">
        <v>45</v>
      </c>
      <c r="C9751" s="7" t="n">
        <v>7</v>
      </c>
      <c r="D9751" s="7" t="n">
        <v>255</v>
      </c>
    </row>
    <row r="9752" spans="1:9">
      <c r="A9752" t="s">
        <v>4</v>
      </c>
      <c r="B9752" s="4" t="s">
        <v>5</v>
      </c>
      <c r="C9752" s="4" t="s">
        <v>7</v>
      </c>
      <c r="D9752" s="4" t="s">
        <v>11</v>
      </c>
      <c r="E9752" s="4" t="s">
        <v>13</v>
      </c>
    </row>
    <row r="9753" spans="1:9">
      <c r="A9753" t="n">
        <v>79239</v>
      </c>
      <c r="B9753" s="35" t="n">
        <v>58</v>
      </c>
      <c r="C9753" s="7" t="n">
        <v>101</v>
      </c>
      <c r="D9753" s="7" t="n">
        <v>1000</v>
      </c>
      <c r="E9753" s="7" t="n">
        <v>1</v>
      </c>
    </row>
    <row r="9754" spans="1:9">
      <c r="A9754" t="s">
        <v>4</v>
      </c>
      <c r="B9754" s="4" t="s">
        <v>5</v>
      </c>
      <c r="C9754" s="4" t="s">
        <v>7</v>
      </c>
      <c r="D9754" s="4" t="s">
        <v>11</v>
      </c>
    </row>
    <row r="9755" spans="1:9">
      <c r="A9755" t="n">
        <v>79247</v>
      </c>
      <c r="B9755" s="35" t="n">
        <v>58</v>
      </c>
      <c r="C9755" s="7" t="n">
        <v>254</v>
      </c>
      <c r="D9755" s="7" t="n">
        <v>0</v>
      </c>
    </row>
    <row r="9756" spans="1:9">
      <c r="A9756" t="s">
        <v>4</v>
      </c>
      <c r="B9756" s="4" t="s">
        <v>5</v>
      </c>
      <c r="C9756" s="4" t="s">
        <v>7</v>
      </c>
    </row>
    <row r="9757" spans="1:9">
      <c r="A9757" t="n">
        <v>79251</v>
      </c>
      <c r="B9757" s="63" t="n">
        <v>116</v>
      </c>
      <c r="C9757" s="7" t="n">
        <v>0</v>
      </c>
    </row>
    <row r="9758" spans="1:9">
      <c r="A9758" t="s">
        <v>4</v>
      </c>
      <c r="B9758" s="4" t="s">
        <v>5</v>
      </c>
      <c r="C9758" s="4" t="s">
        <v>7</v>
      </c>
      <c r="D9758" s="4" t="s">
        <v>11</v>
      </c>
    </row>
    <row r="9759" spans="1:9">
      <c r="A9759" t="n">
        <v>79253</v>
      </c>
      <c r="B9759" s="63" t="n">
        <v>116</v>
      </c>
      <c r="C9759" s="7" t="n">
        <v>2</v>
      </c>
      <c r="D9759" s="7" t="n">
        <v>1</v>
      </c>
    </row>
    <row r="9760" spans="1:9">
      <c r="A9760" t="s">
        <v>4</v>
      </c>
      <c r="B9760" s="4" t="s">
        <v>5</v>
      </c>
      <c r="C9760" s="4" t="s">
        <v>7</v>
      </c>
      <c r="D9760" s="4" t="s">
        <v>14</v>
      </c>
    </row>
    <row r="9761" spans="1:9">
      <c r="A9761" t="n">
        <v>79257</v>
      </c>
      <c r="B9761" s="63" t="n">
        <v>116</v>
      </c>
      <c r="C9761" s="7" t="n">
        <v>5</v>
      </c>
      <c r="D9761" s="7" t="n">
        <v>1117782016</v>
      </c>
    </row>
    <row r="9762" spans="1:9">
      <c r="A9762" t="s">
        <v>4</v>
      </c>
      <c r="B9762" s="4" t="s">
        <v>5</v>
      </c>
      <c r="C9762" s="4" t="s">
        <v>7</v>
      </c>
      <c r="D9762" s="4" t="s">
        <v>11</v>
      </c>
    </row>
    <row r="9763" spans="1:9">
      <c r="A9763" t="n">
        <v>79263</v>
      </c>
      <c r="B9763" s="63" t="n">
        <v>116</v>
      </c>
      <c r="C9763" s="7" t="n">
        <v>6</v>
      </c>
      <c r="D9763" s="7" t="n">
        <v>1</v>
      </c>
    </row>
    <row r="9764" spans="1:9">
      <c r="A9764" t="s">
        <v>4</v>
      </c>
      <c r="B9764" s="4" t="s">
        <v>5</v>
      </c>
      <c r="C9764" s="4" t="s">
        <v>7</v>
      </c>
      <c r="D9764" s="4" t="s">
        <v>7</v>
      </c>
      <c r="E9764" s="4" t="s">
        <v>13</v>
      </c>
      <c r="F9764" s="4" t="s">
        <v>13</v>
      </c>
      <c r="G9764" s="4" t="s">
        <v>13</v>
      </c>
      <c r="H9764" s="4" t="s">
        <v>11</v>
      </c>
    </row>
    <row r="9765" spans="1:9">
      <c r="A9765" t="n">
        <v>79267</v>
      </c>
      <c r="B9765" s="36" t="n">
        <v>45</v>
      </c>
      <c r="C9765" s="7" t="n">
        <v>2</v>
      </c>
      <c r="D9765" s="7" t="n">
        <v>3</v>
      </c>
      <c r="E9765" s="7" t="n">
        <v>-3.42000007629395</v>
      </c>
      <c r="F9765" s="7" t="n">
        <v>2</v>
      </c>
      <c r="G9765" s="7" t="n">
        <v>-0.680000007152557</v>
      </c>
      <c r="H9765" s="7" t="n">
        <v>0</v>
      </c>
    </row>
    <row r="9766" spans="1:9">
      <c r="A9766" t="s">
        <v>4</v>
      </c>
      <c r="B9766" s="4" t="s">
        <v>5</v>
      </c>
      <c r="C9766" s="4" t="s">
        <v>7</v>
      </c>
      <c r="D9766" s="4" t="s">
        <v>7</v>
      </c>
      <c r="E9766" s="4" t="s">
        <v>13</v>
      </c>
      <c r="F9766" s="4" t="s">
        <v>13</v>
      </c>
      <c r="G9766" s="4" t="s">
        <v>13</v>
      </c>
      <c r="H9766" s="4" t="s">
        <v>11</v>
      </c>
    </row>
    <row r="9767" spans="1:9">
      <c r="A9767" t="n">
        <v>79284</v>
      </c>
      <c r="B9767" s="36" t="n">
        <v>45</v>
      </c>
      <c r="C9767" s="7" t="n">
        <v>2</v>
      </c>
      <c r="D9767" s="7" t="n">
        <v>3</v>
      </c>
      <c r="E9767" s="7" t="n">
        <v>-3.42000007629395</v>
      </c>
      <c r="F9767" s="7" t="n">
        <v>1.25999999046326</v>
      </c>
      <c r="G9767" s="7" t="n">
        <v>-0.680000007152557</v>
      </c>
      <c r="H9767" s="7" t="n">
        <v>5000</v>
      </c>
    </row>
    <row r="9768" spans="1:9">
      <c r="A9768" t="s">
        <v>4</v>
      </c>
      <c r="B9768" s="4" t="s">
        <v>5</v>
      </c>
      <c r="C9768" s="4" t="s">
        <v>7</v>
      </c>
      <c r="D9768" s="4" t="s">
        <v>7</v>
      </c>
      <c r="E9768" s="4" t="s">
        <v>13</v>
      </c>
      <c r="F9768" s="4" t="s">
        <v>13</v>
      </c>
      <c r="G9768" s="4" t="s">
        <v>13</v>
      </c>
      <c r="H9768" s="4" t="s">
        <v>11</v>
      </c>
      <c r="I9768" s="4" t="s">
        <v>7</v>
      </c>
    </row>
    <row r="9769" spans="1:9">
      <c r="A9769" t="n">
        <v>79301</v>
      </c>
      <c r="B9769" s="36" t="n">
        <v>45</v>
      </c>
      <c r="C9769" s="7" t="n">
        <v>4</v>
      </c>
      <c r="D9769" s="7" t="n">
        <v>3</v>
      </c>
      <c r="E9769" s="7" t="n">
        <v>3.41000008583069</v>
      </c>
      <c r="F9769" s="7" t="n">
        <v>242.389999389648</v>
      </c>
      <c r="G9769" s="7" t="n">
        <v>2</v>
      </c>
      <c r="H9769" s="7" t="n">
        <v>0</v>
      </c>
      <c r="I9769" s="7" t="n">
        <v>0</v>
      </c>
    </row>
    <row r="9770" spans="1:9">
      <c r="A9770" t="s">
        <v>4</v>
      </c>
      <c r="B9770" s="4" t="s">
        <v>5</v>
      </c>
      <c r="C9770" s="4" t="s">
        <v>7</v>
      </c>
      <c r="D9770" s="4" t="s">
        <v>7</v>
      </c>
      <c r="E9770" s="4" t="s">
        <v>13</v>
      </c>
      <c r="F9770" s="4" t="s">
        <v>11</v>
      </c>
    </row>
    <row r="9771" spans="1:9">
      <c r="A9771" t="n">
        <v>79319</v>
      </c>
      <c r="B9771" s="36" t="n">
        <v>45</v>
      </c>
      <c r="C9771" s="7" t="n">
        <v>5</v>
      </c>
      <c r="D9771" s="7" t="n">
        <v>3</v>
      </c>
      <c r="E9771" s="7" t="n">
        <v>3.59999990463257</v>
      </c>
      <c r="F9771" s="7" t="n">
        <v>0</v>
      </c>
    </row>
    <row r="9772" spans="1:9">
      <c r="A9772" t="s">
        <v>4</v>
      </c>
      <c r="B9772" s="4" t="s">
        <v>5</v>
      </c>
      <c r="C9772" s="4" t="s">
        <v>7</v>
      </c>
      <c r="D9772" s="4" t="s">
        <v>7</v>
      </c>
      <c r="E9772" s="4" t="s">
        <v>13</v>
      </c>
      <c r="F9772" s="4" t="s">
        <v>11</v>
      </c>
    </row>
    <row r="9773" spans="1:9">
      <c r="A9773" t="n">
        <v>79328</v>
      </c>
      <c r="B9773" s="36" t="n">
        <v>45</v>
      </c>
      <c r="C9773" s="7" t="n">
        <v>11</v>
      </c>
      <c r="D9773" s="7" t="n">
        <v>3</v>
      </c>
      <c r="E9773" s="7" t="n">
        <v>22.6000003814697</v>
      </c>
      <c r="F9773" s="7" t="n">
        <v>0</v>
      </c>
    </row>
    <row r="9774" spans="1:9">
      <c r="A9774" t="s">
        <v>4</v>
      </c>
      <c r="B9774" s="4" t="s">
        <v>5</v>
      </c>
      <c r="C9774" s="4" t="s">
        <v>7</v>
      </c>
      <c r="D9774" s="4" t="s">
        <v>11</v>
      </c>
    </row>
    <row r="9775" spans="1:9">
      <c r="A9775" t="n">
        <v>79337</v>
      </c>
      <c r="B9775" s="36" t="n">
        <v>45</v>
      </c>
      <c r="C9775" s="7" t="n">
        <v>7</v>
      </c>
      <c r="D9775" s="7" t="n">
        <v>255</v>
      </c>
    </row>
    <row r="9776" spans="1:9">
      <c r="A9776" t="s">
        <v>4</v>
      </c>
      <c r="B9776" s="4" t="s">
        <v>5</v>
      </c>
      <c r="C9776" s="4" t="s">
        <v>7</v>
      </c>
      <c r="D9776" s="4" t="s">
        <v>7</v>
      </c>
      <c r="E9776" s="4" t="s">
        <v>13</v>
      </c>
      <c r="F9776" s="4" t="s">
        <v>13</v>
      </c>
      <c r="G9776" s="4" t="s">
        <v>13</v>
      </c>
      <c r="H9776" s="4" t="s">
        <v>11</v>
      </c>
    </row>
    <row r="9777" spans="1:9">
      <c r="A9777" t="n">
        <v>79341</v>
      </c>
      <c r="B9777" s="36" t="n">
        <v>45</v>
      </c>
      <c r="C9777" s="7" t="n">
        <v>2</v>
      </c>
      <c r="D9777" s="7" t="n">
        <v>3</v>
      </c>
      <c r="E9777" s="7" t="n">
        <v>-5</v>
      </c>
      <c r="F9777" s="7" t="n">
        <v>1.25999999046326</v>
      </c>
      <c r="G9777" s="7" t="n">
        <v>2.09999990463257</v>
      </c>
      <c r="H9777" s="7" t="n">
        <v>54000</v>
      </c>
    </row>
    <row r="9778" spans="1:9">
      <c r="A9778" t="s">
        <v>4</v>
      </c>
      <c r="B9778" s="4" t="s">
        <v>5</v>
      </c>
      <c r="C9778" s="4" t="s">
        <v>7</v>
      </c>
      <c r="D9778" s="4" t="s">
        <v>7</v>
      </c>
      <c r="E9778" s="4" t="s">
        <v>13</v>
      </c>
      <c r="F9778" s="4" t="s">
        <v>13</v>
      </c>
      <c r="G9778" s="4" t="s">
        <v>13</v>
      </c>
      <c r="H9778" s="4" t="s">
        <v>11</v>
      </c>
      <c r="I9778" s="4" t="s">
        <v>7</v>
      </c>
    </row>
    <row r="9779" spans="1:9">
      <c r="A9779" t="n">
        <v>79358</v>
      </c>
      <c r="B9779" s="36" t="n">
        <v>45</v>
      </c>
      <c r="C9779" s="7" t="n">
        <v>4</v>
      </c>
      <c r="D9779" s="7" t="n">
        <v>3</v>
      </c>
      <c r="E9779" s="7" t="n">
        <v>3.41000008583069</v>
      </c>
      <c r="F9779" s="7" t="n">
        <v>221.789993286133</v>
      </c>
      <c r="G9779" s="7" t="n">
        <v>2</v>
      </c>
      <c r="H9779" s="7" t="n">
        <v>54000</v>
      </c>
      <c r="I9779" s="7" t="n">
        <v>1</v>
      </c>
    </row>
    <row r="9780" spans="1:9">
      <c r="A9780" t="s">
        <v>4</v>
      </c>
      <c r="B9780" s="4" t="s">
        <v>5</v>
      </c>
      <c r="C9780" s="4" t="s">
        <v>7</v>
      </c>
      <c r="D9780" s="4" t="s">
        <v>7</v>
      </c>
      <c r="E9780" s="4" t="s">
        <v>13</v>
      </c>
      <c r="F9780" s="4" t="s">
        <v>11</v>
      </c>
    </row>
    <row r="9781" spans="1:9">
      <c r="A9781" t="n">
        <v>79376</v>
      </c>
      <c r="B9781" s="36" t="n">
        <v>45</v>
      </c>
      <c r="C9781" s="7" t="n">
        <v>5</v>
      </c>
      <c r="D9781" s="7" t="n">
        <v>3</v>
      </c>
      <c r="E9781" s="7" t="n">
        <v>3.59999990463257</v>
      </c>
      <c r="F9781" s="7" t="n">
        <v>54000</v>
      </c>
    </row>
    <row r="9782" spans="1:9">
      <c r="A9782" t="s">
        <v>4</v>
      </c>
      <c r="B9782" s="4" t="s">
        <v>5</v>
      </c>
      <c r="C9782" s="4" t="s">
        <v>7</v>
      </c>
      <c r="D9782" s="4" t="s">
        <v>7</v>
      </c>
      <c r="E9782" s="4" t="s">
        <v>13</v>
      </c>
      <c r="F9782" s="4" t="s">
        <v>11</v>
      </c>
    </row>
    <row r="9783" spans="1:9">
      <c r="A9783" t="n">
        <v>79385</v>
      </c>
      <c r="B9783" s="36" t="n">
        <v>45</v>
      </c>
      <c r="C9783" s="7" t="n">
        <v>11</v>
      </c>
      <c r="D9783" s="7" t="n">
        <v>3</v>
      </c>
      <c r="E9783" s="7" t="n">
        <v>22.6000003814697</v>
      </c>
      <c r="F9783" s="7" t="n">
        <v>54000</v>
      </c>
    </row>
    <row r="9784" spans="1:9">
      <c r="A9784" t="s">
        <v>4</v>
      </c>
      <c r="B9784" s="4" t="s">
        <v>5</v>
      </c>
      <c r="C9784" s="4" t="s">
        <v>7</v>
      </c>
      <c r="D9784" s="4" t="s">
        <v>13</v>
      </c>
      <c r="E9784" s="4" t="s">
        <v>11</v>
      </c>
      <c r="F9784" s="4" t="s">
        <v>7</v>
      </c>
    </row>
    <row r="9785" spans="1:9">
      <c r="A9785" t="n">
        <v>79394</v>
      </c>
      <c r="B9785" s="16" t="n">
        <v>49</v>
      </c>
      <c r="C9785" s="7" t="n">
        <v>3</v>
      </c>
      <c r="D9785" s="7" t="n">
        <v>0.699999988079071</v>
      </c>
      <c r="E9785" s="7" t="n">
        <v>500</v>
      </c>
      <c r="F9785" s="7" t="n">
        <v>0</v>
      </c>
    </row>
    <row r="9786" spans="1:9">
      <c r="A9786" t="s">
        <v>4</v>
      </c>
      <c r="B9786" s="4" t="s">
        <v>5</v>
      </c>
      <c r="C9786" s="4" t="s">
        <v>7</v>
      </c>
      <c r="D9786" s="4" t="s">
        <v>7</v>
      </c>
      <c r="E9786" s="4" t="s">
        <v>7</v>
      </c>
      <c r="F9786" s="4" t="s">
        <v>7</v>
      </c>
    </row>
    <row r="9787" spans="1:9">
      <c r="A9787" t="n">
        <v>79403</v>
      </c>
      <c r="B9787" s="9" t="n">
        <v>14</v>
      </c>
      <c r="C9787" s="7" t="n">
        <v>0</v>
      </c>
      <c r="D9787" s="7" t="n">
        <v>1</v>
      </c>
      <c r="E9787" s="7" t="n">
        <v>0</v>
      </c>
      <c r="F9787" s="7" t="n">
        <v>0</v>
      </c>
    </row>
    <row r="9788" spans="1:9">
      <c r="A9788" t="s">
        <v>4</v>
      </c>
      <c r="B9788" s="4" t="s">
        <v>5</v>
      </c>
      <c r="C9788" s="4" t="s">
        <v>7</v>
      </c>
      <c r="D9788" s="4" t="s">
        <v>11</v>
      </c>
      <c r="E9788" s="4" t="s">
        <v>8</v>
      </c>
    </row>
    <row r="9789" spans="1:9">
      <c r="A9789" t="n">
        <v>79408</v>
      </c>
      <c r="B9789" s="49" t="n">
        <v>51</v>
      </c>
      <c r="C9789" s="7" t="n">
        <v>4</v>
      </c>
      <c r="D9789" s="7" t="n">
        <v>4</v>
      </c>
      <c r="E9789" s="7" t="s">
        <v>101</v>
      </c>
    </row>
    <row r="9790" spans="1:9">
      <c r="A9790" t="s">
        <v>4</v>
      </c>
      <c r="B9790" s="4" t="s">
        <v>5</v>
      </c>
      <c r="C9790" s="4" t="s">
        <v>11</v>
      </c>
    </row>
    <row r="9791" spans="1:9">
      <c r="A9791" t="n">
        <v>79421</v>
      </c>
      <c r="B9791" s="29" t="n">
        <v>16</v>
      </c>
      <c r="C9791" s="7" t="n">
        <v>0</v>
      </c>
    </row>
    <row r="9792" spans="1:9">
      <c r="A9792" t="s">
        <v>4</v>
      </c>
      <c r="B9792" s="4" t="s">
        <v>5</v>
      </c>
      <c r="C9792" s="4" t="s">
        <v>11</v>
      </c>
      <c r="D9792" s="4" t="s">
        <v>7</v>
      </c>
      <c r="E9792" s="4" t="s">
        <v>14</v>
      </c>
      <c r="F9792" s="4" t="s">
        <v>34</v>
      </c>
      <c r="G9792" s="4" t="s">
        <v>7</v>
      </c>
      <c r="H9792" s="4" t="s">
        <v>7</v>
      </c>
    </row>
    <row r="9793" spans="1:9">
      <c r="A9793" t="n">
        <v>79424</v>
      </c>
      <c r="B9793" s="51" t="n">
        <v>26</v>
      </c>
      <c r="C9793" s="7" t="n">
        <v>4</v>
      </c>
      <c r="D9793" s="7" t="n">
        <v>17</v>
      </c>
      <c r="E9793" s="7" t="n">
        <v>7499</v>
      </c>
      <c r="F9793" s="7" t="s">
        <v>733</v>
      </c>
      <c r="G9793" s="7" t="n">
        <v>2</v>
      </c>
      <c r="H9793" s="7" t="n">
        <v>0</v>
      </c>
    </row>
    <row r="9794" spans="1:9">
      <c r="A9794" t="s">
        <v>4</v>
      </c>
      <c r="B9794" s="4" t="s">
        <v>5</v>
      </c>
    </row>
    <row r="9795" spans="1:9">
      <c r="A9795" t="n">
        <v>79475</v>
      </c>
      <c r="B9795" s="27" t="n">
        <v>28</v>
      </c>
    </row>
    <row r="9796" spans="1:9">
      <c r="A9796" t="s">
        <v>4</v>
      </c>
      <c r="B9796" s="4" t="s">
        <v>5</v>
      </c>
      <c r="C9796" s="4" t="s">
        <v>11</v>
      </c>
      <c r="D9796" s="4" t="s">
        <v>7</v>
      </c>
    </row>
    <row r="9797" spans="1:9">
      <c r="A9797" t="n">
        <v>79476</v>
      </c>
      <c r="B9797" s="69" t="n">
        <v>89</v>
      </c>
      <c r="C9797" s="7" t="n">
        <v>65533</v>
      </c>
      <c r="D9797" s="7" t="n">
        <v>1</v>
      </c>
    </row>
    <row r="9798" spans="1:9">
      <c r="A9798" t="s">
        <v>4</v>
      </c>
      <c r="B9798" s="4" t="s">
        <v>5</v>
      </c>
      <c r="C9798" s="4" t="s">
        <v>7</v>
      </c>
      <c r="D9798" s="4" t="s">
        <v>11</v>
      </c>
      <c r="E9798" s="4" t="s">
        <v>8</v>
      </c>
    </row>
    <row r="9799" spans="1:9">
      <c r="A9799" t="n">
        <v>79480</v>
      </c>
      <c r="B9799" s="49" t="n">
        <v>51</v>
      </c>
      <c r="C9799" s="7" t="n">
        <v>4</v>
      </c>
      <c r="D9799" s="7" t="n">
        <v>2</v>
      </c>
      <c r="E9799" s="7" t="s">
        <v>442</v>
      </c>
    </row>
    <row r="9800" spans="1:9">
      <c r="A9800" t="s">
        <v>4</v>
      </c>
      <c r="B9800" s="4" t="s">
        <v>5</v>
      </c>
      <c r="C9800" s="4" t="s">
        <v>11</v>
      </c>
    </row>
    <row r="9801" spans="1:9">
      <c r="A9801" t="n">
        <v>79494</v>
      </c>
      <c r="B9801" s="29" t="n">
        <v>16</v>
      </c>
      <c r="C9801" s="7" t="n">
        <v>0</v>
      </c>
    </row>
    <row r="9802" spans="1:9">
      <c r="A9802" t="s">
        <v>4</v>
      </c>
      <c r="B9802" s="4" t="s">
        <v>5</v>
      </c>
      <c r="C9802" s="4" t="s">
        <v>11</v>
      </c>
      <c r="D9802" s="4" t="s">
        <v>7</v>
      </c>
      <c r="E9802" s="4" t="s">
        <v>14</v>
      </c>
      <c r="F9802" s="4" t="s">
        <v>34</v>
      </c>
      <c r="G9802" s="4" t="s">
        <v>7</v>
      </c>
      <c r="H9802" s="4" t="s">
        <v>7</v>
      </c>
    </row>
    <row r="9803" spans="1:9">
      <c r="A9803" t="n">
        <v>79497</v>
      </c>
      <c r="B9803" s="51" t="n">
        <v>26</v>
      </c>
      <c r="C9803" s="7" t="n">
        <v>2</v>
      </c>
      <c r="D9803" s="7" t="n">
        <v>17</v>
      </c>
      <c r="E9803" s="7" t="n">
        <v>6518</v>
      </c>
      <c r="F9803" s="7" t="s">
        <v>734</v>
      </c>
      <c r="G9803" s="7" t="n">
        <v>2</v>
      </c>
      <c r="H9803" s="7" t="n">
        <v>0</v>
      </c>
    </row>
    <row r="9804" spans="1:9">
      <c r="A9804" t="s">
        <v>4</v>
      </c>
      <c r="B9804" s="4" t="s">
        <v>5</v>
      </c>
    </row>
    <row r="9805" spans="1:9">
      <c r="A9805" t="n">
        <v>79538</v>
      </c>
      <c r="B9805" s="27" t="n">
        <v>28</v>
      </c>
    </row>
    <row r="9806" spans="1:9">
      <c r="A9806" t="s">
        <v>4</v>
      </c>
      <c r="B9806" s="4" t="s">
        <v>5</v>
      </c>
      <c r="C9806" s="4" t="s">
        <v>11</v>
      </c>
      <c r="D9806" s="4" t="s">
        <v>7</v>
      </c>
    </row>
    <row r="9807" spans="1:9">
      <c r="A9807" t="n">
        <v>79539</v>
      </c>
      <c r="B9807" s="69" t="n">
        <v>89</v>
      </c>
      <c r="C9807" s="7" t="n">
        <v>65533</v>
      </c>
      <c r="D9807" s="7" t="n">
        <v>1</v>
      </c>
    </row>
    <row r="9808" spans="1:9">
      <c r="A9808" t="s">
        <v>4</v>
      </c>
      <c r="B9808" s="4" t="s">
        <v>5</v>
      </c>
      <c r="C9808" s="4" t="s">
        <v>7</v>
      </c>
      <c r="D9808" s="4" t="s">
        <v>11</v>
      </c>
      <c r="E9808" s="4" t="s">
        <v>8</v>
      </c>
    </row>
    <row r="9809" spans="1:8">
      <c r="A9809" t="n">
        <v>79543</v>
      </c>
      <c r="B9809" s="49" t="n">
        <v>51</v>
      </c>
      <c r="C9809" s="7" t="n">
        <v>4</v>
      </c>
      <c r="D9809" s="7" t="n">
        <v>5</v>
      </c>
      <c r="E9809" s="7" t="s">
        <v>419</v>
      </c>
    </row>
    <row r="9810" spans="1:8">
      <c r="A9810" t="s">
        <v>4</v>
      </c>
      <c r="B9810" s="4" t="s">
        <v>5</v>
      </c>
      <c r="C9810" s="4" t="s">
        <v>11</v>
      </c>
    </row>
    <row r="9811" spans="1:8">
      <c r="A9811" t="n">
        <v>79557</v>
      </c>
      <c r="B9811" s="29" t="n">
        <v>16</v>
      </c>
      <c r="C9811" s="7" t="n">
        <v>0</v>
      </c>
    </row>
    <row r="9812" spans="1:8">
      <c r="A9812" t="s">
        <v>4</v>
      </c>
      <c r="B9812" s="4" t="s">
        <v>5</v>
      </c>
      <c r="C9812" s="4" t="s">
        <v>11</v>
      </c>
      <c r="D9812" s="4" t="s">
        <v>7</v>
      </c>
      <c r="E9812" s="4" t="s">
        <v>14</v>
      </c>
      <c r="F9812" s="4" t="s">
        <v>34</v>
      </c>
      <c r="G9812" s="4" t="s">
        <v>7</v>
      </c>
      <c r="H9812" s="4" t="s">
        <v>7</v>
      </c>
    </row>
    <row r="9813" spans="1:8">
      <c r="A9813" t="n">
        <v>79560</v>
      </c>
      <c r="B9813" s="51" t="n">
        <v>26</v>
      </c>
      <c r="C9813" s="7" t="n">
        <v>5</v>
      </c>
      <c r="D9813" s="7" t="n">
        <v>17</v>
      </c>
      <c r="E9813" s="7" t="n">
        <v>3516</v>
      </c>
      <c r="F9813" s="7" t="s">
        <v>735</v>
      </c>
      <c r="G9813" s="7" t="n">
        <v>2</v>
      </c>
      <c r="H9813" s="7" t="n">
        <v>0</v>
      </c>
    </row>
    <row r="9814" spans="1:8">
      <c r="A9814" t="s">
        <v>4</v>
      </c>
      <c r="B9814" s="4" t="s">
        <v>5</v>
      </c>
      <c r="C9814" s="4" t="s">
        <v>11</v>
      </c>
    </row>
    <row r="9815" spans="1:8">
      <c r="A9815" t="n">
        <v>79610</v>
      </c>
      <c r="B9815" s="29" t="n">
        <v>16</v>
      </c>
      <c r="C9815" s="7" t="n">
        <v>1200</v>
      </c>
    </row>
    <row r="9816" spans="1:8">
      <c r="A9816" t="s">
        <v>4</v>
      </c>
      <c r="B9816" s="4" t="s">
        <v>5</v>
      </c>
      <c r="C9816" s="4" t="s">
        <v>7</v>
      </c>
      <c r="D9816" s="4" t="s">
        <v>11</v>
      </c>
      <c r="E9816" s="4" t="s">
        <v>8</v>
      </c>
      <c r="F9816" s="4" t="s">
        <v>8</v>
      </c>
      <c r="G9816" s="4" t="s">
        <v>8</v>
      </c>
      <c r="H9816" s="4" t="s">
        <v>8</v>
      </c>
    </row>
    <row r="9817" spans="1:8">
      <c r="A9817" t="n">
        <v>79613</v>
      </c>
      <c r="B9817" s="49" t="n">
        <v>51</v>
      </c>
      <c r="C9817" s="7" t="n">
        <v>3</v>
      </c>
      <c r="D9817" s="7" t="n">
        <v>5</v>
      </c>
      <c r="E9817" s="7" t="s">
        <v>466</v>
      </c>
      <c r="F9817" s="7" t="s">
        <v>18</v>
      </c>
      <c r="G9817" s="7" t="s">
        <v>66</v>
      </c>
      <c r="H9817" s="7" t="s">
        <v>67</v>
      </c>
    </row>
    <row r="9818" spans="1:8">
      <c r="A9818" t="s">
        <v>4</v>
      </c>
      <c r="B9818" s="4" t="s">
        <v>5</v>
      </c>
    </row>
    <row r="9819" spans="1:8">
      <c r="A9819" t="n">
        <v>79633</v>
      </c>
      <c r="B9819" s="27" t="n">
        <v>28</v>
      </c>
    </row>
    <row r="9820" spans="1:8">
      <c r="A9820" t="s">
        <v>4</v>
      </c>
      <c r="B9820" s="4" t="s">
        <v>5</v>
      </c>
      <c r="C9820" s="4" t="s">
        <v>11</v>
      </c>
      <c r="D9820" s="4" t="s">
        <v>7</v>
      </c>
    </row>
    <row r="9821" spans="1:8">
      <c r="A9821" t="n">
        <v>79634</v>
      </c>
      <c r="B9821" s="69" t="n">
        <v>89</v>
      </c>
      <c r="C9821" s="7" t="n">
        <v>65533</v>
      </c>
      <c r="D9821" s="7" t="n">
        <v>1</v>
      </c>
    </row>
    <row r="9822" spans="1:8">
      <c r="A9822" t="s">
        <v>4</v>
      </c>
      <c r="B9822" s="4" t="s">
        <v>5</v>
      </c>
      <c r="C9822" s="4" t="s">
        <v>7</v>
      </c>
      <c r="D9822" s="4" t="s">
        <v>11</v>
      </c>
      <c r="E9822" s="4" t="s">
        <v>11</v>
      </c>
      <c r="F9822" s="4" t="s">
        <v>7</v>
      </c>
    </row>
    <row r="9823" spans="1:8">
      <c r="A9823" t="n">
        <v>79638</v>
      </c>
      <c r="B9823" s="25" t="n">
        <v>25</v>
      </c>
      <c r="C9823" s="7" t="n">
        <v>1</v>
      </c>
      <c r="D9823" s="7" t="n">
        <v>260</v>
      </c>
      <c r="E9823" s="7" t="n">
        <v>640</v>
      </c>
      <c r="F9823" s="7" t="n">
        <v>2</v>
      </c>
    </row>
    <row r="9824" spans="1:8">
      <c r="A9824" t="s">
        <v>4</v>
      </c>
      <c r="B9824" s="4" t="s">
        <v>5</v>
      </c>
      <c r="C9824" s="4" t="s">
        <v>7</v>
      </c>
      <c r="D9824" s="4" t="s">
        <v>11</v>
      </c>
      <c r="E9824" s="4" t="s">
        <v>8</v>
      </c>
    </row>
    <row r="9825" spans="1:8">
      <c r="A9825" t="n">
        <v>79645</v>
      </c>
      <c r="B9825" s="49" t="n">
        <v>51</v>
      </c>
      <c r="C9825" s="7" t="n">
        <v>4</v>
      </c>
      <c r="D9825" s="7" t="n">
        <v>0</v>
      </c>
      <c r="E9825" s="7" t="s">
        <v>96</v>
      </c>
    </row>
    <row r="9826" spans="1:8">
      <c r="A9826" t="s">
        <v>4</v>
      </c>
      <c r="B9826" s="4" t="s">
        <v>5</v>
      </c>
      <c r="C9826" s="4" t="s">
        <v>11</v>
      </c>
    </row>
    <row r="9827" spans="1:8">
      <c r="A9827" t="n">
        <v>79659</v>
      </c>
      <c r="B9827" s="29" t="n">
        <v>16</v>
      </c>
      <c r="C9827" s="7" t="n">
        <v>0</v>
      </c>
    </row>
    <row r="9828" spans="1:8">
      <c r="A9828" t="s">
        <v>4</v>
      </c>
      <c r="B9828" s="4" t="s">
        <v>5</v>
      </c>
      <c r="C9828" s="4" t="s">
        <v>11</v>
      </c>
      <c r="D9828" s="4" t="s">
        <v>7</v>
      </c>
      <c r="E9828" s="4" t="s">
        <v>14</v>
      </c>
      <c r="F9828" s="4" t="s">
        <v>34</v>
      </c>
      <c r="G9828" s="4" t="s">
        <v>7</v>
      </c>
      <c r="H9828" s="4" t="s">
        <v>7</v>
      </c>
      <c r="I9828" s="4" t="s">
        <v>7</v>
      </c>
      <c r="J9828" s="4" t="s">
        <v>14</v>
      </c>
      <c r="K9828" s="4" t="s">
        <v>34</v>
      </c>
      <c r="L9828" s="4" t="s">
        <v>7</v>
      </c>
      <c r="M9828" s="4" t="s">
        <v>7</v>
      </c>
    </row>
    <row r="9829" spans="1:8">
      <c r="A9829" t="n">
        <v>79662</v>
      </c>
      <c r="B9829" s="51" t="n">
        <v>26</v>
      </c>
      <c r="C9829" s="7" t="n">
        <v>0</v>
      </c>
      <c r="D9829" s="7" t="n">
        <v>17</v>
      </c>
      <c r="E9829" s="7" t="n">
        <v>53340</v>
      </c>
      <c r="F9829" s="7" t="s">
        <v>736</v>
      </c>
      <c r="G9829" s="7" t="n">
        <v>2</v>
      </c>
      <c r="H9829" s="7" t="n">
        <v>3</v>
      </c>
      <c r="I9829" s="7" t="n">
        <v>17</v>
      </c>
      <c r="J9829" s="7" t="n">
        <v>53341</v>
      </c>
      <c r="K9829" s="7" t="s">
        <v>737</v>
      </c>
      <c r="L9829" s="7" t="n">
        <v>2</v>
      </c>
      <c r="M9829" s="7" t="n">
        <v>0</v>
      </c>
    </row>
    <row r="9830" spans="1:8">
      <c r="A9830" t="s">
        <v>4</v>
      </c>
      <c r="B9830" s="4" t="s">
        <v>5</v>
      </c>
    </row>
    <row r="9831" spans="1:8">
      <c r="A9831" t="n">
        <v>79807</v>
      </c>
      <c r="B9831" s="27" t="n">
        <v>28</v>
      </c>
    </row>
    <row r="9832" spans="1:8">
      <c r="A9832" t="s">
        <v>4</v>
      </c>
      <c r="B9832" s="4" t="s">
        <v>5</v>
      </c>
      <c r="C9832" s="4" t="s">
        <v>11</v>
      </c>
      <c r="D9832" s="4" t="s">
        <v>7</v>
      </c>
    </row>
    <row r="9833" spans="1:8">
      <c r="A9833" t="n">
        <v>79808</v>
      </c>
      <c r="B9833" s="69" t="n">
        <v>89</v>
      </c>
      <c r="C9833" s="7" t="n">
        <v>65533</v>
      </c>
      <c r="D9833" s="7" t="n">
        <v>1</v>
      </c>
    </row>
    <row r="9834" spans="1:8">
      <c r="A9834" t="s">
        <v>4</v>
      </c>
      <c r="B9834" s="4" t="s">
        <v>5</v>
      </c>
      <c r="C9834" s="4" t="s">
        <v>7</v>
      </c>
      <c r="D9834" s="4" t="s">
        <v>11</v>
      </c>
      <c r="E9834" s="4" t="s">
        <v>11</v>
      </c>
      <c r="F9834" s="4" t="s">
        <v>7</v>
      </c>
    </row>
    <row r="9835" spans="1:8">
      <c r="A9835" t="n">
        <v>79812</v>
      </c>
      <c r="B9835" s="25" t="n">
        <v>25</v>
      </c>
      <c r="C9835" s="7" t="n">
        <v>1</v>
      </c>
      <c r="D9835" s="7" t="n">
        <v>65535</v>
      </c>
      <c r="E9835" s="7" t="n">
        <v>65535</v>
      </c>
      <c r="F9835" s="7" t="n">
        <v>0</v>
      </c>
    </row>
    <row r="9836" spans="1:8">
      <c r="A9836" t="s">
        <v>4</v>
      </c>
      <c r="B9836" s="4" t="s">
        <v>5</v>
      </c>
      <c r="C9836" s="4" t="s">
        <v>7</v>
      </c>
      <c r="D9836" s="4" t="s">
        <v>11</v>
      </c>
      <c r="E9836" s="4" t="s">
        <v>8</v>
      </c>
    </row>
    <row r="9837" spans="1:8">
      <c r="A9837" t="n">
        <v>79819</v>
      </c>
      <c r="B9837" s="49" t="n">
        <v>51</v>
      </c>
      <c r="C9837" s="7" t="n">
        <v>4</v>
      </c>
      <c r="D9837" s="7" t="n">
        <v>1</v>
      </c>
      <c r="E9837" s="7" t="s">
        <v>738</v>
      </c>
    </row>
    <row r="9838" spans="1:8">
      <c r="A9838" t="s">
        <v>4</v>
      </c>
      <c r="B9838" s="4" t="s">
        <v>5</v>
      </c>
      <c r="C9838" s="4" t="s">
        <v>11</v>
      </c>
    </row>
    <row r="9839" spans="1:8">
      <c r="A9839" t="n">
        <v>79832</v>
      </c>
      <c r="B9839" s="29" t="n">
        <v>16</v>
      </c>
      <c r="C9839" s="7" t="n">
        <v>0</v>
      </c>
    </row>
    <row r="9840" spans="1:8">
      <c r="A9840" t="s">
        <v>4</v>
      </c>
      <c r="B9840" s="4" t="s">
        <v>5</v>
      </c>
      <c r="C9840" s="4" t="s">
        <v>11</v>
      </c>
      <c r="D9840" s="4" t="s">
        <v>7</v>
      </c>
      <c r="E9840" s="4" t="s">
        <v>14</v>
      </c>
      <c r="F9840" s="4" t="s">
        <v>34</v>
      </c>
      <c r="G9840" s="4" t="s">
        <v>7</v>
      </c>
      <c r="H9840" s="4" t="s">
        <v>7</v>
      </c>
    </row>
    <row r="9841" spans="1:13">
      <c r="A9841" t="n">
        <v>79835</v>
      </c>
      <c r="B9841" s="51" t="n">
        <v>26</v>
      </c>
      <c r="C9841" s="7" t="n">
        <v>1</v>
      </c>
      <c r="D9841" s="7" t="n">
        <v>17</v>
      </c>
      <c r="E9841" s="7" t="n">
        <v>1520</v>
      </c>
      <c r="F9841" s="7" t="s">
        <v>739</v>
      </c>
      <c r="G9841" s="7" t="n">
        <v>2</v>
      </c>
      <c r="H9841" s="7" t="n">
        <v>0</v>
      </c>
    </row>
    <row r="9842" spans="1:13">
      <c r="A9842" t="s">
        <v>4</v>
      </c>
      <c r="B9842" s="4" t="s">
        <v>5</v>
      </c>
    </row>
    <row r="9843" spans="1:13">
      <c r="A9843" t="n">
        <v>79865</v>
      </c>
      <c r="B9843" s="27" t="n">
        <v>28</v>
      </c>
    </row>
    <row r="9844" spans="1:13">
      <c r="A9844" t="s">
        <v>4</v>
      </c>
      <c r="B9844" s="4" t="s">
        <v>5</v>
      </c>
      <c r="C9844" s="4" t="s">
        <v>11</v>
      </c>
      <c r="D9844" s="4" t="s">
        <v>7</v>
      </c>
    </row>
    <row r="9845" spans="1:13">
      <c r="A9845" t="n">
        <v>79866</v>
      </c>
      <c r="B9845" s="69" t="n">
        <v>89</v>
      </c>
      <c r="C9845" s="7" t="n">
        <v>65533</v>
      </c>
      <c r="D9845" s="7" t="n">
        <v>1</v>
      </c>
    </row>
    <row r="9846" spans="1:13">
      <c r="A9846" t="s">
        <v>4</v>
      </c>
      <c r="B9846" s="4" t="s">
        <v>5</v>
      </c>
      <c r="C9846" s="4" t="s">
        <v>7</v>
      </c>
      <c r="D9846" s="4" t="s">
        <v>11</v>
      </c>
      <c r="E9846" s="4" t="s">
        <v>8</v>
      </c>
    </row>
    <row r="9847" spans="1:13">
      <c r="A9847" t="n">
        <v>79870</v>
      </c>
      <c r="B9847" s="49" t="n">
        <v>51</v>
      </c>
      <c r="C9847" s="7" t="n">
        <v>4</v>
      </c>
      <c r="D9847" s="7" t="n">
        <v>3</v>
      </c>
      <c r="E9847" s="7" t="s">
        <v>498</v>
      </c>
    </row>
    <row r="9848" spans="1:13">
      <c r="A9848" t="s">
        <v>4</v>
      </c>
      <c r="B9848" s="4" t="s">
        <v>5</v>
      </c>
      <c r="C9848" s="4" t="s">
        <v>11</v>
      </c>
    </row>
    <row r="9849" spans="1:13">
      <c r="A9849" t="n">
        <v>79884</v>
      </c>
      <c r="B9849" s="29" t="n">
        <v>16</v>
      </c>
      <c r="C9849" s="7" t="n">
        <v>0</v>
      </c>
    </row>
    <row r="9850" spans="1:13">
      <c r="A9850" t="s">
        <v>4</v>
      </c>
      <c r="B9850" s="4" t="s">
        <v>5</v>
      </c>
      <c r="C9850" s="4" t="s">
        <v>11</v>
      </c>
      <c r="D9850" s="4" t="s">
        <v>7</v>
      </c>
      <c r="E9850" s="4" t="s">
        <v>14</v>
      </c>
      <c r="F9850" s="4" t="s">
        <v>34</v>
      </c>
      <c r="G9850" s="4" t="s">
        <v>7</v>
      </c>
      <c r="H9850" s="4" t="s">
        <v>7</v>
      </c>
    </row>
    <row r="9851" spans="1:13">
      <c r="A9851" t="n">
        <v>79887</v>
      </c>
      <c r="B9851" s="51" t="n">
        <v>26</v>
      </c>
      <c r="C9851" s="7" t="n">
        <v>3</v>
      </c>
      <c r="D9851" s="7" t="n">
        <v>17</v>
      </c>
      <c r="E9851" s="7" t="n">
        <v>2486</v>
      </c>
      <c r="F9851" s="7" t="s">
        <v>740</v>
      </c>
      <c r="G9851" s="7" t="n">
        <v>2</v>
      </c>
      <c r="H9851" s="7" t="n">
        <v>0</v>
      </c>
    </row>
    <row r="9852" spans="1:13">
      <c r="A9852" t="s">
        <v>4</v>
      </c>
      <c r="B9852" s="4" t="s">
        <v>5</v>
      </c>
    </row>
    <row r="9853" spans="1:13">
      <c r="A9853" t="n">
        <v>79963</v>
      </c>
      <c r="B9853" s="27" t="n">
        <v>28</v>
      </c>
    </row>
    <row r="9854" spans="1:13">
      <c r="A9854" t="s">
        <v>4</v>
      </c>
      <c r="B9854" s="4" t="s">
        <v>5</v>
      </c>
      <c r="C9854" s="4" t="s">
        <v>11</v>
      </c>
      <c r="D9854" s="4" t="s">
        <v>7</v>
      </c>
    </row>
    <row r="9855" spans="1:13">
      <c r="A9855" t="n">
        <v>79964</v>
      </c>
      <c r="B9855" s="69" t="n">
        <v>89</v>
      </c>
      <c r="C9855" s="7" t="n">
        <v>65533</v>
      </c>
      <c r="D9855" s="7" t="n">
        <v>1</v>
      </c>
    </row>
    <row r="9856" spans="1:13">
      <c r="A9856" t="s">
        <v>4</v>
      </c>
      <c r="B9856" s="4" t="s">
        <v>5</v>
      </c>
      <c r="C9856" s="4" t="s">
        <v>11</v>
      </c>
      <c r="D9856" s="4" t="s">
        <v>7</v>
      </c>
      <c r="E9856" s="4" t="s">
        <v>8</v>
      </c>
      <c r="F9856" s="4" t="s">
        <v>13</v>
      </c>
      <c r="G9856" s="4" t="s">
        <v>13</v>
      </c>
      <c r="H9856" s="4" t="s">
        <v>13</v>
      </c>
    </row>
    <row r="9857" spans="1:8">
      <c r="A9857" t="n">
        <v>79968</v>
      </c>
      <c r="B9857" s="47" t="n">
        <v>48</v>
      </c>
      <c r="C9857" s="7" t="n">
        <v>9</v>
      </c>
      <c r="D9857" s="7" t="n">
        <v>0</v>
      </c>
      <c r="E9857" s="7" t="s">
        <v>47</v>
      </c>
      <c r="F9857" s="7" t="n">
        <v>-1</v>
      </c>
      <c r="G9857" s="7" t="n">
        <v>1</v>
      </c>
      <c r="H9857" s="7" t="n">
        <v>0</v>
      </c>
    </row>
    <row r="9858" spans="1:8">
      <c r="A9858" t="s">
        <v>4</v>
      </c>
      <c r="B9858" s="4" t="s">
        <v>5</v>
      </c>
      <c r="C9858" s="4" t="s">
        <v>11</v>
      </c>
    </row>
    <row r="9859" spans="1:8">
      <c r="A9859" t="n">
        <v>80000</v>
      </c>
      <c r="B9859" s="29" t="n">
        <v>16</v>
      </c>
      <c r="C9859" s="7" t="n">
        <v>300</v>
      </c>
    </row>
    <row r="9860" spans="1:8">
      <c r="A9860" t="s">
        <v>4</v>
      </c>
      <c r="B9860" s="4" t="s">
        <v>5</v>
      </c>
      <c r="C9860" s="4" t="s">
        <v>7</v>
      </c>
      <c r="D9860" s="4" t="s">
        <v>11</v>
      </c>
      <c r="E9860" s="4" t="s">
        <v>8</v>
      </c>
    </row>
    <row r="9861" spans="1:8">
      <c r="A9861" t="n">
        <v>80003</v>
      </c>
      <c r="B9861" s="49" t="n">
        <v>51</v>
      </c>
      <c r="C9861" s="7" t="n">
        <v>4</v>
      </c>
      <c r="D9861" s="7" t="n">
        <v>9</v>
      </c>
      <c r="E9861" s="7" t="s">
        <v>442</v>
      </c>
    </row>
    <row r="9862" spans="1:8">
      <c r="A9862" t="s">
        <v>4</v>
      </c>
      <c r="B9862" s="4" t="s">
        <v>5</v>
      </c>
      <c r="C9862" s="4" t="s">
        <v>11</v>
      </c>
    </row>
    <row r="9863" spans="1:8">
      <c r="A9863" t="n">
        <v>80017</v>
      </c>
      <c r="B9863" s="29" t="n">
        <v>16</v>
      </c>
      <c r="C9863" s="7" t="n">
        <v>0</v>
      </c>
    </row>
    <row r="9864" spans="1:8">
      <c r="A9864" t="s">
        <v>4</v>
      </c>
      <c r="B9864" s="4" t="s">
        <v>5</v>
      </c>
      <c r="C9864" s="4" t="s">
        <v>11</v>
      </c>
      <c r="D9864" s="4" t="s">
        <v>7</v>
      </c>
      <c r="E9864" s="4" t="s">
        <v>14</v>
      </c>
      <c r="F9864" s="4" t="s">
        <v>34</v>
      </c>
      <c r="G9864" s="4" t="s">
        <v>7</v>
      </c>
      <c r="H9864" s="4" t="s">
        <v>7</v>
      </c>
    </row>
    <row r="9865" spans="1:8">
      <c r="A9865" t="n">
        <v>80020</v>
      </c>
      <c r="B9865" s="51" t="n">
        <v>26</v>
      </c>
      <c r="C9865" s="7" t="n">
        <v>9</v>
      </c>
      <c r="D9865" s="7" t="n">
        <v>17</v>
      </c>
      <c r="E9865" s="7" t="n">
        <v>5462</v>
      </c>
      <c r="F9865" s="7" t="s">
        <v>741</v>
      </c>
      <c r="G9865" s="7" t="n">
        <v>2</v>
      </c>
      <c r="H9865" s="7" t="n">
        <v>0</v>
      </c>
    </row>
    <row r="9866" spans="1:8">
      <c r="A9866" t="s">
        <v>4</v>
      </c>
      <c r="B9866" s="4" t="s">
        <v>5</v>
      </c>
    </row>
    <row r="9867" spans="1:8">
      <c r="A9867" t="n">
        <v>80084</v>
      </c>
      <c r="B9867" s="27" t="n">
        <v>28</v>
      </c>
    </row>
    <row r="9868" spans="1:8">
      <c r="A9868" t="s">
        <v>4</v>
      </c>
      <c r="B9868" s="4" t="s">
        <v>5</v>
      </c>
      <c r="C9868" s="4" t="s">
        <v>11</v>
      </c>
      <c r="D9868" s="4" t="s">
        <v>7</v>
      </c>
    </row>
    <row r="9869" spans="1:8">
      <c r="A9869" t="n">
        <v>80085</v>
      </c>
      <c r="B9869" s="69" t="n">
        <v>89</v>
      </c>
      <c r="C9869" s="7" t="n">
        <v>65533</v>
      </c>
      <c r="D9869" s="7" t="n">
        <v>1</v>
      </c>
    </row>
    <row r="9870" spans="1:8">
      <c r="A9870" t="s">
        <v>4</v>
      </c>
      <c r="B9870" s="4" t="s">
        <v>5</v>
      </c>
      <c r="C9870" s="4" t="s">
        <v>7</v>
      </c>
      <c r="D9870" s="4" t="s">
        <v>11</v>
      </c>
      <c r="E9870" s="4" t="s">
        <v>8</v>
      </c>
    </row>
    <row r="9871" spans="1:8">
      <c r="A9871" t="n">
        <v>80089</v>
      </c>
      <c r="B9871" s="49" t="n">
        <v>51</v>
      </c>
      <c r="C9871" s="7" t="n">
        <v>4</v>
      </c>
      <c r="D9871" s="7" t="n">
        <v>8</v>
      </c>
      <c r="E9871" s="7" t="s">
        <v>101</v>
      </c>
    </row>
    <row r="9872" spans="1:8">
      <c r="A9872" t="s">
        <v>4</v>
      </c>
      <c r="B9872" s="4" t="s">
        <v>5</v>
      </c>
      <c r="C9872" s="4" t="s">
        <v>11</v>
      </c>
    </row>
    <row r="9873" spans="1:8">
      <c r="A9873" t="n">
        <v>80102</v>
      </c>
      <c r="B9873" s="29" t="n">
        <v>16</v>
      </c>
      <c r="C9873" s="7" t="n">
        <v>0</v>
      </c>
    </row>
    <row r="9874" spans="1:8">
      <c r="A9874" t="s">
        <v>4</v>
      </c>
      <c r="B9874" s="4" t="s">
        <v>5</v>
      </c>
      <c r="C9874" s="4" t="s">
        <v>11</v>
      </c>
      <c r="D9874" s="4" t="s">
        <v>7</v>
      </c>
      <c r="E9874" s="4" t="s">
        <v>14</v>
      </c>
      <c r="F9874" s="4" t="s">
        <v>34</v>
      </c>
      <c r="G9874" s="4" t="s">
        <v>7</v>
      </c>
      <c r="H9874" s="4" t="s">
        <v>7</v>
      </c>
    </row>
    <row r="9875" spans="1:8">
      <c r="A9875" t="n">
        <v>80105</v>
      </c>
      <c r="B9875" s="51" t="n">
        <v>26</v>
      </c>
      <c r="C9875" s="7" t="n">
        <v>8</v>
      </c>
      <c r="D9875" s="7" t="n">
        <v>17</v>
      </c>
      <c r="E9875" s="7" t="n">
        <v>9445</v>
      </c>
      <c r="F9875" s="7" t="s">
        <v>742</v>
      </c>
      <c r="G9875" s="7" t="n">
        <v>2</v>
      </c>
      <c r="H9875" s="7" t="n">
        <v>0</v>
      </c>
    </row>
    <row r="9876" spans="1:8">
      <c r="A9876" t="s">
        <v>4</v>
      </c>
      <c r="B9876" s="4" t="s">
        <v>5</v>
      </c>
    </row>
    <row r="9877" spans="1:8">
      <c r="A9877" t="n">
        <v>80177</v>
      </c>
      <c r="B9877" s="27" t="n">
        <v>28</v>
      </c>
    </row>
    <row r="9878" spans="1:8">
      <c r="A9878" t="s">
        <v>4</v>
      </c>
      <c r="B9878" s="4" t="s">
        <v>5</v>
      </c>
      <c r="C9878" s="4" t="s">
        <v>7</v>
      </c>
      <c r="D9878" s="4" t="s">
        <v>11</v>
      </c>
      <c r="E9878" s="4" t="s">
        <v>8</v>
      </c>
    </row>
    <row r="9879" spans="1:8">
      <c r="A9879" t="n">
        <v>80178</v>
      </c>
      <c r="B9879" s="49" t="n">
        <v>51</v>
      </c>
      <c r="C9879" s="7" t="n">
        <v>4</v>
      </c>
      <c r="D9879" s="7" t="n">
        <v>6</v>
      </c>
      <c r="E9879" s="7" t="s">
        <v>743</v>
      </c>
    </row>
    <row r="9880" spans="1:8">
      <c r="A9880" t="s">
        <v>4</v>
      </c>
      <c r="B9880" s="4" t="s">
        <v>5</v>
      </c>
      <c r="C9880" s="4" t="s">
        <v>11</v>
      </c>
    </row>
    <row r="9881" spans="1:8">
      <c r="A9881" t="n">
        <v>80192</v>
      </c>
      <c r="B9881" s="29" t="n">
        <v>16</v>
      </c>
      <c r="C9881" s="7" t="n">
        <v>0</v>
      </c>
    </row>
    <row r="9882" spans="1:8">
      <c r="A9882" t="s">
        <v>4</v>
      </c>
      <c r="B9882" s="4" t="s">
        <v>5</v>
      </c>
      <c r="C9882" s="4" t="s">
        <v>11</v>
      </c>
      <c r="D9882" s="4" t="s">
        <v>7</v>
      </c>
      <c r="E9882" s="4" t="s">
        <v>14</v>
      </c>
      <c r="F9882" s="4" t="s">
        <v>34</v>
      </c>
      <c r="G9882" s="4" t="s">
        <v>7</v>
      </c>
      <c r="H9882" s="4" t="s">
        <v>7</v>
      </c>
    </row>
    <row r="9883" spans="1:8">
      <c r="A9883" t="n">
        <v>80195</v>
      </c>
      <c r="B9883" s="51" t="n">
        <v>26</v>
      </c>
      <c r="C9883" s="7" t="n">
        <v>6</v>
      </c>
      <c r="D9883" s="7" t="n">
        <v>17</v>
      </c>
      <c r="E9883" s="7" t="n">
        <v>8532</v>
      </c>
      <c r="F9883" s="7" t="s">
        <v>744</v>
      </c>
      <c r="G9883" s="7" t="n">
        <v>2</v>
      </c>
      <c r="H9883" s="7" t="n">
        <v>0</v>
      </c>
    </row>
    <row r="9884" spans="1:8">
      <c r="A9884" t="s">
        <v>4</v>
      </c>
      <c r="B9884" s="4" t="s">
        <v>5</v>
      </c>
    </row>
    <row r="9885" spans="1:8">
      <c r="A9885" t="n">
        <v>80268</v>
      </c>
      <c r="B9885" s="27" t="n">
        <v>28</v>
      </c>
    </row>
    <row r="9886" spans="1:8">
      <c r="A9886" t="s">
        <v>4</v>
      </c>
      <c r="B9886" s="4" t="s">
        <v>5</v>
      </c>
      <c r="C9886" s="4" t="s">
        <v>11</v>
      </c>
      <c r="D9886" s="4" t="s">
        <v>7</v>
      </c>
    </row>
    <row r="9887" spans="1:8">
      <c r="A9887" t="n">
        <v>80269</v>
      </c>
      <c r="B9887" s="69" t="n">
        <v>89</v>
      </c>
      <c r="C9887" s="7" t="n">
        <v>65533</v>
      </c>
      <c r="D9887" s="7" t="n">
        <v>1</v>
      </c>
    </row>
    <row r="9888" spans="1:8">
      <c r="A9888" t="s">
        <v>4</v>
      </c>
      <c r="B9888" s="4" t="s">
        <v>5</v>
      </c>
      <c r="C9888" s="4" t="s">
        <v>7</v>
      </c>
      <c r="D9888" s="4" t="s">
        <v>11</v>
      </c>
      <c r="E9888" s="4" t="s">
        <v>8</v>
      </c>
    </row>
    <row r="9889" spans="1:8">
      <c r="A9889" t="n">
        <v>80273</v>
      </c>
      <c r="B9889" s="49" t="n">
        <v>51</v>
      </c>
      <c r="C9889" s="7" t="n">
        <v>4</v>
      </c>
      <c r="D9889" s="7" t="n">
        <v>7</v>
      </c>
      <c r="E9889" s="7" t="s">
        <v>484</v>
      </c>
    </row>
    <row r="9890" spans="1:8">
      <c r="A9890" t="s">
        <v>4</v>
      </c>
      <c r="B9890" s="4" t="s">
        <v>5</v>
      </c>
      <c r="C9890" s="4" t="s">
        <v>11</v>
      </c>
    </row>
    <row r="9891" spans="1:8">
      <c r="A9891" t="n">
        <v>80286</v>
      </c>
      <c r="B9891" s="29" t="n">
        <v>16</v>
      </c>
      <c r="C9891" s="7" t="n">
        <v>0</v>
      </c>
    </row>
    <row r="9892" spans="1:8">
      <c r="A9892" t="s">
        <v>4</v>
      </c>
      <c r="B9892" s="4" t="s">
        <v>5</v>
      </c>
      <c r="C9892" s="4" t="s">
        <v>11</v>
      </c>
      <c r="D9892" s="4" t="s">
        <v>7</v>
      </c>
      <c r="E9892" s="4" t="s">
        <v>14</v>
      </c>
      <c r="F9892" s="4" t="s">
        <v>34</v>
      </c>
      <c r="G9892" s="4" t="s">
        <v>7</v>
      </c>
      <c r="H9892" s="4" t="s">
        <v>7</v>
      </c>
    </row>
    <row r="9893" spans="1:8">
      <c r="A9893" t="n">
        <v>80289</v>
      </c>
      <c r="B9893" s="51" t="n">
        <v>26</v>
      </c>
      <c r="C9893" s="7" t="n">
        <v>7</v>
      </c>
      <c r="D9893" s="7" t="n">
        <v>17</v>
      </c>
      <c r="E9893" s="7" t="n">
        <v>4520</v>
      </c>
      <c r="F9893" s="7" t="s">
        <v>745</v>
      </c>
      <c r="G9893" s="7" t="n">
        <v>2</v>
      </c>
      <c r="H9893" s="7" t="n">
        <v>0</v>
      </c>
    </row>
    <row r="9894" spans="1:8">
      <c r="A9894" t="s">
        <v>4</v>
      </c>
      <c r="B9894" s="4" t="s">
        <v>5</v>
      </c>
    </row>
    <row r="9895" spans="1:8">
      <c r="A9895" t="n">
        <v>80352</v>
      </c>
      <c r="B9895" s="27" t="n">
        <v>28</v>
      </c>
    </row>
    <row r="9896" spans="1:8">
      <c r="A9896" t="s">
        <v>4</v>
      </c>
      <c r="B9896" s="4" t="s">
        <v>5</v>
      </c>
      <c r="C9896" s="4" t="s">
        <v>11</v>
      </c>
      <c r="D9896" s="4" t="s">
        <v>7</v>
      </c>
    </row>
    <row r="9897" spans="1:8">
      <c r="A9897" t="n">
        <v>80353</v>
      </c>
      <c r="B9897" s="69" t="n">
        <v>89</v>
      </c>
      <c r="C9897" s="7" t="n">
        <v>65533</v>
      </c>
      <c r="D9897" s="7" t="n">
        <v>1</v>
      </c>
    </row>
    <row r="9898" spans="1:8">
      <c r="A9898" t="s">
        <v>4</v>
      </c>
      <c r="B9898" s="4" t="s">
        <v>5</v>
      </c>
      <c r="C9898" s="4" t="s">
        <v>14</v>
      </c>
    </row>
    <row r="9899" spans="1:8">
      <c r="A9899" t="n">
        <v>80357</v>
      </c>
      <c r="B9899" s="60" t="n">
        <v>15</v>
      </c>
      <c r="C9899" s="7" t="n">
        <v>256</v>
      </c>
    </row>
    <row r="9900" spans="1:8">
      <c r="A9900" t="s">
        <v>4</v>
      </c>
      <c r="B9900" s="4" t="s">
        <v>5</v>
      </c>
      <c r="C9900" s="4" t="s">
        <v>7</v>
      </c>
      <c r="D9900" s="4" t="s">
        <v>11</v>
      </c>
      <c r="E9900" s="4" t="s">
        <v>13</v>
      </c>
    </row>
    <row r="9901" spans="1:8">
      <c r="A9901" t="n">
        <v>80362</v>
      </c>
      <c r="B9901" s="35" t="n">
        <v>58</v>
      </c>
      <c r="C9901" s="7" t="n">
        <v>101</v>
      </c>
      <c r="D9901" s="7" t="n">
        <v>1000</v>
      </c>
      <c r="E9901" s="7" t="n">
        <v>1</v>
      </c>
    </row>
    <row r="9902" spans="1:8">
      <c r="A9902" t="s">
        <v>4</v>
      </c>
      <c r="B9902" s="4" t="s">
        <v>5</v>
      </c>
      <c r="C9902" s="4" t="s">
        <v>7</v>
      </c>
      <c r="D9902" s="4" t="s">
        <v>11</v>
      </c>
    </row>
    <row r="9903" spans="1:8">
      <c r="A9903" t="n">
        <v>80370</v>
      </c>
      <c r="B9903" s="35" t="n">
        <v>58</v>
      </c>
      <c r="C9903" s="7" t="n">
        <v>254</v>
      </c>
      <c r="D9903" s="7" t="n">
        <v>0</v>
      </c>
    </row>
    <row r="9904" spans="1:8">
      <c r="A9904" t="s">
        <v>4</v>
      </c>
      <c r="B9904" s="4" t="s">
        <v>5</v>
      </c>
      <c r="C9904" s="4" t="s">
        <v>7</v>
      </c>
      <c r="D9904" s="4" t="s">
        <v>7</v>
      </c>
      <c r="E9904" s="4" t="s">
        <v>13</v>
      </c>
      <c r="F9904" s="4" t="s">
        <v>13</v>
      </c>
      <c r="G9904" s="4" t="s">
        <v>13</v>
      </c>
      <c r="H9904" s="4" t="s">
        <v>11</v>
      </c>
    </row>
    <row r="9905" spans="1:8">
      <c r="A9905" t="n">
        <v>80374</v>
      </c>
      <c r="B9905" s="36" t="n">
        <v>45</v>
      </c>
      <c r="C9905" s="7" t="n">
        <v>2</v>
      </c>
      <c r="D9905" s="7" t="n">
        <v>3</v>
      </c>
      <c r="E9905" s="7" t="n">
        <v>-6.82000017166138</v>
      </c>
      <c r="F9905" s="7" t="n">
        <v>1.54999995231628</v>
      </c>
      <c r="G9905" s="7" t="n">
        <v>-1.16999995708466</v>
      </c>
      <c r="H9905" s="7" t="n">
        <v>0</v>
      </c>
    </row>
    <row r="9906" spans="1:8">
      <c r="A9906" t="s">
        <v>4</v>
      </c>
      <c r="B9906" s="4" t="s">
        <v>5</v>
      </c>
      <c r="C9906" s="4" t="s">
        <v>7</v>
      </c>
      <c r="D9906" s="4" t="s">
        <v>7</v>
      </c>
      <c r="E9906" s="4" t="s">
        <v>13</v>
      </c>
      <c r="F9906" s="4" t="s">
        <v>13</v>
      </c>
      <c r="G9906" s="4" t="s">
        <v>13</v>
      </c>
      <c r="H9906" s="4" t="s">
        <v>11</v>
      </c>
      <c r="I9906" s="4" t="s">
        <v>7</v>
      </c>
    </row>
    <row r="9907" spans="1:8">
      <c r="A9907" t="n">
        <v>80391</v>
      </c>
      <c r="B9907" s="36" t="n">
        <v>45</v>
      </c>
      <c r="C9907" s="7" t="n">
        <v>4</v>
      </c>
      <c r="D9907" s="7" t="n">
        <v>3</v>
      </c>
      <c r="E9907" s="7" t="n">
        <v>9.35999965667725</v>
      </c>
      <c r="F9907" s="7" t="n">
        <v>234.75</v>
      </c>
      <c r="G9907" s="7" t="n">
        <v>2</v>
      </c>
      <c r="H9907" s="7" t="n">
        <v>0</v>
      </c>
      <c r="I9907" s="7" t="n">
        <v>0</v>
      </c>
    </row>
    <row r="9908" spans="1:8">
      <c r="A9908" t="s">
        <v>4</v>
      </c>
      <c r="B9908" s="4" t="s">
        <v>5</v>
      </c>
      <c r="C9908" s="4" t="s">
        <v>7</v>
      </c>
      <c r="D9908" s="4" t="s">
        <v>7</v>
      </c>
      <c r="E9908" s="4" t="s">
        <v>13</v>
      </c>
      <c r="F9908" s="4" t="s">
        <v>11</v>
      </c>
    </row>
    <row r="9909" spans="1:8">
      <c r="A9909" t="n">
        <v>80409</v>
      </c>
      <c r="B9909" s="36" t="n">
        <v>45</v>
      </c>
      <c r="C9909" s="7" t="n">
        <v>5</v>
      </c>
      <c r="D9909" s="7" t="n">
        <v>3</v>
      </c>
      <c r="E9909" s="7" t="n">
        <v>3.59999990463257</v>
      </c>
      <c r="F9909" s="7" t="n">
        <v>0</v>
      </c>
    </row>
    <row r="9910" spans="1:8">
      <c r="A9910" t="s">
        <v>4</v>
      </c>
      <c r="B9910" s="4" t="s">
        <v>5</v>
      </c>
      <c r="C9910" s="4" t="s">
        <v>7</v>
      </c>
      <c r="D9910" s="4" t="s">
        <v>7</v>
      </c>
      <c r="E9910" s="4" t="s">
        <v>13</v>
      </c>
      <c r="F9910" s="4" t="s">
        <v>11</v>
      </c>
    </row>
    <row r="9911" spans="1:8">
      <c r="A9911" t="n">
        <v>80418</v>
      </c>
      <c r="B9911" s="36" t="n">
        <v>45</v>
      </c>
      <c r="C9911" s="7" t="n">
        <v>11</v>
      </c>
      <c r="D9911" s="7" t="n">
        <v>3</v>
      </c>
      <c r="E9911" s="7" t="n">
        <v>22.6000003814697</v>
      </c>
      <c r="F9911" s="7" t="n">
        <v>0</v>
      </c>
    </row>
    <row r="9912" spans="1:8">
      <c r="A9912" t="s">
        <v>4</v>
      </c>
      <c r="B9912" s="4" t="s">
        <v>5</v>
      </c>
      <c r="C9912" s="4" t="s">
        <v>7</v>
      </c>
      <c r="D9912" s="4" t="s">
        <v>11</v>
      </c>
    </row>
    <row r="9913" spans="1:8">
      <c r="A9913" t="n">
        <v>80427</v>
      </c>
      <c r="B9913" s="35" t="n">
        <v>58</v>
      </c>
      <c r="C9913" s="7" t="n">
        <v>255</v>
      </c>
      <c r="D9913" s="7" t="n">
        <v>0</v>
      </c>
    </row>
    <row r="9914" spans="1:8">
      <c r="A9914" t="s">
        <v>4</v>
      </c>
      <c r="B9914" s="4" t="s">
        <v>5</v>
      </c>
      <c r="C9914" s="4" t="s">
        <v>11</v>
      </c>
      <c r="D9914" s="4" t="s">
        <v>7</v>
      </c>
      <c r="E9914" s="4" t="s">
        <v>8</v>
      </c>
      <c r="F9914" s="4" t="s">
        <v>13</v>
      </c>
      <c r="G9914" s="4" t="s">
        <v>13</v>
      </c>
      <c r="H9914" s="4" t="s">
        <v>13</v>
      </c>
    </row>
    <row r="9915" spans="1:8">
      <c r="A9915" t="n">
        <v>80431</v>
      </c>
      <c r="B9915" s="47" t="n">
        <v>48</v>
      </c>
      <c r="C9915" s="7" t="n">
        <v>0</v>
      </c>
      <c r="D9915" s="7" t="n">
        <v>0</v>
      </c>
      <c r="E9915" s="7" t="s">
        <v>709</v>
      </c>
      <c r="F9915" s="7" t="n">
        <v>-1</v>
      </c>
      <c r="G9915" s="7" t="n">
        <v>1</v>
      </c>
      <c r="H9915" s="7" t="n">
        <v>0</v>
      </c>
    </row>
    <row r="9916" spans="1:8">
      <c r="A9916" t="s">
        <v>4</v>
      </c>
      <c r="B9916" s="4" t="s">
        <v>5</v>
      </c>
      <c r="C9916" s="4" t="s">
        <v>11</v>
      </c>
    </row>
    <row r="9917" spans="1:8">
      <c r="A9917" t="n">
        <v>80456</v>
      </c>
      <c r="B9917" s="29" t="n">
        <v>16</v>
      </c>
      <c r="C9917" s="7" t="n">
        <v>300</v>
      </c>
    </row>
    <row r="9918" spans="1:8">
      <c r="A9918" t="s">
        <v>4</v>
      </c>
      <c r="B9918" s="4" t="s">
        <v>5</v>
      </c>
      <c r="C9918" s="4" t="s">
        <v>7</v>
      </c>
      <c r="D9918" s="4" t="s">
        <v>11</v>
      </c>
      <c r="E9918" s="4" t="s">
        <v>8</v>
      </c>
    </row>
    <row r="9919" spans="1:8">
      <c r="A9919" t="n">
        <v>80459</v>
      </c>
      <c r="B9919" s="49" t="n">
        <v>51</v>
      </c>
      <c r="C9919" s="7" t="n">
        <v>4</v>
      </c>
      <c r="D9919" s="7" t="n">
        <v>0</v>
      </c>
      <c r="E9919" s="7" t="s">
        <v>746</v>
      </c>
    </row>
    <row r="9920" spans="1:8">
      <c r="A9920" t="s">
        <v>4</v>
      </c>
      <c r="B9920" s="4" t="s">
        <v>5</v>
      </c>
      <c r="C9920" s="4" t="s">
        <v>11</v>
      </c>
    </row>
    <row r="9921" spans="1:9">
      <c r="A9921" t="n">
        <v>80473</v>
      </c>
      <c r="B9921" s="29" t="n">
        <v>16</v>
      </c>
      <c r="C9921" s="7" t="n">
        <v>0</v>
      </c>
    </row>
    <row r="9922" spans="1:9">
      <c r="A9922" t="s">
        <v>4</v>
      </c>
      <c r="B9922" s="4" t="s">
        <v>5</v>
      </c>
      <c r="C9922" s="4" t="s">
        <v>11</v>
      </c>
      <c r="D9922" s="4" t="s">
        <v>7</v>
      </c>
      <c r="E9922" s="4" t="s">
        <v>14</v>
      </c>
      <c r="F9922" s="4" t="s">
        <v>34</v>
      </c>
      <c r="G9922" s="4" t="s">
        <v>7</v>
      </c>
      <c r="H9922" s="4" t="s">
        <v>7</v>
      </c>
    </row>
    <row r="9923" spans="1:9">
      <c r="A9923" t="n">
        <v>80476</v>
      </c>
      <c r="B9923" s="51" t="n">
        <v>26</v>
      </c>
      <c r="C9923" s="7" t="n">
        <v>0</v>
      </c>
      <c r="D9923" s="7" t="n">
        <v>17</v>
      </c>
      <c r="E9923" s="7" t="n">
        <v>53342</v>
      </c>
      <c r="F9923" s="7" t="s">
        <v>747</v>
      </c>
      <c r="G9923" s="7" t="n">
        <v>2</v>
      </c>
      <c r="H9923" s="7" t="n">
        <v>0</v>
      </c>
    </row>
    <row r="9924" spans="1:9">
      <c r="A9924" t="s">
        <v>4</v>
      </c>
      <c r="B9924" s="4" t="s">
        <v>5</v>
      </c>
      <c r="C9924" s="4" t="s">
        <v>11</v>
      </c>
    </row>
    <row r="9925" spans="1:9">
      <c r="A9925" t="n">
        <v>80566</v>
      </c>
      <c r="B9925" s="29" t="n">
        <v>16</v>
      </c>
      <c r="C9925" s="7" t="n">
        <v>2000</v>
      </c>
    </row>
    <row r="9926" spans="1:9">
      <c r="A9926" t="s">
        <v>4</v>
      </c>
      <c r="B9926" s="4" t="s">
        <v>5</v>
      </c>
      <c r="C9926" s="4" t="s">
        <v>7</v>
      </c>
      <c r="D9926" s="4" t="s">
        <v>11</v>
      </c>
      <c r="E9926" s="4" t="s">
        <v>8</v>
      </c>
      <c r="F9926" s="4" t="s">
        <v>8</v>
      </c>
      <c r="G9926" s="4" t="s">
        <v>8</v>
      </c>
      <c r="H9926" s="4" t="s">
        <v>8</v>
      </c>
    </row>
    <row r="9927" spans="1:9">
      <c r="A9927" t="n">
        <v>80569</v>
      </c>
      <c r="B9927" s="49" t="n">
        <v>51</v>
      </c>
      <c r="C9927" s="7" t="n">
        <v>3</v>
      </c>
      <c r="D9927" s="7" t="n">
        <v>0</v>
      </c>
      <c r="E9927" s="7" t="s">
        <v>748</v>
      </c>
      <c r="F9927" s="7" t="s">
        <v>18</v>
      </c>
      <c r="G9927" s="7" t="s">
        <v>66</v>
      </c>
      <c r="H9927" s="7" t="s">
        <v>67</v>
      </c>
    </row>
    <row r="9928" spans="1:9">
      <c r="A9928" t="s">
        <v>4</v>
      </c>
      <c r="B9928" s="4" t="s">
        <v>5</v>
      </c>
    </row>
    <row r="9929" spans="1:9">
      <c r="A9929" t="n">
        <v>80581</v>
      </c>
      <c r="B9929" s="27" t="n">
        <v>28</v>
      </c>
    </row>
    <row r="9930" spans="1:9">
      <c r="A9930" t="s">
        <v>4</v>
      </c>
      <c r="B9930" s="4" t="s">
        <v>5</v>
      </c>
      <c r="C9930" s="4" t="s">
        <v>11</v>
      </c>
      <c r="D9930" s="4" t="s">
        <v>7</v>
      </c>
    </row>
    <row r="9931" spans="1:9">
      <c r="A9931" t="n">
        <v>80582</v>
      </c>
      <c r="B9931" s="69" t="n">
        <v>89</v>
      </c>
      <c r="C9931" s="7" t="n">
        <v>65533</v>
      </c>
      <c r="D9931" s="7" t="n">
        <v>1</v>
      </c>
    </row>
    <row r="9932" spans="1:9">
      <c r="A9932" t="s">
        <v>4</v>
      </c>
      <c r="B9932" s="4" t="s">
        <v>5</v>
      </c>
      <c r="C9932" s="4" t="s">
        <v>7</v>
      </c>
      <c r="D9932" s="4" t="s">
        <v>11</v>
      </c>
      <c r="E9932" s="4" t="s">
        <v>13</v>
      </c>
    </row>
    <row r="9933" spans="1:9">
      <c r="A9933" t="n">
        <v>80586</v>
      </c>
      <c r="B9933" s="35" t="n">
        <v>58</v>
      </c>
      <c r="C9933" s="7" t="n">
        <v>101</v>
      </c>
      <c r="D9933" s="7" t="n">
        <v>500</v>
      </c>
      <c r="E9933" s="7" t="n">
        <v>1</v>
      </c>
    </row>
    <row r="9934" spans="1:9">
      <c r="A9934" t="s">
        <v>4</v>
      </c>
      <c r="B9934" s="4" t="s">
        <v>5</v>
      </c>
      <c r="C9934" s="4" t="s">
        <v>7</v>
      </c>
      <c r="D9934" s="4" t="s">
        <v>11</v>
      </c>
    </row>
    <row r="9935" spans="1:9">
      <c r="A9935" t="n">
        <v>80594</v>
      </c>
      <c r="B9935" s="35" t="n">
        <v>58</v>
      </c>
      <c r="C9935" s="7" t="n">
        <v>254</v>
      </c>
      <c r="D9935" s="7" t="n">
        <v>0</v>
      </c>
    </row>
    <row r="9936" spans="1:9">
      <c r="A9936" t="s">
        <v>4</v>
      </c>
      <c r="B9936" s="4" t="s">
        <v>5</v>
      </c>
      <c r="C9936" s="4" t="s">
        <v>7</v>
      </c>
      <c r="D9936" s="4" t="s">
        <v>7</v>
      </c>
      <c r="E9936" s="4" t="s">
        <v>13</v>
      </c>
      <c r="F9936" s="4" t="s">
        <v>13</v>
      </c>
      <c r="G9936" s="4" t="s">
        <v>13</v>
      </c>
      <c r="H9936" s="4" t="s">
        <v>11</v>
      </c>
    </row>
    <row r="9937" spans="1:8">
      <c r="A9937" t="n">
        <v>80598</v>
      </c>
      <c r="B9937" s="36" t="n">
        <v>45</v>
      </c>
      <c r="C9937" s="7" t="n">
        <v>2</v>
      </c>
      <c r="D9937" s="7" t="n">
        <v>3</v>
      </c>
      <c r="E9937" s="7" t="n">
        <v>-5.57999992370605</v>
      </c>
      <c r="F9937" s="7" t="n">
        <v>1.23000001907349</v>
      </c>
      <c r="G9937" s="7" t="n">
        <v>2.89000010490417</v>
      </c>
      <c r="H9937" s="7" t="n">
        <v>0</v>
      </c>
    </row>
    <row r="9938" spans="1:8">
      <c r="A9938" t="s">
        <v>4</v>
      </c>
      <c r="B9938" s="4" t="s">
        <v>5</v>
      </c>
      <c r="C9938" s="4" t="s">
        <v>7</v>
      </c>
      <c r="D9938" s="4" t="s">
        <v>7</v>
      </c>
      <c r="E9938" s="4" t="s">
        <v>13</v>
      </c>
      <c r="F9938" s="4" t="s">
        <v>13</v>
      </c>
      <c r="G9938" s="4" t="s">
        <v>13</v>
      </c>
      <c r="H9938" s="4" t="s">
        <v>11</v>
      </c>
      <c r="I9938" s="4" t="s">
        <v>7</v>
      </c>
    </row>
    <row r="9939" spans="1:8">
      <c r="A9939" t="n">
        <v>80615</v>
      </c>
      <c r="B9939" s="36" t="n">
        <v>45</v>
      </c>
      <c r="C9939" s="7" t="n">
        <v>4</v>
      </c>
      <c r="D9939" s="7" t="n">
        <v>3</v>
      </c>
      <c r="E9939" s="7" t="n">
        <v>6.44000005722046</v>
      </c>
      <c r="F9939" s="7" t="n">
        <v>213.5</v>
      </c>
      <c r="G9939" s="7" t="n">
        <v>356</v>
      </c>
      <c r="H9939" s="7" t="n">
        <v>0</v>
      </c>
      <c r="I9939" s="7" t="n">
        <v>0</v>
      </c>
    </row>
    <row r="9940" spans="1:8">
      <c r="A9940" t="s">
        <v>4</v>
      </c>
      <c r="B9940" s="4" t="s">
        <v>5</v>
      </c>
      <c r="C9940" s="4" t="s">
        <v>7</v>
      </c>
      <c r="D9940" s="4" t="s">
        <v>7</v>
      </c>
      <c r="E9940" s="4" t="s">
        <v>13</v>
      </c>
      <c r="F9940" s="4" t="s">
        <v>11</v>
      </c>
    </row>
    <row r="9941" spans="1:8">
      <c r="A9941" t="n">
        <v>80633</v>
      </c>
      <c r="B9941" s="36" t="n">
        <v>45</v>
      </c>
      <c r="C9941" s="7" t="n">
        <v>5</v>
      </c>
      <c r="D9941" s="7" t="n">
        <v>3</v>
      </c>
      <c r="E9941" s="7" t="n">
        <v>3.5</v>
      </c>
      <c r="F9941" s="7" t="n">
        <v>0</v>
      </c>
    </row>
    <row r="9942" spans="1:8">
      <c r="A9942" t="s">
        <v>4</v>
      </c>
      <c r="B9942" s="4" t="s">
        <v>5</v>
      </c>
      <c r="C9942" s="4" t="s">
        <v>7</v>
      </c>
      <c r="D9942" s="4" t="s">
        <v>7</v>
      </c>
      <c r="E9942" s="4" t="s">
        <v>13</v>
      </c>
      <c r="F9942" s="4" t="s">
        <v>11</v>
      </c>
    </row>
    <row r="9943" spans="1:8">
      <c r="A9943" t="n">
        <v>80642</v>
      </c>
      <c r="B9943" s="36" t="n">
        <v>45</v>
      </c>
      <c r="C9943" s="7" t="n">
        <v>5</v>
      </c>
      <c r="D9943" s="7" t="n">
        <v>3</v>
      </c>
      <c r="E9943" s="7" t="n">
        <v>3.70000004768372</v>
      </c>
      <c r="F9943" s="7" t="n">
        <v>20000</v>
      </c>
    </row>
    <row r="9944" spans="1:8">
      <c r="A9944" t="s">
        <v>4</v>
      </c>
      <c r="B9944" s="4" t="s">
        <v>5</v>
      </c>
      <c r="C9944" s="4" t="s">
        <v>7</v>
      </c>
      <c r="D9944" s="4" t="s">
        <v>7</v>
      </c>
      <c r="E9944" s="4" t="s">
        <v>13</v>
      </c>
      <c r="F9944" s="4" t="s">
        <v>11</v>
      </c>
    </row>
    <row r="9945" spans="1:8">
      <c r="A9945" t="n">
        <v>80651</v>
      </c>
      <c r="B9945" s="36" t="n">
        <v>45</v>
      </c>
      <c r="C9945" s="7" t="n">
        <v>11</v>
      </c>
      <c r="D9945" s="7" t="n">
        <v>3</v>
      </c>
      <c r="E9945" s="7" t="n">
        <v>22.6000003814697</v>
      </c>
      <c r="F9945" s="7" t="n">
        <v>0</v>
      </c>
    </row>
    <row r="9946" spans="1:8">
      <c r="A9946" t="s">
        <v>4</v>
      </c>
      <c r="B9946" s="4" t="s">
        <v>5</v>
      </c>
      <c r="C9946" s="4" t="s">
        <v>11</v>
      </c>
      <c r="D9946" s="4" t="s">
        <v>13</v>
      </c>
      <c r="E9946" s="4" t="s">
        <v>13</v>
      </c>
      <c r="F9946" s="4" t="s">
        <v>13</v>
      </c>
      <c r="G9946" s="4" t="s">
        <v>13</v>
      </c>
    </row>
    <row r="9947" spans="1:8">
      <c r="A9947" t="n">
        <v>80660</v>
      </c>
      <c r="B9947" s="40" t="n">
        <v>46</v>
      </c>
      <c r="C9947" s="7" t="n">
        <v>11</v>
      </c>
      <c r="D9947" s="7" t="n">
        <v>-6.5</v>
      </c>
      <c r="E9947" s="7" t="n">
        <v>0</v>
      </c>
      <c r="F9947" s="7" t="n">
        <v>1.92999994754791</v>
      </c>
      <c r="G9947" s="7" t="n">
        <v>198.899993896484</v>
      </c>
    </row>
    <row r="9948" spans="1:8">
      <c r="A9948" t="s">
        <v>4</v>
      </c>
      <c r="B9948" s="4" t="s">
        <v>5</v>
      </c>
      <c r="C9948" s="4" t="s">
        <v>11</v>
      </c>
      <c r="D9948" s="4" t="s">
        <v>7</v>
      </c>
      <c r="E9948" s="4" t="s">
        <v>8</v>
      </c>
      <c r="F9948" s="4" t="s">
        <v>13</v>
      </c>
      <c r="G9948" s="4" t="s">
        <v>13</v>
      </c>
      <c r="H9948" s="4" t="s">
        <v>13</v>
      </c>
    </row>
    <row r="9949" spans="1:8">
      <c r="A9949" t="n">
        <v>80679</v>
      </c>
      <c r="B9949" s="47" t="n">
        <v>48</v>
      </c>
      <c r="C9949" s="7" t="n">
        <v>11</v>
      </c>
      <c r="D9949" s="7" t="n">
        <v>0</v>
      </c>
      <c r="E9949" s="7" t="s">
        <v>408</v>
      </c>
      <c r="F9949" s="7" t="n">
        <v>0</v>
      </c>
      <c r="G9949" s="7" t="n">
        <v>1</v>
      </c>
      <c r="H9949" s="7" t="n">
        <v>0</v>
      </c>
    </row>
    <row r="9950" spans="1:8">
      <c r="A9950" t="s">
        <v>4</v>
      </c>
      <c r="B9950" s="4" t="s">
        <v>5</v>
      </c>
      <c r="C9950" s="4" t="s">
        <v>7</v>
      </c>
      <c r="D9950" s="4" t="s">
        <v>11</v>
      </c>
    </row>
    <row r="9951" spans="1:8">
      <c r="A9951" t="n">
        <v>80709</v>
      </c>
      <c r="B9951" s="35" t="n">
        <v>58</v>
      </c>
      <c r="C9951" s="7" t="n">
        <v>255</v>
      </c>
      <c r="D9951" s="7" t="n">
        <v>0</v>
      </c>
    </row>
    <row r="9952" spans="1:8">
      <c r="A9952" t="s">
        <v>4</v>
      </c>
      <c r="B9952" s="4" t="s">
        <v>5</v>
      </c>
      <c r="C9952" s="4" t="s">
        <v>11</v>
      </c>
    </row>
    <row r="9953" spans="1:9">
      <c r="A9953" t="n">
        <v>80713</v>
      </c>
      <c r="B9953" s="29" t="n">
        <v>16</v>
      </c>
      <c r="C9953" s="7" t="n">
        <v>500</v>
      </c>
    </row>
    <row r="9954" spans="1:9">
      <c r="A9954" t="s">
        <v>4</v>
      </c>
      <c r="B9954" s="4" t="s">
        <v>5</v>
      </c>
      <c r="C9954" s="4" t="s">
        <v>7</v>
      </c>
      <c r="D9954" s="4" t="s">
        <v>11</v>
      </c>
      <c r="E9954" s="4" t="s">
        <v>8</v>
      </c>
    </row>
    <row r="9955" spans="1:9">
      <c r="A9955" t="n">
        <v>80716</v>
      </c>
      <c r="B9955" s="49" t="n">
        <v>51</v>
      </c>
      <c r="C9955" s="7" t="n">
        <v>4</v>
      </c>
      <c r="D9955" s="7" t="n">
        <v>11</v>
      </c>
      <c r="E9955" s="7" t="s">
        <v>346</v>
      </c>
    </row>
    <row r="9956" spans="1:9">
      <c r="A9956" t="s">
        <v>4</v>
      </c>
      <c r="B9956" s="4" t="s">
        <v>5</v>
      </c>
      <c r="C9956" s="4" t="s">
        <v>11</v>
      </c>
    </row>
    <row r="9957" spans="1:9">
      <c r="A9957" t="n">
        <v>80730</v>
      </c>
      <c r="B9957" s="29" t="n">
        <v>16</v>
      </c>
      <c r="C9957" s="7" t="n">
        <v>0</v>
      </c>
    </row>
    <row r="9958" spans="1:9">
      <c r="A9958" t="s">
        <v>4</v>
      </c>
      <c r="B9958" s="4" t="s">
        <v>5</v>
      </c>
      <c r="C9958" s="4" t="s">
        <v>11</v>
      </c>
      <c r="D9958" s="4" t="s">
        <v>7</v>
      </c>
      <c r="E9958" s="4" t="s">
        <v>14</v>
      </c>
      <c r="F9958" s="4" t="s">
        <v>34</v>
      </c>
      <c r="G9958" s="4" t="s">
        <v>7</v>
      </c>
      <c r="H9958" s="4" t="s">
        <v>7</v>
      </c>
    </row>
    <row r="9959" spans="1:9">
      <c r="A9959" t="n">
        <v>80733</v>
      </c>
      <c r="B9959" s="51" t="n">
        <v>26</v>
      </c>
      <c r="C9959" s="7" t="n">
        <v>11</v>
      </c>
      <c r="D9959" s="7" t="n">
        <v>17</v>
      </c>
      <c r="E9959" s="7" t="n">
        <v>10494</v>
      </c>
      <c r="F9959" s="7" t="s">
        <v>749</v>
      </c>
      <c r="G9959" s="7" t="n">
        <v>2</v>
      </c>
      <c r="H9959" s="7" t="n">
        <v>0</v>
      </c>
    </row>
    <row r="9960" spans="1:9">
      <c r="A9960" t="s">
        <v>4</v>
      </c>
      <c r="B9960" s="4" t="s">
        <v>5</v>
      </c>
    </row>
    <row r="9961" spans="1:9">
      <c r="A9961" t="n">
        <v>80785</v>
      </c>
      <c r="B9961" s="27" t="n">
        <v>28</v>
      </c>
    </row>
    <row r="9962" spans="1:9">
      <c r="A9962" t="s">
        <v>4</v>
      </c>
      <c r="B9962" s="4" t="s">
        <v>5</v>
      </c>
      <c r="C9962" s="4" t="s">
        <v>11</v>
      </c>
      <c r="D9962" s="4" t="s">
        <v>7</v>
      </c>
    </row>
    <row r="9963" spans="1:9">
      <c r="A9963" t="n">
        <v>80786</v>
      </c>
      <c r="B9963" s="69" t="n">
        <v>89</v>
      </c>
      <c r="C9963" s="7" t="n">
        <v>65533</v>
      </c>
      <c r="D9963" s="7" t="n">
        <v>1</v>
      </c>
    </row>
    <row r="9964" spans="1:9">
      <c r="A9964" t="s">
        <v>4</v>
      </c>
      <c r="B9964" s="4" t="s">
        <v>5</v>
      </c>
      <c r="C9964" s="4" t="s">
        <v>7</v>
      </c>
      <c r="D9964" s="4" t="s">
        <v>11</v>
      </c>
      <c r="E9964" s="4" t="s">
        <v>11</v>
      </c>
      <c r="F9964" s="4" t="s">
        <v>7</v>
      </c>
    </row>
    <row r="9965" spans="1:9">
      <c r="A9965" t="n">
        <v>80790</v>
      </c>
      <c r="B9965" s="25" t="n">
        <v>25</v>
      </c>
      <c r="C9965" s="7" t="n">
        <v>1</v>
      </c>
      <c r="D9965" s="7" t="n">
        <v>60</v>
      </c>
      <c r="E9965" s="7" t="n">
        <v>280</v>
      </c>
      <c r="F9965" s="7" t="n">
        <v>1</v>
      </c>
    </row>
    <row r="9966" spans="1:9">
      <c r="A9966" t="s">
        <v>4</v>
      </c>
      <c r="B9966" s="4" t="s">
        <v>5</v>
      </c>
      <c r="C9966" s="4" t="s">
        <v>7</v>
      </c>
      <c r="D9966" s="4" t="s">
        <v>11</v>
      </c>
      <c r="E9966" s="4" t="s">
        <v>8</v>
      </c>
    </row>
    <row r="9967" spans="1:9">
      <c r="A9967" t="n">
        <v>80797</v>
      </c>
      <c r="B9967" s="49" t="n">
        <v>51</v>
      </c>
      <c r="C9967" s="7" t="n">
        <v>4</v>
      </c>
      <c r="D9967" s="7" t="n">
        <v>14</v>
      </c>
      <c r="E9967" s="7" t="s">
        <v>448</v>
      </c>
    </row>
    <row r="9968" spans="1:9">
      <c r="A9968" t="s">
        <v>4</v>
      </c>
      <c r="B9968" s="4" t="s">
        <v>5</v>
      </c>
      <c r="C9968" s="4" t="s">
        <v>11</v>
      </c>
    </row>
    <row r="9969" spans="1:8">
      <c r="A9969" t="n">
        <v>80810</v>
      </c>
      <c r="B9969" s="29" t="n">
        <v>16</v>
      </c>
      <c r="C9969" s="7" t="n">
        <v>0</v>
      </c>
    </row>
    <row r="9970" spans="1:8">
      <c r="A9970" t="s">
        <v>4</v>
      </c>
      <c r="B9970" s="4" t="s">
        <v>5</v>
      </c>
      <c r="C9970" s="4" t="s">
        <v>11</v>
      </c>
      <c r="D9970" s="4" t="s">
        <v>7</v>
      </c>
      <c r="E9970" s="4" t="s">
        <v>14</v>
      </c>
      <c r="F9970" s="4" t="s">
        <v>34</v>
      </c>
      <c r="G9970" s="4" t="s">
        <v>7</v>
      </c>
      <c r="H9970" s="4" t="s">
        <v>7</v>
      </c>
    </row>
    <row r="9971" spans="1:8">
      <c r="A9971" t="n">
        <v>80813</v>
      </c>
      <c r="B9971" s="51" t="n">
        <v>26</v>
      </c>
      <c r="C9971" s="7" t="n">
        <v>14</v>
      </c>
      <c r="D9971" s="7" t="n">
        <v>17</v>
      </c>
      <c r="E9971" s="7" t="n">
        <v>13387</v>
      </c>
      <c r="F9971" s="7" t="s">
        <v>750</v>
      </c>
      <c r="G9971" s="7" t="n">
        <v>2</v>
      </c>
      <c r="H9971" s="7" t="n">
        <v>0</v>
      </c>
    </row>
    <row r="9972" spans="1:8">
      <c r="A9972" t="s">
        <v>4</v>
      </c>
      <c r="B9972" s="4" t="s">
        <v>5</v>
      </c>
    </row>
    <row r="9973" spans="1:8">
      <c r="A9973" t="n">
        <v>80872</v>
      </c>
      <c r="B9973" s="27" t="n">
        <v>28</v>
      </c>
    </row>
    <row r="9974" spans="1:8">
      <c r="A9974" t="s">
        <v>4</v>
      </c>
      <c r="B9974" s="4" t="s">
        <v>5</v>
      </c>
      <c r="C9974" s="4" t="s">
        <v>11</v>
      </c>
      <c r="D9974" s="4" t="s">
        <v>7</v>
      </c>
    </row>
    <row r="9975" spans="1:8">
      <c r="A9975" t="n">
        <v>80873</v>
      </c>
      <c r="B9975" s="69" t="n">
        <v>89</v>
      </c>
      <c r="C9975" s="7" t="n">
        <v>65533</v>
      </c>
      <c r="D9975" s="7" t="n">
        <v>1</v>
      </c>
    </row>
    <row r="9976" spans="1:8">
      <c r="A9976" t="s">
        <v>4</v>
      </c>
      <c r="B9976" s="4" t="s">
        <v>5</v>
      </c>
      <c r="C9976" s="4" t="s">
        <v>7</v>
      </c>
      <c r="D9976" s="4" t="s">
        <v>11</v>
      </c>
      <c r="E9976" s="4" t="s">
        <v>11</v>
      </c>
      <c r="F9976" s="4" t="s">
        <v>7</v>
      </c>
    </row>
    <row r="9977" spans="1:8">
      <c r="A9977" t="n">
        <v>80877</v>
      </c>
      <c r="B9977" s="25" t="n">
        <v>25</v>
      </c>
      <c r="C9977" s="7" t="n">
        <v>1</v>
      </c>
      <c r="D9977" s="7" t="n">
        <v>65535</v>
      </c>
      <c r="E9977" s="7" t="n">
        <v>65535</v>
      </c>
      <c r="F9977" s="7" t="n">
        <v>0</v>
      </c>
    </row>
    <row r="9978" spans="1:8">
      <c r="A9978" t="s">
        <v>4</v>
      </c>
      <c r="B9978" s="4" t="s">
        <v>5</v>
      </c>
      <c r="C9978" s="4" t="s">
        <v>7</v>
      </c>
      <c r="D9978" s="4" t="s">
        <v>11</v>
      </c>
      <c r="E9978" s="4" t="s">
        <v>11</v>
      </c>
      <c r="F9978" s="4" t="s">
        <v>7</v>
      </c>
    </row>
    <row r="9979" spans="1:8">
      <c r="A9979" t="n">
        <v>80884</v>
      </c>
      <c r="B9979" s="25" t="n">
        <v>25</v>
      </c>
      <c r="C9979" s="7" t="n">
        <v>1</v>
      </c>
      <c r="D9979" s="7" t="n">
        <v>60</v>
      </c>
      <c r="E9979" s="7" t="n">
        <v>640</v>
      </c>
      <c r="F9979" s="7" t="n">
        <v>1</v>
      </c>
    </row>
    <row r="9980" spans="1:8">
      <c r="A9980" t="s">
        <v>4</v>
      </c>
      <c r="B9980" s="4" t="s">
        <v>5</v>
      </c>
      <c r="C9980" s="4" t="s">
        <v>7</v>
      </c>
      <c r="D9980" s="4" t="s">
        <v>11</v>
      </c>
      <c r="E9980" s="4" t="s">
        <v>8</v>
      </c>
    </row>
    <row r="9981" spans="1:8">
      <c r="A9981" t="n">
        <v>80891</v>
      </c>
      <c r="B9981" s="49" t="n">
        <v>51</v>
      </c>
      <c r="C9981" s="7" t="n">
        <v>4</v>
      </c>
      <c r="D9981" s="7" t="n">
        <v>7032</v>
      </c>
      <c r="E9981" s="7" t="s">
        <v>473</v>
      </c>
    </row>
    <row r="9982" spans="1:8">
      <c r="A9982" t="s">
        <v>4</v>
      </c>
      <c r="B9982" s="4" t="s">
        <v>5</v>
      </c>
      <c r="C9982" s="4" t="s">
        <v>11</v>
      </c>
    </row>
    <row r="9983" spans="1:8">
      <c r="A9983" t="n">
        <v>80904</v>
      </c>
      <c r="B9983" s="29" t="n">
        <v>16</v>
      </c>
      <c r="C9983" s="7" t="n">
        <v>0</v>
      </c>
    </row>
    <row r="9984" spans="1:8">
      <c r="A9984" t="s">
        <v>4</v>
      </c>
      <c r="B9984" s="4" t="s">
        <v>5</v>
      </c>
      <c r="C9984" s="4" t="s">
        <v>11</v>
      </c>
      <c r="D9984" s="4" t="s">
        <v>7</v>
      </c>
      <c r="E9984" s="4" t="s">
        <v>14</v>
      </c>
      <c r="F9984" s="4" t="s">
        <v>34</v>
      </c>
      <c r="G9984" s="4" t="s">
        <v>7</v>
      </c>
      <c r="H9984" s="4" t="s">
        <v>7</v>
      </c>
    </row>
    <row r="9985" spans="1:8">
      <c r="A9985" t="n">
        <v>80907</v>
      </c>
      <c r="B9985" s="51" t="n">
        <v>26</v>
      </c>
      <c r="C9985" s="7" t="n">
        <v>7032</v>
      </c>
      <c r="D9985" s="7" t="n">
        <v>17</v>
      </c>
      <c r="E9985" s="7" t="n">
        <v>18552</v>
      </c>
      <c r="F9985" s="7" t="s">
        <v>751</v>
      </c>
      <c r="G9985" s="7" t="n">
        <v>2</v>
      </c>
      <c r="H9985" s="7" t="n">
        <v>0</v>
      </c>
    </row>
    <row r="9986" spans="1:8">
      <c r="A9986" t="s">
        <v>4</v>
      </c>
      <c r="B9986" s="4" t="s">
        <v>5</v>
      </c>
    </row>
    <row r="9987" spans="1:8">
      <c r="A9987" t="n">
        <v>80960</v>
      </c>
      <c r="B9987" s="27" t="n">
        <v>28</v>
      </c>
    </row>
    <row r="9988" spans="1:8">
      <c r="A9988" t="s">
        <v>4</v>
      </c>
      <c r="B9988" s="4" t="s">
        <v>5</v>
      </c>
      <c r="C9988" s="4" t="s">
        <v>11</v>
      </c>
      <c r="D9988" s="4" t="s">
        <v>7</v>
      </c>
    </row>
    <row r="9989" spans="1:8">
      <c r="A9989" t="n">
        <v>80961</v>
      </c>
      <c r="B9989" s="69" t="n">
        <v>89</v>
      </c>
      <c r="C9989" s="7" t="n">
        <v>65533</v>
      </c>
      <c r="D9989" s="7" t="n">
        <v>1</v>
      </c>
    </row>
    <row r="9990" spans="1:8">
      <c r="A9990" t="s">
        <v>4</v>
      </c>
      <c r="B9990" s="4" t="s">
        <v>5</v>
      </c>
      <c r="C9990" s="4" t="s">
        <v>7</v>
      </c>
      <c r="D9990" s="4" t="s">
        <v>11</v>
      </c>
      <c r="E9990" s="4" t="s">
        <v>11</v>
      </c>
      <c r="F9990" s="4" t="s">
        <v>7</v>
      </c>
    </row>
    <row r="9991" spans="1:8">
      <c r="A9991" t="n">
        <v>80965</v>
      </c>
      <c r="B9991" s="25" t="n">
        <v>25</v>
      </c>
      <c r="C9991" s="7" t="n">
        <v>1</v>
      </c>
      <c r="D9991" s="7" t="n">
        <v>65535</v>
      </c>
      <c r="E9991" s="7" t="n">
        <v>65535</v>
      </c>
      <c r="F9991" s="7" t="n">
        <v>0</v>
      </c>
    </row>
    <row r="9992" spans="1:8">
      <c r="A9992" t="s">
        <v>4</v>
      </c>
      <c r="B9992" s="4" t="s">
        <v>5</v>
      </c>
      <c r="C9992" s="4" t="s">
        <v>7</v>
      </c>
      <c r="D9992" s="4" t="s">
        <v>11</v>
      </c>
      <c r="E9992" s="4" t="s">
        <v>13</v>
      </c>
    </row>
    <row r="9993" spans="1:8">
      <c r="A9993" t="n">
        <v>80972</v>
      </c>
      <c r="B9993" s="35" t="n">
        <v>58</v>
      </c>
      <c r="C9993" s="7" t="n">
        <v>101</v>
      </c>
      <c r="D9993" s="7" t="n">
        <v>500</v>
      </c>
      <c r="E9993" s="7" t="n">
        <v>1</v>
      </c>
    </row>
    <row r="9994" spans="1:8">
      <c r="A9994" t="s">
        <v>4</v>
      </c>
      <c r="B9994" s="4" t="s">
        <v>5</v>
      </c>
      <c r="C9994" s="4" t="s">
        <v>7</v>
      </c>
      <c r="D9994" s="4" t="s">
        <v>11</v>
      </c>
    </row>
    <row r="9995" spans="1:8">
      <c r="A9995" t="n">
        <v>80980</v>
      </c>
      <c r="B9995" s="35" t="n">
        <v>58</v>
      </c>
      <c r="C9995" s="7" t="n">
        <v>254</v>
      </c>
      <c r="D9995" s="7" t="n">
        <v>0</v>
      </c>
    </row>
    <row r="9996" spans="1:8">
      <c r="A9996" t="s">
        <v>4</v>
      </c>
      <c r="B9996" s="4" t="s">
        <v>5</v>
      </c>
      <c r="C9996" s="4" t="s">
        <v>11</v>
      </c>
      <c r="D9996" s="4" t="s">
        <v>13</v>
      </c>
      <c r="E9996" s="4" t="s">
        <v>13</v>
      </c>
      <c r="F9996" s="4" t="s">
        <v>13</v>
      </c>
      <c r="G9996" s="4" t="s">
        <v>13</v>
      </c>
    </row>
    <row r="9997" spans="1:8">
      <c r="A9997" t="n">
        <v>80984</v>
      </c>
      <c r="B9997" s="40" t="n">
        <v>46</v>
      </c>
      <c r="C9997" s="7" t="n">
        <v>11</v>
      </c>
      <c r="D9997" s="7" t="n">
        <v>-6.69000005722046</v>
      </c>
      <c r="E9997" s="7" t="n">
        <v>0</v>
      </c>
      <c r="F9997" s="7" t="n">
        <v>1.79999995231628</v>
      </c>
      <c r="G9997" s="7" t="n">
        <v>198.899993896484</v>
      </c>
    </row>
    <row r="9998" spans="1:8">
      <c r="A9998" t="s">
        <v>4</v>
      </c>
      <c r="B9998" s="4" t="s">
        <v>5</v>
      </c>
      <c r="C9998" s="4" t="s">
        <v>7</v>
      </c>
      <c r="D9998" s="4" t="s">
        <v>7</v>
      </c>
      <c r="E9998" s="4" t="s">
        <v>13</v>
      </c>
      <c r="F9998" s="4" t="s">
        <v>13</v>
      </c>
      <c r="G9998" s="4" t="s">
        <v>13</v>
      </c>
      <c r="H9998" s="4" t="s">
        <v>11</v>
      </c>
    </row>
    <row r="9999" spans="1:8">
      <c r="A9999" t="n">
        <v>81003</v>
      </c>
      <c r="B9999" s="36" t="n">
        <v>45</v>
      </c>
      <c r="C9999" s="7" t="n">
        <v>2</v>
      </c>
      <c r="D9999" s="7" t="n">
        <v>3</v>
      </c>
      <c r="E9999" s="7" t="n">
        <v>-6.96999979019165</v>
      </c>
      <c r="F9999" s="7" t="n">
        <v>1.54999995231628</v>
      </c>
      <c r="G9999" s="7" t="n">
        <v>-0.959999978542328</v>
      </c>
      <c r="H9999" s="7" t="n">
        <v>0</v>
      </c>
    </row>
    <row r="10000" spans="1:8">
      <c r="A10000" t="s">
        <v>4</v>
      </c>
      <c r="B10000" s="4" t="s">
        <v>5</v>
      </c>
      <c r="C10000" s="4" t="s">
        <v>7</v>
      </c>
      <c r="D10000" s="4" t="s">
        <v>7</v>
      </c>
      <c r="E10000" s="4" t="s">
        <v>13</v>
      </c>
      <c r="F10000" s="4" t="s">
        <v>13</v>
      </c>
      <c r="G10000" s="4" t="s">
        <v>13</v>
      </c>
      <c r="H10000" s="4" t="s">
        <v>11</v>
      </c>
      <c r="I10000" s="4" t="s">
        <v>7</v>
      </c>
    </row>
    <row r="10001" spans="1:9">
      <c r="A10001" t="n">
        <v>81020</v>
      </c>
      <c r="B10001" s="36" t="n">
        <v>45</v>
      </c>
      <c r="C10001" s="7" t="n">
        <v>4</v>
      </c>
      <c r="D10001" s="7" t="n">
        <v>3</v>
      </c>
      <c r="E10001" s="7" t="n">
        <v>9.35999965667725</v>
      </c>
      <c r="F10001" s="7" t="n">
        <v>234.75</v>
      </c>
      <c r="G10001" s="7" t="n">
        <v>0</v>
      </c>
      <c r="H10001" s="7" t="n">
        <v>0</v>
      </c>
      <c r="I10001" s="7" t="n">
        <v>0</v>
      </c>
    </row>
    <row r="10002" spans="1:9">
      <c r="A10002" t="s">
        <v>4</v>
      </c>
      <c r="B10002" s="4" t="s">
        <v>5</v>
      </c>
      <c r="C10002" s="4" t="s">
        <v>7</v>
      </c>
      <c r="D10002" s="4" t="s">
        <v>7</v>
      </c>
      <c r="E10002" s="4" t="s">
        <v>13</v>
      </c>
      <c r="F10002" s="4" t="s">
        <v>11</v>
      </c>
    </row>
    <row r="10003" spans="1:9">
      <c r="A10003" t="n">
        <v>81038</v>
      </c>
      <c r="B10003" s="36" t="n">
        <v>45</v>
      </c>
      <c r="C10003" s="7" t="n">
        <v>5</v>
      </c>
      <c r="D10003" s="7" t="n">
        <v>3</v>
      </c>
      <c r="E10003" s="7" t="n">
        <v>3.79999995231628</v>
      </c>
      <c r="F10003" s="7" t="n">
        <v>0</v>
      </c>
    </row>
    <row r="10004" spans="1:9">
      <c r="A10004" t="s">
        <v>4</v>
      </c>
      <c r="B10004" s="4" t="s">
        <v>5</v>
      </c>
      <c r="C10004" s="4" t="s">
        <v>7</v>
      </c>
      <c r="D10004" s="4" t="s">
        <v>7</v>
      </c>
      <c r="E10004" s="4" t="s">
        <v>13</v>
      </c>
      <c r="F10004" s="4" t="s">
        <v>11</v>
      </c>
    </row>
    <row r="10005" spans="1:9">
      <c r="A10005" t="n">
        <v>81047</v>
      </c>
      <c r="B10005" s="36" t="n">
        <v>45</v>
      </c>
      <c r="C10005" s="7" t="n">
        <v>5</v>
      </c>
      <c r="D10005" s="7" t="n">
        <v>3</v>
      </c>
      <c r="E10005" s="7" t="n">
        <v>4.80000019073486</v>
      </c>
      <c r="F10005" s="7" t="n">
        <v>5000</v>
      </c>
    </row>
    <row r="10006" spans="1:9">
      <c r="A10006" t="s">
        <v>4</v>
      </c>
      <c r="B10006" s="4" t="s">
        <v>5</v>
      </c>
      <c r="C10006" s="4" t="s">
        <v>7</v>
      </c>
      <c r="D10006" s="4" t="s">
        <v>7</v>
      </c>
      <c r="E10006" s="4" t="s">
        <v>13</v>
      </c>
      <c r="F10006" s="4" t="s">
        <v>11</v>
      </c>
    </row>
    <row r="10007" spans="1:9">
      <c r="A10007" t="n">
        <v>81056</v>
      </c>
      <c r="B10007" s="36" t="n">
        <v>45</v>
      </c>
      <c r="C10007" s="7" t="n">
        <v>11</v>
      </c>
      <c r="D10007" s="7" t="n">
        <v>3</v>
      </c>
      <c r="E10007" s="7" t="n">
        <v>22.6000003814697</v>
      </c>
      <c r="F10007" s="7" t="n">
        <v>0</v>
      </c>
    </row>
    <row r="10008" spans="1:9">
      <c r="A10008" t="s">
        <v>4</v>
      </c>
      <c r="B10008" s="4" t="s">
        <v>5</v>
      </c>
      <c r="C10008" s="4" t="s">
        <v>11</v>
      </c>
      <c r="D10008" s="4" t="s">
        <v>7</v>
      </c>
      <c r="E10008" s="4" t="s">
        <v>8</v>
      </c>
      <c r="F10008" s="4" t="s">
        <v>13</v>
      </c>
      <c r="G10008" s="4" t="s">
        <v>13</v>
      </c>
      <c r="H10008" s="4" t="s">
        <v>13</v>
      </c>
    </row>
    <row r="10009" spans="1:9">
      <c r="A10009" t="n">
        <v>81065</v>
      </c>
      <c r="B10009" s="47" t="n">
        <v>48</v>
      </c>
      <c r="C10009" s="7" t="n">
        <v>11</v>
      </c>
      <c r="D10009" s="7" t="n">
        <v>0</v>
      </c>
      <c r="E10009" s="7" t="s">
        <v>489</v>
      </c>
      <c r="F10009" s="7" t="n">
        <v>0</v>
      </c>
      <c r="G10009" s="7" t="n">
        <v>1</v>
      </c>
      <c r="H10009" s="7" t="n">
        <v>0</v>
      </c>
    </row>
    <row r="10010" spans="1:9">
      <c r="A10010" t="s">
        <v>4</v>
      </c>
      <c r="B10010" s="4" t="s">
        <v>5</v>
      </c>
      <c r="C10010" s="4" t="s">
        <v>11</v>
      </c>
    </row>
    <row r="10011" spans="1:9">
      <c r="A10011" t="n">
        <v>81091</v>
      </c>
      <c r="B10011" s="29" t="n">
        <v>16</v>
      </c>
      <c r="C10011" s="7" t="n">
        <v>1000</v>
      </c>
    </row>
    <row r="10012" spans="1:9">
      <c r="A10012" t="s">
        <v>4</v>
      </c>
      <c r="B10012" s="4" t="s">
        <v>5</v>
      </c>
      <c r="C10012" s="4" t="s">
        <v>11</v>
      </c>
      <c r="D10012" s="4" t="s">
        <v>7</v>
      </c>
      <c r="E10012" s="4" t="s">
        <v>13</v>
      </c>
      <c r="F10012" s="4" t="s">
        <v>11</v>
      </c>
    </row>
    <row r="10013" spans="1:9">
      <c r="A10013" t="n">
        <v>81094</v>
      </c>
      <c r="B10013" s="53" t="n">
        <v>59</v>
      </c>
      <c r="C10013" s="7" t="n">
        <v>0</v>
      </c>
      <c r="D10013" s="7" t="n">
        <v>8</v>
      </c>
      <c r="E10013" s="7" t="n">
        <v>0.150000005960464</v>
      </c>
      <c r="F10013" s="7" t="n">
        <v>0</v>
      </c>
    </row>
    <row r="10014" spans="1:9">
      <c r="A10014" t="s">
        <v>4</v>
      </c>
      <c r="B10014" s="4" t="s">
        <v>5</v>
      </c>
      <c r="C10014" s="4" t="s">
        <v>11</v>
      </c>
      <c r="D10014" s="4" t="s">
        <v>7</v>
      </c>
      <c r="E10014" s="4" t="s">
        <v>13</v>
      </c>
      <c r="F10014" s="4" t="s">
        <v>11</v>
      </c>
    </row>
    <row r="10015" spans="1:9">
      <c r="A10015" t="n">
        <v>81104</v>
      </c>
      <c r="B10015" s="53" t="n">
        <v>59</v>
      </c>
      <c r="C10015" s="7" t="n">
        <v>1</v>
      </c>
      <c r="D10015" s="7" t="n">
        <v>8</v>
      </c>
      <c r="E10015" s="7" t="n">
        <v>0.150000005960464</v>
      </c>
      <c r="F10015" s="7" t="n">
        <v>0</v>
      </c>
    </row>
    <row r="10016" spans="1:9">
      <c r="A10016" t="s">
        <v>4</v>
      </c>
      <c r="B10016" s="4" t="s">
        <v>5</v>
      </c>
      <c r="C10016" s="4" t="s">
        <v>11</v>
      </c>
      <c r="D10016" s="4" t="s">
        <v>7</v>
      </c>
      <c r="E10016" s="4" t="s">
        <v>13</v>
      </c>
      <c r="F10016" s="4" t="s">
        <v>11</v>
      </c>
    </row>
    <row r="10017" spans="1:9">
      <c r="A10017" t="n">
        <v>81114</v>
      </c>
      <c r="B10017" s="53" t="n">
        <v>59</v>
      </c>
      <c r="C10017" s="7" t="n">
        <v>2</v>
      </c>
      <c r="D10017" s="7" t="n">
        <v>8</v>
      </c>
      <c r="E10017" s="7" t="n">
        <v>0.150000005960464</v>
      </c>
      <c r="F10017" s="7" t="n">
        <v>0</v>
      </c>
    </row>
    <row r="10018" spans="1:9">
      <c r="A10018" t="s">
        <v>4</v>
      </c>
      <c r="B10018" s="4" t="s">
        <v>5</v>
      </c>
      <c r="C10018" s="4" t="s">
        <v>11</v>
      </c>
      <c r="D10018" s="4" t="s">
        <v>7</v>
      </c>
      <c r="E10018" s="4" t="s">
        <v>13</v>
      </c>
      <c r="F10018" s="4" t="s">
        <v>11</v>
      </c>
    </row>
    <row r="10019" spans="1:9">
      <c r="A10019" t="n">
        <v>81124</v>
      </c>
      <c r="B10019" s="53" t="n">
        <v>59</v>
      </c>
      <c r="C10019" s="7" t="n">
        <v>3</v>
      </c>
      <c r="D10019" s="7" t="n">
        <v>8</v>
      </c>
      <c r="E10019" s="7" t="n">
        <v>0.150000005960464</v>
      </c>
      <c r="F10019" s="7" t="n">
        <v>0</v>
      </c>
    </row>
    <row r="10020" spans="1:9">
      <c r="A10020" t="s">
        <v>4</v>
      </c>
      <c r="B10020" s="4" t="s">
        <v>5</v>
      </c>
      <c r="C10020" s="4" t="s">
        <v>11</v>
      </c>
      <c r="D10020" s="4" t="s">
        <v>7</v>
      </c>
      <c r="E10020" s="4" t="s">
        <v>13</v>
      </c>
      <c r="F10020" s="4" t="s">
        <v>11</v>
      </c>
    </row>
    <row r="10021" spans="1:9">
      <c r="A10021" t="n">
        <v>81134</v>
      </c>
      <c r="B10021" s="53" t="n">
        <v>59</v>
      </c>
      <c r="C10021" s="7" t="n">
        <v>4</v>
      </c>
      <c r="D10021" s="7" t="n">
        <v>8</v>
      </c>
      <c r="E10021" s="7" t="n">
        <v>0.150000005960464</v>
      </c>
      <c r="F10021" s="7" t="n">
        <v>0</v>
      </c>
    </row>
    <row r="10022" spans="1:9">
      <c r="A10022" t="s">
        <v>4</v>
      </c>
      <c r="B10022" s="4" t="s">
        <v>5</v>
      </c>
      <c r="C10022" s="4" t="s">
        <v>11</v>
      </c>
      <c r="D10022" s="4" t="s">
        <v>7</v>
      </c>
      <c r="E10022" s="4" t="s">
        <v>13</v>
      </c>
      <c r="F10022" s="4" t="s">
        <v>11</v>
      </c>
    </row>
    <row r="10023" spans="1:9">
      <c r="A10023" t="n">
        <v>81144</v>
      </c>
      <c r="B10023" s="53" t="n">
        <v>59</v>
      </c>
      <c r="C10023" s="7" t="n">
        <v>5</v>
      </c>
      <c r="D10023" s="7" t="n">
        <v>8</v>
      </c>
      <c r="E10023" s="7" t="n">
        <v>0.150000005960464</v>
      </c>
      <c r="F10023" s="7" t="n">
        <v>0</v>
      </c>
    </row>
    <row r="10024" spans="1:9">
      <c r="A10024" t="s">
        <v>4</v>
      </c>
      <c r="B10024" s="4" t="s">
        <v>5</v>
      </c>
      <c r="C10024" s="4" t="s">
        <v>11</v>
      </c>
      <c r="D10024" s="4" t="s">
        <v>7</v>
      </c>
      <c r="E10024" s="4" t="s">
        <v>13</v>
      </c>
      <c r="F10024" s="4" t="s">
        <v>11</v>
      </c>
    </row>
    <row r="10025" spans="1:9">
      <c r="A10025" t="n">
        <v>81154</v>
      </c>
      <c r="B10025" s="53" t="n">
        <v>59</v>
      </c>
      <c r="C10025" s="7" t="n">
        <v>6</v>
      </c>
      <c r="D10025" s="7" t="n">
        <v>8</v>
      </c>
      <c r="E10025" s="7" t="n">
        <v>0.150000005960464</v>
      </c>
      <c r="F10025" s="7" t="n">
        <v>0</v>
      </c>
    </row>
    <row r="10026" spans="1:9">
      <c r="A10026" t="s">
        <v>4</v>
      </c>
      <c r="B10026" s="4" t="s">
        <v>5</v>
      </c>
      <c r="C10026" s="4" t="s">
        <v>11</v>
      </c>
      <c r="D10026" s="4" t="s">
        <v>7</v>
      </c>
      <c r="E10026" s="4" t="s">
        <v>13</v>
      </c>
      <c r="F10026" s="4" t="s">
        <v>11</v>
      </c>
    </row>
    <row r="10027" spans="1:9">
      <c r="A10027" t="n">
        <v>81164</v>
      </c>
      <c r="B10027" s="53" t="n">
        <v>59</v>
      </c>
      <c r="C10027" s="7" t="n">
        <v>7</v>
      </c>
      <c r="D10027" s="7" t="n">
        <v>8</v>
      </c>
      <c r="E10027" s="7" t="n">
        <v>0.150000005960464</v>
      </c>
      <c r="F10027" s="7" t="n">
        <v>0</v>
      </c>
    </row>
    <row r="10028" spans="1:9">
      <c r="A10028" t="s">
        <v>4</v>
      </c>
      <c r="B10028" s="4" t="s">
        <v>5</v>
      </c>
      <c r="C10028" s="4" t="s">
        <v>11</v>
      </c>
      <c r="D10028" s="4" t="s">
        <v>7</v>
      </c>
      <c r="E10028" s="4" t="s">
        <v>13</v>
      </c>
      <c r="F10028" s="4" t="s">
        <v>11</v>
      </c>
    </row>
    <row r="10029" spans="1:9">
      <c r="A10029" t="n">
        <v>81174</v>
      </c>
      <c r="B10029" s="53" t="n">
        <v>59</v>
      </c>
      <c r="C10029" s="7" t="n">
        <v>8</v>
      </c>
      <c r="D10029" s="7" t="n">
        <v>8</v>
      </c>
      <c r="E10029" s="7" t="n">
        <v>0.150000005960464</v>
      </c>
      <c r="F10029" s="7" t="n">
        <v>0</v>
      </c>
    </row>
    <row r="10030" spans="1:9">
      <c r="A10030" t="s">
        <v>4</v>
      </c>
      <c r="B10030" s="4" t="s">
        <v>5</v>
      </c>
      <c r="C10030" s="4" t="s">
        <v>11</v>
      </c>
      <c r="D10030" s="4" t="s">
        <v>7</v>
      </c>
      <c r="E10030" s="4" t="s">
        <v>13</v>
      </c>
      <c r="F10030" s="4" t="s">
        <v>11</v>
      </c>
    </row>
    <row r="10031" spans="1:9">
      <c r="A10031" t="n">
        <v>81184</v>
      </c>
      <c r="B10031" s="53" t="n">
        <v>59</v>
      </c>
      <c r="C10031" s="7" t="n">
        <v>9</v>
      </c>
      <c r="D10031" s="7" t="n">
        <v>8</v>
      </c>
      <c r="E10031" s="7" t="n">
        <v>0.150000005960464</v>
      </c>
      <c r="F10031" s="7" t="n">
        <v>0</v>
      </c>
    </row>
    <row r="10032" spans="1:9">
      <c r="A10032" t="s">
        <v>4</v>
      </c>
      <c r="B10032" s="4" t="s">
        <v>5</v>
      </c>
      <c r="C10032" s="4" t="s">
        <v>11</v>
      </c>
    </row>
    <row r="10033" spans="1:6">
      <c r="A10033" t="n">
        <v>81194</v>
      </c>
      <c r="B10033" s="29" t="n">
        <v>16</v>
      </c>
      <c r="C10033" s="7" t="n">
        <v>1500</v>
      </c>
    </row>
    <row r="10034" spans="1:6">
      <c r="A10034" t="s">
        <v>4</v>
      </c>
      <c r="B10034" s="4" t="s">
        <v>5</v>
      </c>
      <c r="C10034" s="4" t="s">
        <v>11</v>
      </c>
      <c r="D10034" s="4" t="s">
        <v>7</v>
      </c>
      <c r="E10034" s="4" t="s">
        <v>13</v>
      </c>
      <c r="F10034" s="4" t="s">
        <v>11</v>
      </c>
    </row>
    <row r="10035" spans="1:6">
      <c r="A10035" t="n">
        <v>81197</v>
      </c>
      <c r="B10035" s="53" t="n">
        <v>59</v>
      </c>
      <c r="C10035" s="7" t="n">
        <v>0</v>
      </c>
      <c r="D10035" s="7" t="n">
        <v>255</v>
      </c>
      <c r="E10035" s="7" t="n">
        <v>0</v>
      </c>
      <c r="F10035" s="7" t="n">
        <v>0</v>
      </c>
    </row>
    <row r="10036" spans="1:6">
      <c r="A10036" t="s">
        <v>4</v>
      </c>
      <c r="B10036" s="4" t="s">
        <v>5</v>
      </c>
      <c r="C10036" s="4" t="s">
        <v>11</v>
      </c>
      <c r="D10036" s="4" t="s">
        <v>7</v>
      </c>
      <c r="E10036" s="4" t="s">
        <v>13</v>
      </c>
      <c r="F10036" s="4" t="s">
        <v>11</v>
      </c>
    </row>
    <row r="10037" spans="1:6">
      <c r="A10037" t="n">
        <v>81207</v>
      </c>
      <c r="B10037" s="53" t="n">
        <v>59</v>
      </c>
      <c r="C10037" s="7" t="n">
        <v>1</v>
      </c>
      <c r="D10037" s="7" t="n">
        <v>255</v>
      </c>
      <c r="E10037" s="7" t="n">
        <v>0</v>
      </c>
      <c r="F10037" s="7" t="n">
        <v>0</v>
      </c>
    </row>
    <row r="10038" spans="1:6">
      <c r="A10038" t="s">
        <v>4</v>
      </c>
      <c r="B10038" s="4" t="s">
        <v>5</v>
      </c>
      <c r="C10038" s="4" t="s">
        <v>11</v>
      </c>
      <c r="D10038" s="4" t="s">
        <v>7</v>
      </c>
      <c r="E10038" s="4" t="s">
        <v>13</v>
      </c>
      <c r="F10038" s="4" t="s">
        <v>11</v>
      </c>
    </row>
    <row r="10039" spans="1:6">
      <c r="A10039" t="n">
        <v>81217</v>
      </c>
      <c r="B10039" s="53" t="n">
        <v>59</v>
      </c>
      <c r="C10039" s="7" t="n">
        <v>2</v>
      </c>
      <c r="D10039" s="7" t="n">
        <v>255</v>
      </c>
      <c r="E10039" s="7" t="n">
        <v>0</v>
      </c>
      <c r="F10039" s="7" t="n">
        <v>0</v>
      </c>
    </row>
    <row r="10040" spans="1:6">
      <c r="A10040" t="s">
        <v>4</v>
      </c>
      <c r="B10040" s="4" t="s">
        <v>5</v>
      </c>
      <c r="C10040" s="4" t="s">
        <v>11</v>
      </c>
      <c r="D10040" s="4" t="s">
        <v>7</v>
      </c>
      <c r="E10040" s="4" t="s">
        <v>13</v>
      </c>
      <c r="F10040" s="4" t="s">
        <v>11</v>
      </c>
    </row>
    <row r="10041" spans="1:6">
      <c r="A10041" t="n">
        <v>81227</v>
      </c>
      <c r="B10041" s="53" t="n">
        <v>59</v>
      </c>
      <c r="C10041" s="7" t="n">
        <v>3</v>
      </c>
      <c r="D10041" s="7" t="n">
        <v>255</v>
      </c>
      <c r="E10041" s="7" t="n">
        <v>0</v>
      </c>
      <c r="F10041" s="7" t="n">
        <v>0</v>
      </c>
    </row>
    <row r="10042" spans="1:6">
      <c r="A10042" t="s">
        <v>4</v>
      </c>
      <c r="B10042" s="4" t="s">
        <v>5</v>
      </c>
      <c r="C10042" s="4" t="s">
        <v>11</v>
      </c>
      <c r="D10042" s="4" t="s">
        <v>7</v>
      </c>
      <c r="E10042" s="4" t="s">
        <v>13</v>
      </c>
      <c r="F10042" s="4" t="s">
        <v>11</v>
      </c>
    </row>
    <row r="10043" spans="1:6">
      <c r="A10043" t="n">
        <v>81237</v>
      </c>
      <c r="B10043" s="53" t="n">
        <v>59</v>
      </c>
      <c r="C10043" s="7" t="n">
        <v>4</v>
      </c>
      <c r="D10043" s="7" t="n">
        <v>255</v>
      </c>
      <c r="E10043" s="7" t="n">
        <v>0</v>
      </c>
      <c r="F10043" s="7" t="n">
        <v>0</v>
      </c>
    </row>
    <row r="10044" spans="1:6">
      <c r="A10044" t="s">
        <v>4</v>
      </c>
      <c r="B10044" s="4" t="s">
        <v>5</v>
      </c>
      <c r="C10044" s="4" t="s">
        <v>11</v>
      </c>
      <c r="D10044" s="4" t="s">
        <v>7</v>
      </c>
      <c r="E10044" s="4" t="s">
        <v>13</v>
      </c>
      <c r="F10044" s="4" t="s">
        <v>11</v>
      </c>
    </row>
    <row r="10045" spans="1:6">
      <c r="A10045" t="n">
        <v>81247</v>
      </c>
      <c r="B10045" s="53" t="n">
        <v>59</v>
      </c>
      <c r="C10045" s="7" t="n">
        <v>5</v>
      </c>
      <c r="D10045" s="7" t="n">
        <v>255</v>
      </c>
      <c r="E10045" s="7" t="n">
        <v>0</v>
      </c>
      <c r="F10045" s="7" t="n">
        <v>0</v>
      </c>
    </row>
    <row r="10046" spans="1:6">
      <c r="A10046" t="s">
        <v>4</v>
      </c>
      <c r="B10046" s="4" t="s">
        <v>5</v>
      </c>
      <c r="C10046" s="4" t="s">
        <v>11</v>
      </c>
      <c r="D10046" s="4" t="s">
        <v>7</v>
      </c>
      <c r="E10046" s="4" t="s">
        <v>13</v>
      </c>
      <c r="F10046" s="4" t="s">
        <v>11</v>
      </c>
    </row>
    <row r="10047" spans="1:6">
      <c r="A10047" t="n">
        <v>81257</v>
      </c>
      <c r="B10047" s="53" t="n">
        <v>59</v>
      </c>
      <c r="C10047" s="7" t="n">
        <v>6</v>
      </c>
      <c r="D10047" s="7" t="n">
        <v>255</v>
      </c>
      <c r="E10047" s="7" t="n">
        <v>0</v>
      </c>
      <c r="F10047" s="7" t="n">
        <v>0</v>
      </c>
    </row>
    <row r="10048" spans="1:6">
      <c r="A10048" t="s">
        <v>4</v>
      </c>
      <c r="B10048" s="4" t="s">
        <v>5</v>
      </c>
      <c r="C10048" s="4" t="s">
        <v>11</v>
      </c>
      <c r="D10048" s="4" t="s">
        <v>7</v>
      </c>
      <c r="E10048" s="4" t="s">
        <v>13</v>
      </c>
      <c r="F10048" s="4" t="s">
        <v>11</v>
      </c>
    </row>
    <row r="10049" spans="1:6">
      <c r="A10049" t="n">
        <v>81267</v>
      </c>
      <c r="B10049" s="53" t="n">
        <v>59</v>
      </c>
      <c r="C10049" s="7" t="n">
        <v>7</v>
      </c>
      <c r="D10049" s="7" t="n">
        <v>255</v>
      </c>
      <c r="E10049" s="7" t="n">
        <v>0</v>
      </c>
      <c r="F10049" s="7" t="n">
        <v>0</v>
      </c>
    </row>
    <row r="10050" spans="1:6">
      <c r="A10050" t="s">
        <v>4</v>
      </c>
      <c r="B10050" s="4" t="s">
        <v>5</v>
      </c>
      <c r="C10050" s="4" t="s">
        <v>11</v>
      </c>
      <c r="D10050" s="4" t="s">
        <v>7</v>
      </c>
      <c r="E10050" s="4" t="s">
        <v>13</v>
      </c>
      <c r="F10050" s="4" t="s">
        <v>11</v>
      </c>
    </row>
    <row r="10051" spans="1:6">
      <c r="A10051" t="n">
        <v>81277</v>
      </c>
      <c r="B10051" s="53" t="n">
        <v>59</v>
      </c>
      <c r="C10051" s="7" t="n">
        <v>8</v>
      </c>
      <c r="D10051" s="7" t="n">
        <v>255</v>
      </c>
      <c r="E10051" s="7" t="n">
        <v>0</v>
      </c>
      <c r="F10051" s="7" t="n">
        <v>0</v>
      </c>
    </row>
    <row r="10052" spans="1:6">
      <c r="A10052" t="s">
        <v>4</v>
      </c>
      <c r="B10052" s="4" t="s">
        <v>5</v>
      </c>
      <c r="C10052" s="4" t="s">
        <v>11</v>
      </c>
      <c r="D10052" s="4" t="s">
        <v>7</v>
      </c>
      <c r="E10052" s="4" t="s">
        <v>13</v>
      </c>
      <c r="F10052" s="4" t="s">
        <v>11</v>
      </c>
    </row>
    <row r="10053" spans="1:6">
      <c r="A10053" t="n">
        <v>81287</v>
      </c>
      <c r="B10053" s="53" t="n">
        <v>59</v>
      </c>
      <c r="C10053" s="7" t="n">
        <v>9</v>
      </c>
      <c r="D10053" s="7" t="n">
        <v>255</v>
      </c>
      <c r="E10053" s="7" t="n">
        <v>0</v>
      </c>
      <c r="F10053" s="7" t="n">
        <v>0</v>
      </c>
    </row>
    <row r="10054" spans="1:6">
      <c r="A10054" t="s">
        <v>4</v>
      </c>
      <c r="B10054" s="4" t="s">
        <v>5</v>
      </c>
      <c r="C10054" s="4" t="s">
        <v>11</v>
      </c>
    </row>
    <row r="10055" spans="1:6">
      <c r="A10055" t="n">
        <v>81297</v>
      </c>
      <c r="B10055" s="29" t="n">
        <v>16</v>
      </c>
      <c r="C10055" s="7" t="n">
        <v>500</v>
      </c>
    </row>
    <row r="10056" spans="1:6">
      <c r="A10056" t="s">
        <v>4</v>
      </c>
      <c r="B10056" s="4" t="s">
        <v>5</v>
      </c>
      <c r="C10056" s="4" t="s">
        <v>11</v>
      </c>
      <c r="D10056" s="4" t="s">
        <v>7</v>
      </c>
      <c r="E10056" s="4" t="s">
        <v>7</v>
      </c>
      <c r="F10056" s="4" t="s">
        <v>8</v>
      </c>
    </row>
    <row r="10057" spans="1:6">
      <c r="A10057" t="n">
        <v>81300</v>
      </c>
      <c r="B10057" s="50" t="n">
        <v>20</v>
      </c>
      <c r="C10057" s="7" t="n">
        <v>0</v>
      </c>
      <c r="D10057" s="7" t="n">
        <v>2</v>
      </c>
      <c r="E10057" s="7" t="n">
        <v>10</v>
      </c>
      <c r="F10057" s="7" t="s">
        <v>459</v>
      </c>
    </row>
    <row r="10058" spans="1:6">
      <c r="A10058" t="s">
        <v>4</v>
      </c>
      <c r="B10058" s="4" t="s">
        <v>5</v>
      </c>
      <c r="C10058" s="4" t="s">
        <v>11</v>
      </c>
      <c r="D10058" s="4" t="s">
        <v>7</v>
      </c>
      <c r="E10058" s="4" t="s">
        <v>7</v>
      </c>
      <c r="F10058" s="4" t="s">
        <v>8</v>
      </c>
    </row>
    <row r="10059" spans="1:6">
      <c r="A10059" t="n">
        <v>81321</v>
      </c>
      <c r="B10059" s="50" t="n">
        <v>20</v>
      </c>
      <c r="C10059" s="7" t="n">
        <v>1</v>
      </c>
      <c r="D10059" s="7" t="n">
        <v>2</v>
      </c>
      <c r="E10059" s="7" t="n">
        <v>10</v>
      </c>
      <c r="F10059" s="7" t="s">
        <v>459</v>
      </c>
    </row>
    <row r="10060" spans="1:6">
      <c r="A10060" t="s">
        <v>4</v>
      </c>
      <c r="B10060" s="4" t="s">
        <v>5</v>
      </c>
      <c r="C10060" s="4" t="s">
        <v>11</v>
      </c>
    </row>
    <row r="10061" spans="1:6">
      <c r="A10061" t="n">
        <v>81342</v>
      </c>
      <c r="B10061" s="29" t="n">
        <v>16</v>
      </c>
      <c r="C10061" s="7" t="n">
        <v>50</v>
      </c>
    </row>
    <row r="10062" spans="1:6">
      <c r="A10062" t="s">
        <v>4</v>
      </c>
      <c r="B10062" s="4" t="s">
        <v>5</v>
      </c>
      <c r="C10062" s="4" t="s">
        <v>11</v>
      </c>
      <c r="D10062" s="4" t="s">
        <v>7</v>
      </c>
      <c r="E10062" s="4" t="s">
        <v>7</v>
      </c>
      <c r="F10062" s="4" t="s">
        <v>8</v>
      </c>
    </row>
    <row r="10063" spans="1:6">
      <c r="A10063" t="n">
        <v>81345</v>
      </c>
      <c r="B10063" s="50" t="n">
        <v>20</v>
      </c>
      <c r="C10063" s="7" t="n">
        <v>2</v>
      </c>
      <c r="D10063" s="7" t="n">
        <v>2</v>
      </c>
      <c r="E10063" s="7" t="n">
        <v>10</v>
      </c>
      <c r="F10063" s="7" t="s">
        <v>459</v>
      </c>
    </row>
    <row r="10064" spans="1:6">
      <c r="A10064" t="s">
        <v>4</v>
      </c>
      <c r="B10064" s="4" t="s">
        <v>5</v>
      </c>
      <c r="C10064" s="4" t="s">
        <v>11</v>
      </c>
      <c r="D10064" s="4" t="s">
        <v>7</v>
      </c>
      <c r="E10064" s="4" t="s">
        <v>7</v>
      </c>
      <c r="F10064" s="4" t="s">
        <v>8</v>
      </c>
    </row>
    <row r="10065" spans="1:6">
      <c r="A10065" t="n">
        <v>81366</v>
      </c>
      <c r="B10065" s="50" t="n">
        <v>20</v>
      </c>
      <c r="C10065" s="7" t="n">
        <v>3</v>
      </c>
      <c r="D10065" s="7" t="n">
        <v>2</v>
      </c>
      <c r="E10065" s="7" t="n">
        <v>10</v>
      </c>
      <c r="F10065" s="7" t="s">
        <v>459</v>
      </c>
    </row>
    <row r="10066" spans="1:6">
      <c r="A10066" t="s">
        <v>4</v>
      </c>
      <c r="B10066" s="4" t="s">
        <v>5</v>
      </c>
      <c r="C10066" s="4" t="s">
        <v>11</v>
      </c>
    </row>
    <row r="10067" spans="1:6">
      <c r="A10067" t="n">
        <v>81387</v>
      </c>
      <c r="B10067" s="29" t="n">
        <v>16</v>
      </c>
      <c r="C10067" s="7" t="n">
        <v>50</v>
      </c>
    </row>
    <row r="10068" spans="1:6">
      <c r="A10068" t="s">
        <v>4</v>
      </c>
      <c r="B10068" s="4" t="s">
        <v>5</v>
      </c>
      <c r="C10068" s="4" t="s">
        <v>11</v>
      </c>
      <c r="D10068" s="4" t="s">
        <v>7</v>
      </c>
      <c r="E10068" s="4" t="s">
        <v>7</v>
      </c>
      <c r="F10068" s="4" t="s">
        <v>8</v>
      </c>
    </row>
    <row r="10069" spans="1:6">
      <c r="A10069" t="n">
        <v>81390</v>
      </c>
      <c r="B10069" s="50" t="n">
        <v>20</v>
      </c>
      <c r="C10069" s="7" t="n">
        <v>4</v>
      </c>
      <c r="D10069" s="7" t="n">
        <v>2</v>
      </c>
      <c r="E10069" s="7" t="n">
        <v>10</v>
      </c>
      <c r="F10069" s="7" t="s">
        <v>459</v>
      </c>
    </row>
    <row r="10070" spans="1:6">
      <c r="A10070" t="s">
        <v>4</v>
      </c>
      <c r="B10070" s="4" t="s">
        <v>5</v>
      </c>
      <c r="C10070" s="4" t="s">
        <v>11</v>
      </c>
      <c r="D10070" s="4" t="s">
        <v>7</v>
      </c>
      <c r="E10070" s="4" t="s">
        <v>7</v>
      </c>
      <c r="F10070" s="4" t="s">
        <v>8</v>
      </c>
    </row>
    <row r="10071" spans="1:6">
      <c r="A10071" t="n">
        <v>81411</v>
      </c>
      <c r="B10071" s="50" t="n">
        <v>20</v>
      </c>
      <c r="C10071" s="7" t="n">
        <v>5</v>
      </c>
      <c r="D10071" s="7" t="n">
        <v>2</v>
      </c>
      <c r="E10071" s="7" t="n">
        <v>10</v>
      </c>
      <c r="F10071" s="7" t="s">
        <v>459</v>
      </c>
    </row>
    <row r="10072" spans="1:6">
      <c r="A10072" t="s">
        <v>4</v>
      </c>
      <c r="B10072" s="4" t="s">
        <v>5</v>
      </c>
      <c r="C10072" s="4" t="s">
        <v>11</v>
      </c>
    </row>
    <row r="10073" spans="1:6">
      <c r="A10073" t="n">
        <v>81432</v>
      </c>
      <c r="B10073" s="29" t="n">
        <v>16</v>
      </c>
      <c r="C10073" s="7" t="n">
        <v>50</v>
      </c>
    </row>
    <row r="10074" spans="1:6">
      <c r="A10074" t="s">
        <v>4</v>
      </c>
      <c r="B10074" s="4" t="s">
        <v>5</v>
      </c>
      <c r="C10074" s="4" t="s">
        <v>11</v>
      </c>
      <c r="D10074" s="4" t="s">
        <v>7</v>
      </c>
      <c r="E10074" s="4" t="s">
        <v>7</v>
      </c>
      <c r="F10074" s="4" t="s">
        <v>8</v>
      </c>
    </row>
    <row r="10075" spans="1:6">
      <c r="A10075" t="n">
        <v>81435</v>
      </c>
      <c r="B10075" s="50" t="n">
        <v>20</v>
      </c>
      <c r="C10075" s="7" t="n">
        <v>6</v>
      </c>
      <c r="D10075" s="7" t="n">
        <v>2</v>
      </c>
      <c r="E10075" s="7" t="n">
        <v>10</v>
      </c>
      <c r="F10075" s="7" t="s">
        <v>459</v>
      </c>
    </row>
    <row r="10076" spans="1:6">
      <c r="A10076" t="s">
        <v>4</v>
      </c>
      <c r="B10076" s="4" t="s">
        <v>5</v>
      </c>
      <c r="C10076" s="4" t="s">
        <v>11</v>
      </c>
      <c r="D10076" s="4" t="s">
        <v>7</v>
      </c>
      <c r="E10076" s="4" t="s">
        <v>7</v>
      </c>
      <c r="F10076" s="4" t="s">
        <v>8</v>
      </c>
    </row>
    <row r="10077" spans="1:6">
      <c r="A10077" t="n">
        <v>81456</v>
      </c>
      <c r="B10077" s="50" t="n">
        <v>20</v>
      </c>
      <c r="C10077" s="7" t="n">
        <v>7</v>
      </c>
      <c r="D10077" s="7" t="n">
        <v>2</v>
      </c>
      <c r="E10077" s="7" t="n">
        <v>10</v>
      </c>
      <c r="F10077" s="7" t="s">
        <v>459</v>
      </c>
    </row>
    <row r="10078" spans="1:6">
      <c r="A10078" t="s">
        <v>4</v>
      </c>
      <c r="B10078" s="4" t="s">
        <v>5</v>
      </c>
      <c r="C10078" s="4" t="s">
        <v>11</v>
      </c>
    </row>
    <row r="10079" spans="1:6">
      <c r="A10079" t="n">
        <v>81477</v>
      </c>
      <c r="B10079" s="29" t="n">
        <v>16</v>
      </c>
      <c r="C10079" s="7" t="n">
        <v>50</v>
      </c>
    </row>
    <row r="10080" spans="1:6">
      <c r="A10080" t="s">
        <v>4</v>
      </c>
      <c r="B10080" s="4" t="s">
        <v>5</v>
      </c>
      <c r="C10080" s="4" t="s">
        <v>11</v>
      </c>
      <c r="D10080" s="4" t="s">
        <v>7</v>
      </c>
      <c r="E10080" s="4" t="s">
        <v>7</v>
      </c>
      <c r="F10080" s="4" t="s">
        <v>8</v>
      </c>
    </row>
    <row r="10081" spans="1:6">
      <c r="A10081" t="n">
        <v>81480</v>
      </c>
      <c r="B10081" s="50" t="n">
        <v>20</v>
      </c>
      <c r="C10081" s="7" t="n">
        <v>8</v>
      </c>
      <c r="D10081" s="7" t="n">
        <v>2</v>
      </c>
      <c r="E10081" s="7" t="n">
        <v>10</v>
      </c>
      <c r="F10081" s="7" t="s">
        <v>459</v>
      </c>
    </row>
    <row r="10082" spans="1:6">
      <c r="A10082" t="s">
        <v>4</v>
      </c>
      <c r="B10082" s="4" t="s">
        <v>5</v>
      </c>
      <c r="C10082" s="4" t="s">
        <v>11</v>
      </c>
      <c r="D10082" s="4" t="s">
        <v>7</v>
      </c>
      <c r="E10082" s="4" t="s">
        <v>7</v>
      </c>
      <c r="F10082" s="4" t="s">
        <v>8</v>
      </c>
    </row>
    <row r="10083" spans="1:6">
      <c r="A10083" t="n">
        <v>81501</v>
      </c>
      <c r="B10083" s="50" t="n">
        <v>20</v>
      </c>
      <c r="C10083" s="7" t="n">
        <v>9</v>
      </c>
      <c r="D10083" s="7" t="n">
        <v>2</v>
      </c>
      <c r="E10083" s="7" t="n">
        <v>10</v>
      </c>
      <c r="F10083" s="7" t="s">
        <v>459</v>
      </c>
    </row>
    <row r="10084" spans="1:6">
      <c r="A10084" t="s">
        <v>4</v>
      </c>
      <c r="B10084" s="4" t="s">
        <v>5</v>
      </c>
      <c r="C10084" s="4" t="s">
        <v>11</v>
      </c>
    </row>
    <row r="10085" spans="1:6">
      <c r="A10085" t="n">
        <v>81522</v>
      </c>
      <c r="B10085" s="29" t="n">
        <v>16</v>
      </c>
      <c r="C10085" s="7" t="n">
        <v>1000</v>
      </c>
    </row>
    <row r="10086" spans="1:6">
      <c r="A10086" t="s">
        <v>4</v>
      </c>
      <c r="B10086" s="4" t="s">
        <v>5</v>
      </c>
      <c r="C10086" s="4" t="s">
        <v>11</v>
      </c>
      <c r="D10086" s="4" t="s">
        <v>11</v>
      </c>
      <c r="E10086" s="4" t="s">
        <v>11</v>
      </c>
    </row>
    <row r="10087" spans="1:6">
      <c r="A10087" t="n">
        <v>81525</v>
      </c>
      <c r="B10087" s="32" t="n">
        <v>61</v>
      </c>
      <c r="C10087" s="7" t="n">
        <v>0</v>
      </c>
      <c r="D10087" s="7" t="n">
        <v>11</v>
      </c>
      <c r="E10087" s="7" t="n">
        <v>1000</v>
      </c>
    </row>
    <row r="10088" spans="1:6">
      <c r="A10088" t="s">
        <v>4</v>
      </c>
      <c r="B10088" s="4" t="s">
        <v>5</v>
      </c>
      <c r="C10088" s="4" t="s">
        <v>11</v>
      </c>
      <c r="D10088" s="4" t="s">
        <v>11</v>
      </c>
      <c r="E10088" s="4" t="s">
        <v>13</v>
      </c>
      <c r="F10088" s="4" t="s">
        <v>7</v>
      </c>
    </row>
    <row r="10089" spans="1:6">
      <c r="A10089" t="n">
        <v>81532</v>
      </c>
      <c r="B10089" s="77" t="n">
        <v>53</v>
      </c>
      <c r="C10089" s="7" t="n">
        <v>0</v>
      </c>
      <c r="D10089" s="7" t="n">
        <v>11</v>
      </c>
      <c r="E10089" s="7" t="n">
        <v>5</v>
      </c>
      <c r="F10089" s="7" t="n">
        <v>0</v>
      </c>
    </row>
    <row r="10090" spans="1:6">
      <c r="A10090" t="s">
        <v>4</v>
      </c>
      <c r="B10090" s="4" t="s">
        <v>5</v>
      </c>
      <c r="C10090" s="4" t="s">
        <v>11</v>
      </c>
      <c r="D10090" s="4" t="s">
        <v>11</v>
      </c>
      <c r="E10090" s="4" t="s">
        <v>11</v>
      </c>
    </row>
    <row r="10091" spans="1:6">
      <c r="A10091" t="n">
        <v>81542</v>
      </c>
      <c r="B10091" s="32" t="n">
        <v>61</v>
      </c>
      <c r="C10091" s="7" t="n">
        <v>1</v>
      </c>
      <c r="D10091" s="7" t="n">
        <v>11</v>
      </c>
      <c r="E10091" s="7" t="n">
        <v>1000</v>
      </c>
    </row>
    <row r="10092" spans="1:6">
      <c r="A10092" t="s">
        <v>4</v>
      </c>
      <c r="B10092" s="4" t="s">
        <v>5</v>
      </c>
      <c r="C10092" s="4" t="s">
        <v>11</v>
      </c>
      <c r="D10092" s="4" t="s">
        <v>11</v>
      </c>
      <c r="E10092" s="4" t="s">
        <v>13</v>
      </c>
      <c r="F10092" s="4" t="s">
        <v>7</v>
      </c>
    </row>
    <row r="10093" spans="1:6">
      <c r="A10093" t="n">
        <v>81549</v>
      </c>
      <c r="B10093" s="77" t="n">
        <v>53</v>
      </c>
      <c r="C10093" s="7" t="n">
        <v>1</v>
      </c>
      <c r="D10093" s="7" t="n">
        <v>11</v>
      </c>
      <c r="E10093" s="7" t="n">
        <v>5</v>
      </c>
      <c r="F10093" s="7" t="n">
        <v>0</v>
      </c>
    </row>
    <row r="10094" spans="1:6">
      <c r="A10094" t="s">
        <v>4</v>
      </c>
      <c r="B10094" s="4" t="s">
        <v>5</v>
      </c>
      <c r="C10094" s="4" t="s">
        <v>11</v>
      </c>
    </row>
    <row r="10095" spans="1:6">
      <c r="A10095" t="n">
        <v>81559</v>
      </c>
      <c r="B10095" s="29" t="n">
        <v>16</v>
      </c>
      <c r="C10095" s="7" t="n">
        <v>50</v>
      </c>
    </row>
    <row r="10096" spans="1:6">
      <c r="A10096" t="s">
        <v>4</v>
      </c>
      <c r="B10096" s="4" t="s">
        <v>5</v>
      </c>
      <c r="C10096" s="4" t="s">
        <v>11</v>
      </c>
      <c r="D10096" s="4" t="s">
        <v>11</v>
      </c>
      <c r="E10096" s="4" t="s">
        <v>11</v>
      </c>
    </row>
    <row r="10097" spans="1:6">
      <c r="A10097" t="n">
        <v>81562</v>
      </c>
      <c r="B10097" s="32" t="n">
        <v>61</v>
      </c>
      <c r="C10097" s="7" t="n">
        <v>2</v>
      </c>
      <c r="D10097" s="7" t="n">
        <v>11</v>
      </c>
      <c r="E10097" s="7" t="n">
        <v>1000</v>
      </c>
    </row>
    <row r="10098" spans="1:6">
      <c r="A10098" t="s">
        <v>4</v>
      </c>
      <c r="B10098" s="4" t="s">
        <v>5</v>
      </c>
      <c r="C10098" s="4" t="s">
        <v>11</v>
      </c>
      <c r="D10098" s="4" t="s">
        <v>11</v>
      </c>
      <c r="E10098" s="4" t="s">
        <v>13</v>
      </c>
      <c r="F10098" s="4" t="s">
        <v>7</v>
      </c>
    </row>
    <row r="10099" spans="1:6">
      <c r="A10099" t="n">
        <v>81569</v>
      </c>
      <c r="B10099" s="77" t="n">
        <v>53</v>
      </c>
      <c r="C10099" s="7" t="n">
        <v>2</v>
      </c>
      <c r="D10099" s="7" t="n">
        <v>11</v>
      </c>
      <c r="E10099" s="7" t="n">
        <v>5</v>
      </c>
      <c r="F10099" s="7" t="n">
        <v>0</v>
      </c>
    </row>
    <row r="10100" spans="1:6">
      <c r="A10100" t="s">
        <v>4</v>
      </c>
      <c r="B10100" s="4" t="s">
        <v>5</v>
      </c>
      <c r="C10100" s="4" t="s">
        <v>11</v>
      </c>
      <c r="D10100" s="4" t="s">
        <v>11</v>
      </c>
      <c r="E10100" s="4" t="s">
        <v>11</v>
      </c>
    </row>
    <row r="10101" spans="1:6">
      <c r="A10101" t="n">
        <v>81579</v>
      </c>
      <c r="B10101" s="32" t="n">
        <v>61</v>
      </c>
      <c r="C10101" s="7" t="n">
        <v>3</v>
      </c>
      <c r="D10101" s="7" t="n">
        <v>11</v>
      </c>
      <c r="E10101" s="7" t="n">
        <v>1000</v>
      </c>
    </row>
    <row r="10102" spans="1:6">
      <c r="A10102" t="s">
        <v>4</v>
      </c>
      <c r="B10102" s="4" t="s">
        <v>5</v>
      </c>
      <c r="C10102" s="4" t="s">
        <v>11</v>
      </c>
      <c r="D10102" s="4" t="s">
        <v>11</v>
      </c>
      <c r="E10102" s="4" t="s">
        <v>13</v>
      </c>
      <c r="F10102" s="4" t="s">
        <v>7</v>
      </c>
    </row>
    <row r="10103" spans="1:6">
      <c r="A10103" t="n">
        <v>81586</v>
      </c>
      <c r="B10103" s="77" t="n">
        <v>53</v>
      </c>
      <c r="C10103" s="7" t="n">
        <v>3</v>
      </c>
      <c r="D10103" s="7" t="n">
        <v>11</v>
      </c>
      <c r="E10103" s="7" t="n">
        <v>5</v>
      </c>
      <c r="F10103" s="7" t="n">
        <v>0</v>
      </c>
    </row>
    <row r="10104" spans="1:6">
      <c r="A10104" t="s">
        <v>4</v>
      </c>
      <c r="B10104" s="4" t="s">
        <v>5</v>
      </c>
      <c r="C10104" s="4" t="s">
        <v>11</v>
      </c>
    </row>
    <row r="10105" spans="1:6">
      <c r="A10105" t="n">
        <v>81596</v>
      </c>
      <c r="B10105" s="29" t="n">
        <v>16</v>
      </c>
      <c r="C10105" s="7" t="n">
        <v>50</v>
      </c>
    </row>
    <row r="10106" spans="1:6">
      <c r="A10106" t="s">
        <v>4</v>
      </c>
      <c r="B10106" s="4" t="s">
        <v>5</v>
      </c>
      <c r="C10106" s="4" t="s">
        <v>11</v>
      </c>
      <c r="D10106" s="4" t="s">
        <v>11</v>
      </c>
      <c r="E10106" s="4" t="s">
        <v>11</v>
      </c>
    </row>
    <row r="10107" spans="1:6">
      <c r="A10107" t="n">
        <v>81599</v>
      </c>
      <c r="B10107" s="32" t="n">
        <v>61</v>
      </c>
      <c r="C10107" s="7" t="n">
        <v>4</v>
      </c>
      <c r="D10107" s="7" t="n">
        <v>11</v>
      </c>
      <c r="E10107" s="7" t="n">
        <v>1000</v>
      </c>
    </row>
    <row r="10108" spans="1:6">
      <c r="A10108" t="s">
        <v>4</v>
      </c>
      <c r="B10108" s="4" t="s">
        <v>5</v>
      </c>
      <c r="C10108" s="4" t="s">
        <v>11</v>
      </c>
      <c r="D10108" s="4" t="s">
        <v>11</v>
      </c>
      <c r="E10108" s="4" t="s">
        <v>13</v>
      </c>
      <c r="F10108" s="4" t="s">
        <v>7</v>
      </c>
    </row>
    <row r="10109" spans="1:6">
      <c r="A10109" t="n">
        <v>81606</v>
      </c>
      <c r="B10109" s="77" t="n">
        <v>53</v>
      </c>
      <c r="C10109" s="7" t="n">
        <v>4</v>
      </c>
      <c r="D10109" s="7" t="n">
        <v>11</v>
      </c>
      <c r="E10109" s="7" t="n">
        <v>5</v>
      </c>
      <c r="F10109" s="7" t="n">
        <v>0</v>
      </c>
    </row>
    <row r="10110" spans="1:6">
      <c r="A10110" t="s">
        <v>4</v>
      </c>
      <c r="B10110" s="4" t="s">
        <v>5</v>
      </c>
      <c r="C10110" s="4" t="s">
        <v>11</v>
      </c>
      <c r="D10110" s="4" t="s">
        <v>11</v>
      </c>
      <c r="E10110" s="4" t="s">
        <v>11</v>
      </c>
    </row>
    <row r="10111" spans="1:6">
      <c r="A10111" t="n">
        <v>81616</v>
      </c>
      <c r="B10111" s="32" t="n">
        <v>61</v>
      </c>
      <c r="C10111" s="7" t="n">
        <v>5</v>
      </c>
      <c r="D10111" s="7" t="n">
        <v>11</v>
      </c>
      <c r="E10111" s="7" t="n">
        <v>1000</v>
      </c>
    </row>
    <row r="10112" spans="1:6">
      <c r="A10112" t="s">
        <v>4</v>
      </c>
      <c r="B10112" s="4" t="s">
        <v>5</v>
      </c>
      <c r="C10112" s="4" t="s">
        <v>11</v>
      </c>
      <c r="D10112" s="4" t="s">
        <v>11</v>
      </c>
      <c r="E10112" s="4" t="s">
        <v>13</v>
      </c>
      <c r="F10112" s="4" t="s">
        <v>7</v>
      </c>
    </row>
    <row r="10113" spans="1:6">
      <c r="A10113" t="n">
        <v>81623</v>
      </c>
      <c r="B10113" s="77" t="n">
        <v>53</v>
      </c>
      <c r="C10113" s="7" t="n">
        <v>5</v>
      </c>
      <c r="D10113" s="7" t="n">
        <v>11</v>
      </c>
      <c r="E10113" s="7" t="n">
        <v>5</v>
      </c>
      <c r="F10113" s="7" t="n">
        <v>0</v>
      </c>
    </row>
    <row r="10114" spans="1:6">
      <c r="A10114" t="s">
        <v>4</v>
      </c>
      <c r="B10114" s="4" t="s">
        <v>5</v>
      </c>
      <c r="C10114" s="4" t="s">
        <v>11</v>
      </c>
      <c r="D10114" s="4" t="s">
        <v>11</v>
      </c>
      <c r="E10114" s="4" t="s">
        <v>11</v>
      </c>
    </row>
    <row r="10115" spans="1:6">
      <c r="A10115" t="n">
        <v>81633</v>
      </c>
      <c r="B10115" s="32" t="n">
        <v>61</v>
      </c>
      <c r="C10115" s="7" t="n">
        <v>7032</v>
      </c>
      <c r="D10115" s="7" t="n">
        <v>11</v>
      </c>
      <c r="E10115" s="7" t="n">
        <v>1000</v>
      </c>
    </row>
    <row r="10116" spans="1:6">
      <c r="A10116" t="s">
        <v>4</v>
      </c>
      <c r="B10116" s="4" t="s">
        <v>5</v>
      </c>
      <c r="C10116" s="4" t="s">
        <v>11</v>
      </c>
      <c r="D10116" s="4" t="s">
        <v>11</v>
      </c>
      <c r="E10116" s="4" t="s">
        <v>13</v>
      </c>
      <c r="F10116" s="4" t="s">
        <v>7</v>
      </c>
    </row>
    <row r="10117" spans="1:6">
      <c r="A10117" t="n">
        <v>81640</v>
      </c>
      <c r="B10117" s="77" t="n">
        <v>53</v>
      </c>
      <c r="C10117" s="7" t="n">
        <v>7032</v>
      </c>
      <c r="D10117" s="7" t="n">
        <v>11</v>
      </c>
      <c r="E10117" s="7" t="n">
        <v>5</v>
      </c>
      <c r="F10117" s="7" t="n">
        <v>0</v>
      </c>
    </row>
    <row r="10118" spans="1:6">
      <c r="A10118" t="s">
        <v>4</v>
      </c>
      <c r="B10118" s="4" t="s">
        <v>5</v>
      </c>
      <c r="C10118" s="4" t="s">
        <v>11</v>
      </c>
    </row>
    <row r="10119" spans="1:6">
      <c r="A10119" t="n">
        <v>81650</v>
      </c>
      <c r="B10119" s="29" t="n">
        <v>16</v>
      </c>
      <c r="C10119" s="7" t="n">
        <v>50</v>
      </c>
    </row>
    <row r="10120" spans="1:6">
      <c r="A10120" t="s">
        <v>4</v>
      </c>
      <c r="B10120" s="4" t="s">
        <v>5</v>
      </c>
      <c r="C10120" s="4" t="s">
        <v>11</v>
      </c>
      <c r="D10120" s="4" t="s">
        <v>11</v>
      </c>
      <c r="E10120" s="4" t="s">
        <v>11</v>
      </c>
    </row>
    <row r="10121" spans="1:6">
      <c r="A10121" t="n">
        <v>81653</v>
      </c>
      <c r="B10121" s="32" t="n">
        <v>61</v>
      </c>
      <c r="C10121" s="7" t="n">
        <v>6</v>
      </c>
      <c r="D10121" s="7" t="n">
        <v>11</v>
      </c>
      <c r="E10121" s="7" t="n">
        <v>1000</v>
      </c>
    </row>
    <row r="10122" spans="1:6">
      <c r="A10122" t="s">
        <v>4</v>
      </c>
      <c r="B10122" s="4" t="s">
        <v>5</v>
      </c>
      <c r="C10122" s="4" t="s">
        <v>11</v>
      </c>
      <c r="D10122" s="4" t="s">
        <v>11</v>
      </c>
      <c r="E10122" s="4" t="s">
        <v>13</v>
      </c>
      <c r="F10122" s="4" t="s">
        <v>7</v>
      </c>
    </row>
    <row r="10123" spans="1:6">
      <c r="A10123" t="n">
        <v>81660</v>
      </c>
      <c r="B10123" s="77" t="n">
        <v>53</v>
      </c>
      <c r="C10123" s="7" t="n">
        <v>6</v>
      </c>
      <c r="D10123" s="7" t="n">
        <v>11</v>
      </c>
      <c r="E10123" s="7" t="n">
        <v>5</v>
      </c>
      <c r="F10123" s="7" t="n">
        <v>0</v>
      </c>
    </row>
    <row r="10124" spans="1:6">
      <c r="A10124" t="s">
        <v>4</v>
      </c>
      <c r="B10124" s="4" t="s">
        <v>5</v>
      </c>
      <c r="C10124" s="4" t="s">
        <v>11</v>
      </c>
      <c r="D10124" s="4" t="s">
        <v>11</v>
      </c>
      <c r="E10124" s="4" t="s">
        <v>11</v>
      </c>
    </row>
    <row r="10125" spans="1:6">
      <c r="A10125" t="n">
        <v>81670</v>
      </c>
      <c r="B10125" s="32" t="n">
        <v>61</v>
      </c>
      <c r="C10125" s="7" t="n">
        <v>7</v>
      </c>
      <c r="D10125" s="7" t="n">
        <v>11</v>
      </c>
      <c r="E10125" s="7" t="n">
        <v>1000</v>
      </c>
    </row>
    <row r="10126" spans="1:6">
      <c r="A10126" t="s">
        <v>4</v>
      </c>
      <c r="B10126" s="4" t="s">
        <v>5</v>
      </c>
      <c r="C10126" s="4" t="s">
        <v>11</v>
      </c>
      <c r="D10126" s="4" t="s">
        <v>11</v>
      </c>
      <c r="E10126" s="4" t="s">
        <v>13</v>
      </c>
      <c r="F10126" s="4" t="s">
        <v>7</v>
      </c>
    </row>
    <row r="10127" spans="1:6">
      <c r="A10127" t="n">
        <v>81677</v>
      </c>
      <c r="B10127" s="77" t="n">
        <v>53</v>
      </c>
      <c r="C10127" s="7" t="n">
        <v>7</v>
      </c>
      <c r="D10127" s="7" t="n">
        <v>11</v>
      </c>
      <c r="E10127" s="7" t="n">
        <v>5</v>
      </c>
      <c r="F10127" s="7" t="n">
        <v>0</v>
      </c>
    </row>
    <row r="10128" spans="1:6">
      <c r="A10128" t="s">
        <v>4</v>
      </c>
      <c r="B10128" s="4" t="s">
        <v>5</v>
      </c>
      <c r="C10128" s="4" t="s">
        <v>11</v>
      </c>
    </row>
    <row r="10129" spans="1:6">
      <c r="A10129" t="n">
        <v>81687</v>
      </c>
      <c r="B10129" s="29" t="n">
        <v>16</v>
      </c>
      <c r="C10129" s="7" t="n">
        <v>50</v>
      </c>
    </row>
    <row r="10130" spans="1:6">
      <c r="A10130" t="s">
        <v>4</v>
      </c>
      <c r="B10130" s="4" t="s">
        <v>5</v>
      </c>
      <c r="C10130" s="4" t="s">
        <v>11</v>
      </c>
      <c r="D10130" s="4" t="s">
        <v>11</v>
      </c>
      <c r="E10130" s="4" t="s">
        <v>11</v>
      </c>
    </row>
    <row r="10131" spans="1:6">
      <c r="A10131" t="n">
        <v>81690</v>
      </c>
      <c r="B10131" s="32" t="n">
        <v>61</v>
      </c>
      <c r="C10131" s="7" t="n">
        <v>8</v>
      </c>
      <c r="D10131" s="7" t="n">
        <v>11</v>
      </c>
      <c r="E10131" s="7" t="n">
        <v>1000</v>
      </c>
    </row>
    <row r="10132" spans="1:6">
      <c r="A10132" t="s">
        <v>4</v>
      </c>
      <c r="B10132" s="4" t="s">
        <v>5</v>
      </c>
      <c r="C10132" s="4" t="s">
        <v>11</v>
      </c>
      <c r="D10132" s="4" t="s">
        <v>11</v>
      </c>
      <c r="E10132" s="4" t="s">
        <v>13</v>
      </c>
      <c r="F10132" s="4" t="s">
        <v>7</v>
      </c>
    </row>
    <row r="10133" spans="1:6">
      <c r="A10133" t="n">
        <v>81697</v>
      </c>
      <c r="B10133" s="77" t="n">
        <v>53</v>
      </c>
      <c r="C10133" s="7" t="n">
        <v>8</v>
      </c>
      <c r="D10133" s="7" t="n">
        <v>11</v>
      </c>
      <c r="E10133" s="7" t="n">
        <v>5</v>
      </c>
      <c r="F10133" s="7" t="n">
        <v>0</v>
      </c>
    </row>
    <row r="10134" spans="1:6">
      <c r="A10134" t="s">
        <v>4</v>
      </c>
      <c r="B10134" s="4" t="s">
        <v>5</v>
      </c>
      <c r="C10134" s="4" t="s">
        <v>11</v>
      </c>
      <c r="D10134" s="4" t="s">
        <v>11</v>
      </c>
      <c r="E10134" s="4" t="s">
        <v>11</v>
      </c>
    </row>
    <row r="10135" spans="1:6">
      <c r="A10135" t="n">
        <v>81707</v>
      </c>
      <c r="B10135" s="32" t="n">
        <v>61</v>
      </c>
      <c r="C10135" s="7" t="n">
        <v>9</v>
      </c>
      <c r="D10135" s="7" t="n">
        <v>11</v>
      </c>
      <c r="E10135" s="7" t="n">
        <v>1000</v>
      </c>
    </row>
    <row r="10136" spans="1:6">
      <c r="A10136" t="s">
        <v>4</v>
      </c>
      <c r="B10136" s="4" t="s">
        <v>5</v>
      </c>
      <c r="C10136" s="4" t="s">
        <v>11</v>
      </c>
      <c r="D10136" s="4" t="s">
        <v>11</v>
      </c>
      <c r="E10136" s="4" t="s">
        <v>13</v>
      </c>
      <c r="F10136" s="4" t="s">
        <v>7</v>
      </c>
    </row>
    <row r="10137" spans="1:6">
      <c r="A10137" t="n">
        <v>81714</v>
      </c>
      <c r="B10137" s="77" t="n">
        <v>53</v>
      </c>
      <c r="C10137" s="7" t="n">
        <v>9</v>
      </c>
      <c r="D10137" s="7" t="n">
        <v>11</v>
      </c>
      <c r="E10137" s="7" t="n">
        <v>5</v>
      </c>
      <c r="F10137" s="7" t="n">
        <v>0</v>
      </c>
    </row>
    <row r="10138" spans="1:6">
      <c r="A10138" t="s">
        <v>4</v>
      </c>
      <c r="B10138" s="4" t="s">
        <v>5</v>
      </c>
      <c r="C10138" s="4" t="s">
        <v>11</v>
      </c>
      <c r="D10138" s="4" t="s">
        <v>11</v>
      </c>
      <c r="E10138" s="4" t="s">
        <v>11</v>
      </c>
    </row>
    <row r="10139" spans="1:6">
      <c r="A10139" t="n">
        <v>81724</v>
      </c>
      <c r="B10139" s="32" t="n">
        <v>61</v>
      </c>
      <c r="C10139" s="7" t="n">
        <v>14</v>
      </c>
      <c r="D10139" s="7" t="n">
        <v>11</v>
      </c>
      <c r="E10139" s="7" t="n">
        <v>1000</v>
      </c>
    </row>
    <row r="10140" spans="1:6">
      <c r="A10140" t="s">
        <v>4</v>
      </c>
      <c r="B10140" s="4" t="s">
        <v>5</v>
      </c>
      <c r="C10140" s="4" t="s">
        <v>11</v>
      </c>
      <c r="D10140" s="4" t="s">
        <v>11</v>
      </c>
      <c r="E10140" s="4" t="s">
        <v>13</v>
      </c>
      <c r="F10140" s="4" t="s">
        <v>7</v>
      </c>
    </row>
    <row r="10141" spans="1:6">
      <c r="A10141" t="n">
        <v>81731</v>
      </c>
      <c r="B10141" s="77" t="n">
        <v>53</v>
      </c>
      <c r="C10141" s="7" t="n">
        <v>14</v>
      </c>
      <c r="D10141" s="7" t="n">
        <v>11</v>
      </c>
      <c r="E10141" s="7" t="n">
        <v>5</v>
      </c>
      <c r="F10141" s="7" t="n">
        <v>0</v>
      </c>
    </row>
    <row r="10142" spans="1:6">
      <c r="A10142" t="s">
        <v>4</v>
      </c>
      <c r="B10142" s="4" t="s">
        <v>5</v>
      </c>
      <c r="C10142" s="4" t="s">
        <v>7</v>
      </c>
      <c r="D10142" s="4" t="s">
        <v>11</v>
      </c>
    </row>
    <row r="10143" spans="1:6">
      <c r="A10143" t="n">
        <v>81741</v>
      </c>
      <c r="B10143" s="36" t="n">
        <v>45</v>
      </c>
      <c r="C10143" s="7" t="n">
        <v>7</v>
      </c>
      <c r="D10143" s="7" t="n">
        <v>255</v>
      </c>
    </row>
    <row r="10144" spans="1:6">
      <c r="A10144" t="s">
        <v>4</v>
      </c>
      <c r="B10144" s="4" t="s">
        <v>5</v>
      </c>
      <c r="C10144" s="4" t="s">
        <v>7</v>
      </c>
      <c r="D10144" s="4" t="s">
        <v>11</v>
      </c>
      <c r="E10144" s="4" t="s">
        <v>13</v>
      </c>
    </row>
    <row r="10145" spans="1:6">
      <c r="A10145" t="n">
        <v>81745</v>
      </c>
      <c r="B10145" s="35" t="n">
        <v>58</v>
      </c>
      <c r="C10145" s="7" t="n">
        <v>101</v>
      </c>
      <c r="D10145" s="7" t="n">
        <v>500</v>
      </c>
      <c r="E10145" s="7" t="n">
        <v>1</v>
      </c>
    </row>
    <row r="10146" spans="1:6">
      <c r="A10146" t="s">
        <v>4</v>
      </c>
      <c r="B10146" s="4" t="s">
        <v>5</v>
      </c>
      <c r="C10146" s="4" t="s">
        <v>7</v>
      </c>
      <c r="D10146" s="4" t="s">
        <v>11</v>
      </c>
    </row>
    <row r="10147" spans="1:6">
      <c r="A10147" t="n">
        <v>81753</v>
      </c>
      <c r="B10147" s="35" t="n">
        <v>58</v>
      </c>
      <c r="C10147" s="7" t="n">
        <v>254</v>
      </c>
      <c r="D10147" s="7" t="n">
        <v>0</v>
      </c>
    </row>
    <row r="10148" spans="1:6">
      <c r="A10148" t="s">
        <v>4</v>
      </c>
      <c r="B10148" s="4" t="s">
        <v>5</v>
      </c>
      <c r="C10148" s="4" t="s">
        <v>11</v>
      </c>
      <c r="D10148" s="4" t="s">
        <v>11</v>
      </c>
      <c r="E10148" s="4" t="s">
        <v>13</v>
      </c>
      <c r="F10148" s="4" t="s">
        <v>7</v>
      </c>
    </row>
    <row r="10149" spans="1:6">
      <c r="A10149" t="n">
        <v>81757</v>
      </c>
      <c r="B10149" s="77" t="n">
        <v>53</v>
      </c>
      <c r="C10149" s="7" t="n">
        <v>0</v>
      </c>
      <c r="D10149" s="7" t="n">
        <v>11</v>
      </c>
      <c r="E10149" s="7" t="n">
        <v>0</v>
      </c>
      <c r="F10149" s="7" t="n">
        <v>0</v>
      </c>
    </row>
    <row r="10150" spans="1:6">
      <c r="A10150" t="s">
        <v>4</v>
      </c>
      <c r="B10150" s="4" t="s">
        <v>5</v>
      </c>
      <c r="C10150" s="4" t="s">
        <v>11</v>
      </c>
      <c r="D10150" s="4" t="s">
        <v>11</v>
      </c>
      <c r="E10150" s="4" t="s">
        <v>13</v>
      </c>
      <c r="F10150" s="4" t="s">
        <v>7</v>
      </c>
    </row>
    <row r="10151" spans="1:6">
      <c r="A10151" t="n">
        <v>81767</v>
      </c>
      <c r="B10151" s="77" t="n">
        <v>53</v>
      </c>
      <c r="C10151" s="7" t="n">
        <v>1</v>
      </c>
      <c r="D10151" s="7" t="n">
        <v>11</v>
      </c>
      <c r="E10151" s="7" t="n">
        <v>0</v>
      </c>
      <c r="F10151" s="7" t="n">
        <v>0</v>
      </c>
    </row>
    <row r="10152" spans="1:6">
      <c r="A10152" t="s">
        <v>4</v>
      </c>
      <c r="B10152" s="4" t="s">
        <v>5</v>
      </c>
      <c r="C10152" s="4" t="s">
        <v>11</v>
      </c>
      <c r="D10152" s="4" t="s">
        <v>11</v>
      </c>
      <c r="E10152" s="4" t="s">
        <v>13</v>
      </c>
      <c r="F10152" s="4" t="s">
        <v>7</v>
      </c>
    </row>
    <row r="10153" spans="1:6">
      <c r="A10153" t="n">
        <v>81777</v>
      </c>
      <c r="B10153" s="77" t="n">
        <v>53</v>
      </c>
      <c r="C10153" s="7" t="n">
        <v>2</v>
      </c>
      <c r="D10153" s="7" t="n">
        <v>11</v>
      </c>
      <c r="E10153" s="7" t="n">
        <v>0</v>
      </c>
      <c r="F10153" s="7" t="n">
        <v>0</v>
      </c>
    </row>
    <row r="10154" spans="1:6">
      <c r="A10154" t="s">
        <v>4</v>
      </c>
      <c r="B10154" s="4" t="s">
        <v>5</v>
      </c>
      <c r="C10154" s="4" t="s">
        <v>11</v>
      </c>
      <c r="D10154" s="4" t="s">
        <v>11</v>
      </c>
      <c r="E10154" s="4" t="s">
        <v>13</v>
      </c>
      <c r="F10154" s="4" t="s">
        <v>7</v>
      </c>
    </row>
    <row r="10155" spans="1:6">
      <c r="A10155" t="n">
        <v>81787</v>
      </c>
      <c r="B10155" s="77" t="n">
        <v>53</v>
      </c>
      <c r="C10155" s="7" t="n">
        <v>3</v>
      </c>
      <c r="D10155" s="7" t="n">
        <v>11</v>
      </c>
      <c r="E10155" s="7" t="n">
        <v>0</v>
      </c>
      <c r="F10155" s="7" t="n">
        <v>0</v>
      </c>
    </row>
    <row r="10156" spans="1:6">
      <c r="A10156" t="s">
        <v>4</v>
      </c>
      <c r="B10156" s="4" t="s">
        <v>5</v>
      </c>
      <c r="C10156" s="4" t="s">
        <v>11</v>
      </c>
      <c r="D10156" s="4" t="s">
        <v>11</v>
      </c>
      <c r="E10156" s="4" t="s">
        <v>13</v>
      </c>
      <c r="F10156" s="4" t="s">
        <v>7</v>
      </c>
    </row>
    <row r="10157" spans="1:6">
      <c r="A10157" t="n">
        <v>81797</v>
      </c>
      <c r="B10157" s="77" t="n">
        <v>53</v>
      </c>
      <c r="C10157" s="7" t="n">
        <v>4</v>
      </c>
      <c r="D10157" s="7" t="n">
        <v>11</v>
      </c>
      <c r="E10157" s="7" t="n">
        <v>0</v>
      </c>
      <c r="F10157" s="7" t="n">
        <v>0</v>
      </c>
    </row>
    <row r="10158" spans="1:6">
      <c r="A10158" t="s">
        <v>4</v>
      </c>
      <c r="B10158" s="4" t="s">
        <v>5</v>
      </c>
      <c r="C10158" s="4" t="s">
        <v>11</v>
      </c>
      <c r="D10158" s="4" t="s">
        <v>11</v>
      </c>
      <c r="E10158" s="4" t="s">
        <v>13</v>
      </c>
      <c r="F10158" s="4" t="s">
        <v>7</v>
      </c>
    </row>
    <row r="10159" spans="1:6">
      <c r="A10159" t="n">
        <v>81807</v>
      </c>
      <c r="B10159" s="77" t="n">
        <v>53</v>
      </c>
      <c r="C10159" s="7" t="n">
        <v>5</v>
      </c>
      <c r="D10159" s="7" t="n">
        <v>11</v>
      </c>
      <c r="E10159" s="7" t="n">
        <v>0</v>
      </c>
      <c r="F10159" s="7" t="n">
        <v>0</v>
      </c>
    </row>
    <row r="10160" spans="1:6">
      <c r="A10160" t="s">
        <v>4</v>
      </c>
      <c r="B10160" s="4" t="s">
        <v>5</v>
      </c>
      <c r="C10160" s="4" t="s">
        <v>11</v>
      </c>
      <c r="D10160" s="4" t="s">
        <v>11</v>
      </c>
      <c r="E10160" s="4" t="s">
        <v>13</v>
      </c>
      <c r="F10160" s="4" t="s">
        <v>7</v>
      </c>
    </row>
    <row r="10161" spans="1:6">
      <c r="A10161" t="n">
        <v>81817</v>
      </c>
      <c r="B10161" s="77" t="n">
        <v>53</v>
      </c>
      <c r="C10161" s="7" t="n">
        <v>6</v>
      </c>
      <c r="D10161" s="7" t="n">
        <v>11</v>
      </c>
      <c r="E10161" s="7" t="n">
        <v>0</v>
      </c>
      <c r="F10161" s="7" t="n">
        <v>0</v>
      </c>
    </row>
    <row r="10162" spans="1:6">
      <c r="A10162" t="s">
        <v>4</v>
      </c>
      <c r="B10162" s="4" t="s">
        <v>5</v>
      </c>
      <c r="C10162" s="4" t="s">
        <v>11</v>
      </c>
      <c r="D10162" s="4" t="s">
        <v>11</v>
      </c>
      <c r="E10162" s="4" t="s">
        <v>13</v>
      </c>
      <c r="F10162" s="4" t="s">
        <v>7</v>
      </c>
    </row>
    <row r="10163" spans="1:6">
      <c r="A10163" t="n">
        <v>81827</v>
      </c>
      <c r="B10163" s="77" t="n">
        <v>53</v>
      </c>
      <c r="C10163" s="7" t="n">
        <v>7</v>
      </c>
      <c r="D10163" s="7" t="n">
        <v>11</v>
      </c>
      <c r="E10163" s="7" t="n">
        <v>0</v>
      </c>
      <c r="F10163" s="7" t="n">
        <v>0</v>
      </c>
    </row>
    <row r="10164" spans="1:6">
      <c r="A10164" t="s">
        <v>4</v>
      </c>
      <c r="B10164" s="4" t="s">
        <v>5</v>
      </c>
      <c r="C10164" s="4" t="s">
        <v>11</v>
      </c>
      <c r="D10164" s="4" t="s">
        <v>11</v>
      </c>
      <c r="E10164" s="4" t="s">
        <v>13</v>
      </c>
      <c r="F10164" s="4" t="s">
        <v>7</v>
      </c>
    </row>
    <row r="10165" spans="1:6">
      <c r="A10165" t="n">
        <v>81837</v>
      </c>
      <c r="B10165" s="77" t="n">
        <v>53</v>
      </c>
      <c r="C10165" s="7" t="n">
        <v>8</v>
      </c>
      <c r="D10165" s="7" t="n">
        <v>11</v>
      </c>
      <c r="E10165" s="7" t="n">
        <v>0</v>
      </c>
      <c r="F10165" s="7" t="n">
        <v>0</v>
      </c>
    </row>
    <row r="10166" spans="1:6">
      <c r="A10166" t="s">
        <v>4</v>
      </c>
      <c r="B10166" s="4" t="s">
        <v>5</v>
      </c>
      <c r="C10166" s="4" t="s">
        <v>11</v>
      </c>
      <c r="D10166" s="4" t="s">
        <v>11</v>
      </c>
      <c r="E10166" s="4" t="s">
        <v>13</v>
      </c>
      <c r="F10166" s="4" t="s">
        <v>7</v>
      </c>
    </row>
    <row r="10167" spans="1:6">
      <c r="A10167" t="n">
        <v>81847</v>
      </c>
      <c r="B10167" s="77" t="n">
        <v>53</v>
      </c>
      <c r="C10167" s="7" t="n">
        <v>9</v>
      </c>
      <c r="D10167" s="7" t="n">
        <v>11</v>
      </c>
      <c r="E10167" s="7" t="n">
        <v>0</v>
      </c>
      <c r="F10167" s="7" t="n">
        <v>0</v>
      </c>
    </row>
    <row r="10168" spans="1:6">
      <c r="A10168" t="s">
        <v>4</v>
      </c>
      <c r="B10168" s="4" t="s">
        <v>5</v>
      </c>
      <c r="C10168" s="4" t="s">
        <v>11</v>
      </c>
      <c r="D10168" s="4" t="s">
        <v>13</v>
      </c>
      <c r="E10168" s="4" t="s">
        <v>13</v>
      </c>
      <c r="F10168" s="4" t="s">
        <v>13</v>
      </c>
      <c r="G10168" s="4" t="s">
        <v>13</v>
      </c>
    </row>
    <row r="10169" spans="1:6">
      <c r="A10169" t="n">
        <v>81857</v>
      </c>
      <c r="B10169" s="40" t="n">
        <v>46</v>
      </c>
      <c r="C10169" s="7" t="n">
        <v>0</v>
      </c>
      <c r="D10169" s="7" t="n">
        <v>-6.57999992370605</v>
      </c>
      <c r="E10169" s="7" t="n">
        <v>0</v>
      </c>
      <c r="F10169" s="7" t="n">
        <v>-0.579999983310699</v>
      </c>
      <c r="G10169" s="7" t="n">
        <v>338.200012207031</v>
      </c>
    </row>
    <row r="10170" spans="1:6">
      <c r="A10170" t="s">
        <v>4</v>
      </c>
      <c r="B10170" s="4" t="s">
        <v>5</v>
      </c>
      <c r="C10170" s="4" t="s">
        <v>11</v>
      </c>
      <c r="D10170" s="4" t="s">
        <v>13</v>
      </c>
      <c r="E10170" s="4" t="s">
        <v>13</v>
      </c>
      <c r="F10170" s="4" t="s">
        <v>13</v>
      </c>
      <c r="G10170" s="4" t="s">
        <v>13</v>
      </c>
    </row>
    <row r="10171" spans="1:6">
      <c r="A10171" t="n">
        <v>81876</v>
      </c>
      <c r="B10171" s="40" t="n">
        <v>46</v>
      </c>
      <c r="C10171" s="7" t="n">
        <v>1</v>
      </c>
      <c r="D10171" s="7" t="n">
        <v>-5.48000001907349</v>
      </c>
      <c r="E10171" s="7" t="n">
        <v>0</v>
      </c>
      <c r="F10171" s="7" t="n">
        <v>0.209999993443489</v>
      </c>
      <c r="G10171" s="7" t="n">
        <v>317.600006103516</v>
      </c>
    </row>
    <row r="10172" spans="1:6">
      <c r="A10172" t="s">
        <v>4</v>
      </c>
      <c r="B10172" s="4" t="s">
        <v>5</v>
      </c>
      <c r="C10172" s="4" t="s">
        <v>11</v>
      </c>
      <c r="D10172" s="4" t="s">
        <v>13</v>
      </c>
      <c r="E10172" s="4" t="s">
        <v>13</v>
      </c>
      <c r="F10172" s="4" t="s">
        <v>13</v>
      </c>
      <c r="G10172" s="4" t="s">
        <v>13</v>
      </c>
    </row>
    <row r="10173" spans="1:6">
      <c r="A10173" t="n">
        <v>81895</v>
      </c>
      <c r="B10173" s="40" t="n">
        <v>46</v>
      </c>
      <c r="C10173" s="7" t="n">
        <v>2</v>
      </c>
      <c r="D10173" s="7" t="n">
        <v>-3.78999996185303</v>
      </c>
      <c r="E10173" s="7" t="n">
        <v>0</v>
      </c>
      <c r="F10173" s="7" t="n">
        <v>-0.449999988079071</v>
      </c>
      <c r="G10173" s="7" t="n">
        <v>304.899993896484</v>
      </c>
    </row>
    <row r="10174" spans="1:6">
      <c r="A10174" t="s">
        <v>4</v>
      </c>
      <c r="B10174" s="4" t="s">
        <v>5</v>
      </c>
      <c r="C10174" s="4" t="s">
        <v>11</v>
      </c>
      <c r="D10174" s="4" t="s">
        <v>13</v>
      </c>
      <c r="E10174" s="4" t="s">
        <v>13</v>
      </c>
      <c r="F10174" s="4" t="s">
        <v>13</v>
      </c>
      <c r="G10174" s="4" t="s">
        <v>13</v>
      </c>
    </row>
    <row r="10175" spans="1:6">
      <c r="A10175" t="n">
        <v>81914</v>
      </c>
      <c r="B10175" s="40" t="n">
        <v>46</v>
      </c>
      <c r="C10175" s="7" t="n">
        <v>3</v>
      </c>
      <c r="D10175" s="7" t="n">
        <v>-3.5699999332428</v>
      </c>
      <c r="E10175" s="7" t="n">
        <v>0</v>
      </c>
      <c r="F10175" s="7" t="n">
        <v>0.509999990463257</v>
      </c>
      <c r="G10175" s="7" t="n">
        <v>288.100006103516</v>
      </c>
    </row>
    <row r="10176" spans="1:6">
      <c r="A10176" t="s">
        <v>4</v>
      </c>
      <c r="B10176" s="4" t="s">
        <v>5</v>
      </c>
      <c r="C10176" s="4" t="s">
        <v>11</v>
      </c>
      <c r="D10176" s="4" t="s">
        <v>13</v>
      </c>
      <c r="E10176" s="4" t="s">
        <v>13</v>
      </c>
      <c r="F10176" s="4" t="s">
        <v>13</v>
      </c>
      <c r="G10176" s="4" t="s">
        <v>13</v>
      </c>
    </row>
    <row r="10177" spans="1:7">
      <c r="A10177" t="n">
        <v>81933</v>
      </c>
      <c r="B10177" s="40" t="n">
        <v>46</v>
      </c>
      <c r="C10177" s="7" t="n">
        <v>4</v>
      </c>
      <c r="D10177" s="7" t="n">
        <v>-4.96000003814697</v>
      </c>
      <c r="E10177" s="7" t="n">
        <v>0</v>
      </c>
      <c r="F10177" s="7" t="n">
        <v>-0.889999985694885</v>
      </c>
      <c r="G10177" s="7" t="n">
        <v>324.799987792969</v>
      </c>
    </row>
    <row r="10178" spans="1:7">
      <c r="A10178" t="s">
        <v>4</v>
      </c>
      <c r="B10178" s="4" t="s">
        <v>5</v>
      </c>
      <c r="C10178" s="4" t="s">
        <v>11</v>
      </c>
      <c r="D10178" s="4" t="s">
        <v>13</v>
      </c>
      <c r="E10178" s="4" t="s">
        <v>13</v>
      </c>
      <c r="F10178" s="4" t="s">
        <v>13</v>
      </c>
      <c r="G10178" s="4" t="s">
        <v>13</v>
      </c>
    </row>
    <row r="10179" spans="1:7">
      <c r="A10179" t="n">
        <v>81952</v>
      </c>
      <c r="B10179" s="40" t="n">
        <v>46</v>
      </c>
      <c r="C10179" s="7" t="n">
        <v>5</v>
      </c>
      <c r="D10179" s="7" t="n">
        <v>-5.6100001335144</v>
      </c>
      <c r="E10179" s="7" t="n">
        <v>0</v>
      </c>
      <c r="F10179" s="7" t="n">
        <v>-0.990000009536743</v>
      </c>
      <c r="G10179" s="7" t="n">
        <v>330.100006103516</v>
      </c>
    </row>
    <row r="10180" spans="1:7">
      <c r="A10180" t="s">
        <v>4</v>
      </c>
      <c r="B10180" s="4" t="s">
        <v>5</v>
      </c>
      <c r="C10180" s="4" t="s">
        <v>11</v>
      </c>
      <c r="D10180" s="4" t="s">
        <v>13</v>
      </c>
      <c r="E10180" s="4" t="s">
        <v>13</v>
      </c>
      <c r="F10180" s="4" t="s">
        <v>13</v>
      </c>
      <c r="G10180" s="4" t="s">
        <v>13</v>
      </c>
    </row>
    <row r="10181" spans="1:7">
      <c r="A10181" t="n">
        <v>81971</v>
      </c>
      <c r="B10181" s="40" t="n">
        <v>46</v>
      </c>
      <c r="C10181" s="7" t="n">
        <v>6</v>
      </c>
      <c r="D10181" s="7" t="n">
        <v>-4.84999990463257</v>
      </c>
      <c r="E10181" s="7" t="n">
        <v>0</v>
      </c>
      <c r="F10181" s="7" t="n">
        <v>2.17000007629395</v>
      </c>
      <c r="G10181" s="7" t="n">
        <v>252.699996948242</v>
      </c>
    </row>
    <row r="10182" spans="1:7">
      <c r="A10182" t="s">
        <v>4</v>
      </c>
      <c r="B10182" s="4" t="s">
        <v>5</v>
      </c>
      <c r="C10182" s="4" t="s">
        <v>11</v>
      </c>
      <c r="D10182" s="4" t="s">
        <v>13</v>
      </c>
      <c r="E10182" s="4" t="s">
        <v>13</v>
      </c>
      <c r="F10182" s="4" t="s">
        <v>13</v>
      </c>
      <c r="G10182" s="4" t="s">
        <v>13</v>
      </c>
    </row>
    <row r="10183" spans="1:7">
      <c r="A10183" t="n">
        <v>81990</v>
      </c>
      <c r="B10183" s="40" t="n">
        <v>46</v>
      </c>
      <c r="C10183" s="7" t="n">
        <v>7</v>
      </c>
      <c r="D10183" s="7" t="n">
        <v>-5.59999990463257</v>
      </c>
      <c r="E10183" s="7" t="n">
        <v>0</v>
      </c>
      <c r="F10183" s="7" t="n">
        <v>1.12999999523163</v>
      </c>
      <c r="G10183" s="7" t="n">
        <v>292.399993896484</v>
      </c>
    </row>
    <row r="10184" spans="1:7">
      <c r="A10184" t="s">
        <v>4</v>
      </c>
      <c r="B10184" s="4" t="s">
        <v>5</v>
      </c>
      <c r="C10184" s="4" t="s">
        <v>11</v>
      </c>
      <c r="D10184" s="4" t="s">
        <v>13</v>
      </c>
      <c r="E10184" s="4" t="s">
        <v>13</v>
      </c>
      <c r="F10184" s="4" t="s">
        <v>13</v>
      </c>
      <c r="G10184" s="4" t="s">
        <v>13</v>
      </c>
    </row>
    <row r="10185" spans="1:7">
      <c r="A10185" t="n">
        <v>82009</v>
      </c>
      <c r="B10185" s="40" t="n">
        <v>46</v>
      </c>
      <c r="C10185" s="7" t="n">
        <v>8</v>
      </c>
      <c r="D10185" s="7" t="n">
        <v>-3.75</v>
      </c>
      <c r="E10185" s="7" t="n">
        <v>0</v>
      </c>
      <c r="F10185" s="7" t="n">
        <v>1.50999999046326</v>
      </c>
      <c r="G10185" s="7" t="n">
        <v>275.100006103516</v>
      </c>
    </row>
    <row r="10186" spans="1:7">
      <c r="A10186" t="s">
        <v>4</v>
      </c>
      <c r="B10186" s="4" t="s">
        <v>5</v>
      </c>
      <c r="C10186" s="4" t="s">
        <v>11</v>
      </c>
      <c r="D10186" s="4" t="s">
        <v>13</v>
      </c>
      <c r="E10186" s="4" t="s">
        <v>13</v>
      </c>
      <c r="F10186" s="4" t="s">
        <v>13</v>
      </c>
      <c r="G10186" s="4" t="s">
        <v>13</v>
      </c>
    </row>
    <row r="10187" spans="1:7">
      <c r="A10187" t="n">
        <v>82028</v>
      </c>
      <c r="B10187" s="40" t="n">
        <v>46</v>
      </c>
      <c r="C10187" s="7" t="n">
        <v>9</v>
      </c>
      <c r="D10187" s="7" t="n">
        <v>-4.07000017166138</v>
      </c>
      <c r="E10187" s="7" t="n">
        <v>0</v>
      </c>
      <c r="F10187" s="7" t="n">
        <v>1.07000005245209</v>
      </c>
      <c r="G10187" s="7" t="n">
        <v>293.100006103516</v>
      </c>
    </row>
    <row r="10188" spans="1:7">
      <c r="A10188" t="s">
        <v>4</v>
      </c>
      <c r="B10188" s="4" t="s">
        <v>5</v>
      </c>
      <c r="C10188" s="4" t="s">
        <v>11</v>
      </c>
      <c r="D10188" s="4" t="s">
        <v>13</v>
      </c>
      <c r="E10188" s="4" t="s">
        <v>13</v>
      </c>
      <c r="F10188" s="4" t="s">
        <v>13</v>
      </c>
      <c r="G10188" s="4" t="s">
        <v>13</v>
      </c>
    </row>
    <row r="10189" spans="1:7">
      <c r="A10189" t="n">
        <v>82047</v>
      </c>
      <c r="B10189" s="40" t="n">
        <v>46</v>
      </c>
      <c r="C10189" s="7" t="n">
        <v>11</v>
      </c>
      <c r="D10189" s="7" t="n">
        <v>-7.38000011444092</v>
      </c>
      <c r="E10189" s="7" t="n">
        <v>0</v>
      </c>
      <c r="F10189" s="7" t="n">
        <v>1.75999999046326</v>
      </c>
      <c r="G10189" s="7" t="n">
        <v>130.100006103516</v>
      </c>
    </row>
    <row r="10190" spans="1:7">
      <c r="A10190" t="s">
        <v>4</v>
      </c>
      <c r="B10190" s="4" t="s">
        <v>5</v>
      </c>
      <c r="C10190" s="4" t="s">
        <v>11</v>
      </c>
      <c r="D10190" s="4" t="s">
        <v>13</v>
      </c>
      <c r="E10190" s="4" t="s">
        <v>13</v>
      </c>
      <c r="F10190" s="4" t="s">
        <v>13</v>
      </c>
      <c r="G10190" s="4" t="s">
        <v>13</v>
      </c>
    </row>
    <row r="10191" spans="1:7">
      <c r="A10191" t="n">
        <v>82066</v>
      </c>
      <c r="B10191" s="40" t="n">
        <v>46</v>
      </c>
      <c r="C10191" s="7" t="n">
        <v>14</v>
      </c>
      <c r="D10191" s="7" t="n">
        <v>-9.25</v>
      </c>
      <c r="E10191" s="7" t="n">
        <v>0</v>
      </c>
      <c r="F10191" s="7" t="n">
        <v>-0.579999983310699</v>
      </c>
      <c r="G10191" s="7" t="n">
        <v>66.3000030517578</v>
      </c>
    </row>
    <row r="10192" spans="1:7">
      <c r="A10192" t="s">
        <v>4</v>
      </c>
      <c r="B10192" s="4" t="s">
        <v>5</v>
      </c>
      <c r="C10192" s="4" t="s">
        <v>11</v>
      </c>
      <c r="D10192" s="4" t="s">
        <v>13</v>
      </c>
      <c r="E10192" s="4" t="s">
        <v>13</v>
      </c>
      <c r="F10192" s="4" t="s">
        <v>13</v>
      </c>
      <c r="G10192" s="4" t="s">
        <v>13</v>
      </c>
    </row>
    <row r="10193" spans="1:7">
      <c r="A10193" t="n">
        <v>82085</v>
      </c>
      <c r="B10193" s="40" t="n">
        <v>46</v>
      </c>
      <c r="C10193" s="7" t="n">
        <v>7032</v>
      </c>
      <c r="D10193" s="7" t="n">
        <v>-8.67000007629395</v>
      </c>
      <c r="E10193" s="7" t="n">
        <v>0</v>
      </c>
      <c r="F10193" s="7" t="n">
        <v>-1.21000003814697</v>
      </c>
      <c r="G10193" s="7" t="n">
        <v>54.2999992370605</v>
      </c>
    </row>
    <row r="10194" spans="1:7">
      <c r="A10194" t="s">
        <v>4</v>
      </c>
      <c r="B10194" s="4" t="s">
        <v>5</v>
      </c>
      <c r="C10194" s="4" t="s">
        <v>11</v>
      </c>
      <c r="D10194" s="4" t="s">
        <v>7</v>
      </c>
      <c r="E10194" s="4" t="s">
        <v>8</v>
      </c>
      <c r="F10194" s="4" t="s">
        <v>13</v>
      </c>
      <c r="G10194" s="4" t="s">
        <v>13</v>
      </c>
      <c r="H10194" s="4" t="s">
        <v>13</v>
      </c>
    </row>
    <row r="10195" spans="1:7">
      <c r="A10195" t="n">
        <v>82104</v>
      </c>
      <c r="B10195" s="47" t="n">
        <v>48</v>
      </c>
      <c r="C10195" s="7" t="n">
        <v>0</v>
      </c>
      <c r="D10195" s="7" t="n">
        <v>0</v>
      </c>
      <c r="E10195" s="7" t="s">
        <v>729</v>
      </c>
      <c r="F10195" s="7" t="n">
        <v>0</v>
      </c>
      <c r="G10195" s="7" t="n">
        <v>1</v>
      </c>
      <c r="H10195" s="7" t="n">
        <v>0</v>
      </c>
    </row>
    <row r="10196" spans="1:7">
      <c r="A10196" t="s">
        <v>4</v>
      </c>
      <c r="B10196" s="4" t="s">
        <v>5</v>
      </c>
      <c r="C10196" s="4" t="s">
        <v>7</v>
      </c>
      <c r="D10196" s="4" t="s">
        <v>11</v>
      </c>
      <c r="E10196" s="4" t="s">
        <v>8</v>
      </c>
      <c r="F10196" s="4" t="s">
        <v>8</v>
      </c>
      <c r="G10196" s="4" t="s">
        <v>8</v>
      </c>
      <c r="H10196" s="4" t="s">
        <v>8</v>
      </c>
    </row>
    <row r="10197" spans="1:7">
      <c r="A10197" t="n">
        <v>82129</v>
      </c>
      <c r="B10197" s="49" t="n">
        <v>51</v>
      </c>
      <c r="C10197" s="7" t="n">
        <v>3</v>
      </c>
      <c r="D10197" s="7" t="n">
        <v>0</v>
      </c>
      <c r="E10197" s="7" t="s">
        <v>412</v>
      </c>
      <c r="F10197" s="7" t="s">
        <v>413</v>
      </c>
      <c r="G10197" s="7" t="s">
        <v>66</v>
      </c>
      <c r="H10197" s="7" t="s">
        <v>67</v>
      </c>
    </row>
    <row r="10198" spans="1:7">
      <c r="A10198" t="s">
        <v>4</v>
      </c>
      <c r="B10198" s="4" t="s">
        <v>5</v>
      </c>
      <c r="C10198" s="4" t="s">
        <v>7</v>
      </c>
      <c r="D10198" s="4" t="s">
        <v>11</v>
      </c>
      <c r="E10198" s="4" t="s">
        <v>8</v>
      </c>
      <c r="F10198" s="4" t="s">
        <v>8</v>
      </c>
      <c r="G10198" s="4" t="s">
        <v>8</v>
      </c>
      <c r="H10198" s="4" t="s">
        <v>8</v>
      </c>
    </row>
    <row r="10199" spans="1:7">
      <c r="A10199" t="n">
        <v>82142</v>
      </c>
      <c r="B10199" s="49" t="n">
        <v>51</v>
      </c>
      <c r="C10199" s="7" t="n">
        <v>3</v>
      </c>
      <c r="D10199" s="7" t="n">
        <v>1</v>
      </c>
      <c r="E10199" s="7" t="s">
        <v>438</v>
      </c>
      <c r="F10199" s="7" t="s">
        <v>438</v>
      </c>
      <c r="G10199" s="7" t="s">
        <v>66</v>
      </c>
      <c r="H10199" s="7" t="s">
        <v>67</v>
      </c>
    </row>
    <row r="10200" spans="1:7">
      <c r="A10200" t="s">
        <v>4</v>
      </c>
      <c r="B10200" s="4" t="s">
        <v>5</v>
      </c>
      <c r="C10200" s="4" t="s">
        <v>7</v>
      </c>
      <c r="D10200" s="4" t="s">
        <v>11</v>
      </c>
      <c r="E10200" s="4" t="s">
        <v>8</v>
      </c>
      <c r="F10200" s="4" t="s">
        <v>8</v>
      </c>
      <c r="G10200" s="4" t="s">
        <v>8</v>
      </c>
      <c r="H10200" s="4" t="s">
        <v>8</v>
      </c>
    </row>
    <row r="10201" spans="1:7">
      <c r="A10201" t="n">
        <v>82155</v>
      </c>
      <c r="B10201" s="49" t="n">
        <v>51</v>
      </c>
      <c r="C10201" s="7" t="n">
        <v>3</v>
      </c>
      <c r="D10201" s="7" t="n">
        <v>2</v>
      </c>
      <c r="E10201" s="7" t="s">
        <v>438</v>
      </c>
      <c r="F10201" s="7" t="s">
        <v>67</v>
      </c>
      <c r="G10201" s="7" t="s">
        <v>66</v>
      </c>
      <c r="H10201" s="7" t="s">
        <v>67</v>
      </c>
    </row>
    <row r="10202" spans="1:7">
      <c r="A10202" t="s">
        <v>4</v>
      </c>
      <c r="B10202" s="4" t="s">
        <v>5</v>
      </c>
      <c r="C10202" s="4" t="s">
        <v>7</v>
      </c>
      <c r="D10202" s="4" t="s">
        <v>11</v>
      </c>
      <c r="E10202" s="4" t="s">
        <v>8</v>
      </c>
      <c r="F10202" s="4" t="s">
        <v>8</v>
      </c>
      <c r="G10202" s="4" t="s">
        <v>8</v>
      </c>
      <c r="H10202" s="4" t="s">
        <v>8</v>
      </c>
    </row>
    <row r="10203" spans="1:7">
      <c r="A10203" t="n">
        <v>82168</v>
      </c>
      <c r="B10203" s="49" t="n">
        <v>51</v>
      </c>
      <c r="C10203" s="7" t="n">
        <v>3</v>
      </c>
      <c r="D10203" s="7" t="n">
        <v>3</v>
      </c>
      <c r="E10203" s="7" t="s">
        <v>67</v>
      </c>
      <c r="F10203" s="7" t="s">
        <v>438</v>
      </c>
      <c r="G10203" s="7" t="s">
        <v>66</v>
      </c>
      <c r="H10203" s="7" t="s">
        <v>67</v>
      </c>
    </row>
    <row r="10204" spans="1:7">
      <c r="A10204" t="s">
        <v>4</v>
      </c>
      <c r="B10204" s="4" t="s">
        <v>5</v>
      </c>
      <c r="C10204" s="4" t="s">
        <v>7</v>
      </c>
      <c r="D10204" s="4" t="s">
        <v>11</v>
      </c>
      <c r="E10204" s="4" t="s">
        <v>8</v>
      </c>
      <c r="F10204" s="4" t="s">
        <v>8</v>
      </c>
      <c r="G10204" s="4" t="s">
        <v>8</v>
      </c>
      <c r="H10204" s="4" t="s">
        <v>8</v>
      </c>
    </row>
    <row r="10205" spans="1:7">
      <c r="A10205" t="n">
        <v>82181</v>
      </c>
      <c r="B10205" s="49" t="n">
        <v>51</v>
      </c>
      <c r="C10205" s="7" t="n">
        <v>3</v>
      </c>
      <c r="D10205" s="7" t="n">
        <v>4</v>
      </c>
      <c r="E10205" s="7" t="s">
        <v>67</v>
      </c>
      <c r="F10205" s="7" t="s">
        <v>438</v>
      </c>
      <c r="G10205" s="7" t="s">
        <v>66</v>
      </c>
      <c r="H10205" s="7" t="s">
        <v>67</v>
      </c>
    </row>
    <row r="10206" spans="1:7">
      <c r="A10206" t="s">
        <v>4</v>
      </c>
      <c r="B10206" s="4" t="s">
        <v>5</v>
      </c>
      <c r="C10206" s="4" t="s">
        <v>7</v>
      </c>
      <c r="D10206" s="4" t="s">
        <v>11</v>
      </c>
      <c r="E10206" s="4" t="s">
        <v>8</v>
      </c>
      <c r="F10206" s="4" t="s">
        <v>8</v>
      </c>
      <c r="G10206" s="4" t="s">
        <v>8</v>
      </c>
      <c r="H10206" s="4" t="s">
        <v>8</v>
      </c>
    </row>
    <row r="10207" spans="1:7">
      <c r="A10207" t="n">
        <v>82194</v>
      </c>
      <c r="B10207" s="49" t="n">
        <v>51</v>
      </c>
      <c r="C10207" s="7" t="n">
        <v>3</v>
      </c>
      <c r="D10207" s="7" t="n">
        <v>5</v>
      </c>
      <c r="E10207" s="7" t="s">
        <v>439</v>
      </c>
      <c r="F10207" s="7" t="s">
        <v>67</v>
      </c>
      <c r="G10207" s="7" t="s">
        <v>66</v>
      </c>
      <c r="H10207" s="7" t="s">
        <v>67</v>
      </c>
    </row>
    <row r="10208" spans="1:7">
      <c r="A10208" t="s">
        <v>4</v>
      </c>
      <c r="B10208" s="4" t="s">
        <v>5</v>
      </c>
      <c r="C10208" s="4" t="s">
        <v>7</v>
      </c>
      <c r="D10208" s="4" t="s">
        <v>11</v>
      </c>
      <c r="E10208" s="4" t="s">
        <v>8</v>
      </c>
      <c r="F10208" s="4" t="s">
        <v>8</v>
      </c>
      <c r="G10208" s="4" t="s">
        <v>8</v>
      </c>
      <c r="H10208" s="4" t="s">
        <v>8</v>
      </c>
    </row>
    <row r="10209" spans="1:8">
      <c r="A10209" t="n">
        <v>82207</v>
      </c>
      <c r="B10209" s="49" t="n">
        <v>51</v>
      </c>
      <c r="C10209" s="7" t="n">
        <v>3</v>
      </c>
      <c r="D10209" s="7" t="n">
        <v>6</v>
      </c>
      <c r="E10209" s="7" t="s">
        <v>67</v>
      </c>
      <c r="F10209" s="7" t="s">
        <v>438</v>
      </c>
      <c r="G10209" s="7" t="s">
        <v>66</v>
      </c>
      <c r="H10209" s="7" t="s">
        <v>67</v>
      </c>
    </row>
    <row r="10210" spans="1:8">
      <c r="A10210" t="s">
        <v>4</v>
      </c>
      <c r="B10210" s="4" t="s">
        <v>5</v>
      </c>
      <c r="C10210" s="4" t="s">
        <v>7</v>
      </c>
      <c r="D10210" s="4" t="s">
        <v>11</v>
      </c>
      <c r="E10210" s="4" t="s">
        <v>8</v>
      </c>
      <c r="F10210" s="4" t="s">
        <v>8</v>
      </c>
      <c r="G10210" s="4" t="s">
        <v>8</v>
      </c>
      <c r="H10210" s="4" t="s">
        <v>8</v>
      </c>
    </row>
    <row r="10211" spans="1:8">
      <c r="A10211" t="n">
        <v>82220</v>
      </c>
      <c r="B10211" s="49" t="n">
        <v>51</v>
      </c>
      <c r="C10211" s="7" t="n">
        <v>3</v>
      </c>
      <c r="D10211" s="7" t="n">
        <v>7</v>
      </c>
      <c r="E10211" s="7" t="s">
        <v>67</v>
      </c>
      <c r="F10211" s="7" t="s">
        <v>438</v>
      </c>
      <c r="G10211" s="7" t="s">
        <v>66</v>
      </c>
      <c r="H10211" s="7" t="s">
        <v>67</v>
      </c>
    </row>
    <row r="10212" spans="1:8">
      <c r="A10212" t="s">
        <v>4</v>
      </c>
      <c r="B10212" s="4" t="s">
        <v>5</v>
      </c>
      <c r="C10212" s="4" t="s">
        <v>7</v>
      </c>
      <c r="D10212" s="4" t="s">
        <v>11</v>
      </c>
      <c r="E10212" s="4" t="s">
        <v>8</v>
      </c>
      <c r="F10212" s="4" t="s">
        <v>8</v>
      </c>
      <c r="G10212" s="4" t="s">
        <v>8</v>
      </c>
      <c r="H10212" s="4" t="s">
        <v>8</v>
      </c>
    </row>
    <row r="10213" spans="1:8">
      <c r="A10213" t="n">
        <v>82233</v>
      </c>
      <c r="B10213" s="49" t="n">
        <v>51</v>
      </c>
      <c r="C10213" s="7" t="n">
        <v>3</v>
      </c>
      <c r="D10213" s="7" t="n">
        <v>8</v>
      </c>
      <c r="E10213" s="7" t="s">
        <v>67</v>
      </c>
      <c r="F10213" s="7" t="s">
        <v>438</v>
      </c>
      <c r="G10213" s="7" t="s">
        <v>66</v>
      </c>
      <c r="H10213" s="7" t="s">
        <v>67</v>
      </c>
    </row>
    <row r="10214" spans="1:8">
      <c r="A10214" t="s">
        <v>4</v>
      </c>
      <c r="B10214" s="4" t="s">
        <v>5</v>
      </c>
      <c r="C10214" s="4" t="s">
        <v>7</v>
      </c>
      <c r="D10214" s="4" t="s">
        <v>11</v>
      </c>
      <c r="E10214" s="4" t="s">
        <v>8</v>
      </c>
      <c r="F10214" s="4" t="s">
        <v>8</v>
      </c>
      <c r="G10214" s="4" t="s">
        <v>8</v>
      </c>
      <c r="H10214" s="4" t="s">
        <v>8</v>
      </c>
    </row>
    <row r="10215" spans="1:8">
      <c r="A10215" t="n">
        <v>82246</v>
      </c>
      <c r="B10215" s="49" t="n">
        <v>51</v>
      </c>
      <c r="C10215" s="7" t="n">
        <v>3</v>
      </c>
      <c r="D10215" s="7" t="n">
        <v>9</v>
      </c>
      <c r="E10215" s="7" t="s">
        <v>439</v>
      </c>
      <c r="F10215" s="7" t="s">
        <v>67</v>
      </c>
      <c r="G10215" s="7" t="s">
        <v>66</v>
      </c>
      <c r="H10215" s="7" t="s">
        <v>67</v>
      </c>
    </row>
    <row r="10216" spans="1:8">
      <c r="A10216" t="s">
        <v>4</v>
      </c>
      <c r="B10216" s="4" t="s">
        <v>5</v>
      </c>
      <c r="C10216" s="4" t="s">
        <v>11</v>
      </c>
    </row>
    <row r="10217" spans="1:8">
      <c r="A10217" t="n">
        <v>82259</v>
      </c>
      <c r="B10217" s="29" t="n">
        <v>16</v>
      </c>
      <c r="C10217" s="7" t="n">
        <v>0</v>
      </c>
    </row>
    <row r="10218" spans="1:8">
      <c r="A10218" t="s">
        <v>4</v>
      </c>
      <c r="B10218" s="4" t="s">
        <v>5</v>
      </c>
      <c r="C10218" s="4" t="s">
        <v>11</v>
      </c>
      <c r="D10218" s="4" t="s">
        <v>11</v>
      </c>
      <c r="E10218" s="4" t="s">
        <v>11</v>
      </c>
    </row>
    <row r="10219" spans="1:8">
      <c r="A10219" t="n">
        <v>82262</v>
      </c>
      <c r="B10219" s="32" t="n">
        <v>61</v>
      </c>
      <c r="C10219" s="7" t="n">
        <v>11</v>
      </c>
      <c r="D10219" s="7" t="n">
        <v>65533</v>
      </c>
      <c r="E10219" s="7" t="n">
        <v>0</v>
      </c>
    </row>
    <row r="10220" spans="1:8">
      <c r="A10220" t="s">
        <v>4</v>
      </c>
      <c r="B10220" s="4" t="s">
        <v>5</v>
      </c>
      <c r="C10220" s="4" t="s">
        <v>11</v>
      </c>
      <c r="D10220" s="4" t="s">
        <v>11</v>
      </c>
      <c r="E10220" s="4" t="s">
        <v>11</v>
      </c>
    </row>
    <row r="10221" spans="1:8">
      <c r="A10221" t="n">
        <v>82269</v>
      </c>
      <c r="B10221" s="32" t="n">
        <v>61</v>
      </c>
      <c r="C10221" s="7" t="n">
        <v>14</v>
      </c>
      <c r="D10221" s="7" t="n">
        <v>65533</v>
      </c>
      <c r="E10221" s="7" t="n">
        <v>0</v>
      </c>
    </row>
    <row r="10222" spans="1:8">
      <c r="A10222" t="s">
        <v>4</v>
      </c>
      <c r="B10222" s="4" t="s">
        <v>5</v>
      </c>
      <c r="C10222" s="4" t="s">
        <v>11</v>
      </c>
      <c r="D10222" s="4" t="s">
        <v>11</v>
      </c>
      <c r="E10222" s="4" t="s">
        <v>11</v>
      </c>
    </row>
    <row r="10223" spans="1:8">
      <c r="A10223" t="n">
        <v>82276</v>
      </c>
      <c r="B10223" s="32" t="n">
        <v>61</v>
      </c>
      <c r="C10223" s="7" t="n">
        <v>7032</v>
      </c>
      <c r="D10223" s="7" t="n">
        <v>65533</v>
      </c>
      <c r="E10223" s="7" t="n">
        <v>0</v>
      </c>
    </row>
    <row r="10224" spans="1:8">
      <c r="A10224" t="s">
        <v>4</v>
      </c>
      <c r="B10224" s="4" t="s">
        <v>5</v>
      </c>
      <c r="C10224" s="4" t="s">
        <v>7</v>
      </c>
      <c r="D10224" s="4" t="s">
        <v>7</v>
      </c>
      <c r="E10224" s="4" t="s">
        <v>13</v>
      </c>
      <c r="F10224" s="4" t="s">
        <v>13</v>
      </c>
      <c r="G10224" s="4" t="s">
        <v>13</v>
      </c>
      <c r="H10224" s="4" t="s">
        <v>11</v>
      </c>
    </row>
    <row r="10225" spans="1:8">
      <c r="A10225" t="n">
        <v>82283</v>
      </c>
      <c r="B10225" s="36" t="n">
        <v>45</v>
      </c>
      <c r="C10225" s="7" t="n">
        <v>2</v>
      </c>
      <c r="D10225" s="7" t="n">
        <v>3</v>
      </c>
      <c r="E10225" s="7" t="n">
        <v>-7.19999980926514</v>
      </c>
      <c r="F10225" s="7" t="n">
        <v>1.08000004291534</v>
      </c>
      <c r="G10225" s="7" t="n">
        <v>1.87000000476837</v>
      </c>
      <c r="H10225" s="7" t="n">
        <v>0</v>
      </c>
    </row>
    <row r="10226" spans="1:8">
      <c r="A10226" t="s">
        <v>4</v>
      </c>
      <c r="B10226" s="4" t="s">
        <v>5</v>
      </c>
      <c r="C10226" s="4" t="s">
        <v>7</v>
      </c>
      <c r="D10226" s="4" t="s">
        <v>7</v>
      </c>
      <c r="E10226" s="4" t="s">
        <v>13</v>
      </c>
      <c r="F10226" s="4" t="s">
        <v>13</v>
      </c>
      <c r="G10226" s="4" t="s">
        <v>13</v>
      </c>
      <c r="H10226" s="4" t="s">
        <v>11</v>
      </c>
      <c r="I10226" s="4" t="s">
        <v>7</v>
      </c>
    </row>
    <row r="10227" spans="1:8">
      <c r="A10227" t="n">
        <v>82300</v>
      </c>
      <c r="B10227" s="36" t="n">
        <v>45</v>
      </c>
      <c r="C10227" s="7" t="n">
        <v>4</v>
      </c>
      <c r="D10227" s="7" t="n">
        <v>3</v>
      </c>
      <c r="E10227" s="7" t="n">
        <v>9.03999996185303</v>
      </c>
      <c r="F10227" s="7" t="n">
        <v>137.059997558594</v>
      </c>
      <c r="G10227" s="7" t="n">
        <v>0</v>
      </c>
      <c r="H10227" s="7" t="n">
        <v>0</v>
      </c>
      <c r="I10227" s="7" t="n">
        <v>0</v>
      </c>
    </row>
    <row r="10228" spans="1:8">
      <c r="A10228" t="s">
        <v>4</v>
      </c>
      <c r="B10228" s="4" t="s">
        <v>5</v>
      </c>
      <c r="C10228" s="4" t="s">
        <v>7</v>
      </c>
      <c r="D10228" s="4" t="s">
        <v>7</v>
      </c>
      <c r="E10228" s="4" t="s">
        <v>13</v>
      </c>
      <c r="F10228" s="4" t="s">
        <v>11</v>
      </c>
    </row>
    <row r="10229" spans="1:8">
      <c r="A10229" t="n">
        <v>82318</v>
      </c>
      <c r="B10229" s="36" t="n">
        <v>45</v>
      </c>
      <c r="C10229" s="7" t="n">
        <v>5</v>
      </c>
      <c r="D10229" s="7" t="n">
        <v>3</v>
      </c>
      <c r="E10229" s="7" t="n">
        <v>6.80000019073486</v>
      </c>
      <c r="F10229" s="7" t="n">
        <v>0</v>
      </c>
    </row>
    <row r="10230" spans="1:8">
      <c r="A10230" t="s">
        <v>4</v>
      </c>
      <c r="B10230" s="4" t="s">
        <v>5</v>
      </c>
      <c r="C10230" s="4" t="s">
        <v>7</v>
      </c>
      <c r="D10230" s="4" t="s">
        <v>7</v>
      </c>
      <c r="E10230" s="4" t="s">
        <v>13</v>
      </c>
      <c r="F10230" s="4" t="s">
        <v>11</v>
      </c>
    </row>
    <row r="10231" spans="1:8">
      <c r="A10231" t="n">
        <v>82327</v>
      </c>
      <c r="B10231" s="36" t="n">
        <v>45</v>
      </c>
      <c r="C10231" s="7" t="n">
        <v>11</v>
      </c>
      <c r="D10231" s="7" t="n">
        <v>3</v>
      </c>
      <c r="E10231" s="7" t="n">
        <v>23.2000007629395</v>
      </c>
      <c r="F10231" s="7" t="n">
        <v>0</v>
      </c>
    </row>
    <row r="10232" spans="1:8">
      <c r="A10232" t="s">
        <v>4</v>
      </c>
      <c r="B10232" s="4" t="s">
        <v>5</v>
      </c>
      <c r="C10232" s="4" t="s">
        <v>7</v>
      </c>
      <c r="D10232" s="4" t="s">
        <v>11</v>
      </c>
    </row>
    <row r="10233" spans="1:8">
      <c r="A10233" t="n">
        <v>82336</v>
      </c>
      <c r="B10233" s="35" t="n">
        <v>58</v>
      </c>
      <c r="C10233" s="7" t="n">
        <v>255</v>
      </c>
      <c r="D10233" s="7" t="n">
        <v>0</v>
      </c>
    </row>
    <row r="10234" spans="1:8">
      <c r="A10234" t="s">
        <v>4</v>
      </c>
      <c r="B10234" s="4" t="s">
        <v>5</v>
      </c>
      <c r="C10234" s="4" t="s">
        <v>11</v>
      </c>
      <c r="D10234" s="4" t="s">
        <v>7</v>
      </c>
      <c r="E10234" s="4" t="s">
        <v>13</v>
      </c>
      <c r="F10234" s="4" t="s">
        <v>11</v>
      </c>
    </row>
    <row r="10235" spans="1:8">
      <c r="A10235" t="n">
        <v>82340</v>
      </c>
      <c r="B10235" s="53" t="n">
        <v>59</v>
      </c>
      <c r="C10235" s="7" t="n">
        <v>11</v>
      </c>
      <c r="D10235" s="7" t="n">
        <v>0</v>
      </c>
      <c r="E10235" s="7" t="n">
        <v>0.150000005960464</v>
      </c>
      <c r="F10235" s="7" t="n">
        <v>0</v>
      </c>
    </row>
    <row r="10236" spans="1:8">
      <c r="A10236" t="s">
        <v>4</v>
      </c>
      <c r="B10236" s="4" t="s">
        <v>5</v>
      </c>
      <c r="C10236" s="4" t="s">
        <v>11</v>
      </c>
    </row>
    <row r="10237" spans="1:8">
      <c r="A10237" t="n">
        <v>82350</v>
      </c>
      <c r="B10237" s="29" t="n">
        <v>16</v>
      </c>
      <c r="C10237" s="7" t="n">
        <v>1000</v>
      </c>
    </row>
    <row r="10238" spans="1:8">
      <c r="A10238" t="s">
        <v>4</v>
      </c>
      <c r="B10238" s="4" t="s">
        <v>5</v>
      </c>
      <c r="C10238" s="4" t="s">
        <v>7</v>
      </c>
      <c r="D10238" s="4" t="s">
        <v>11</v>
      </c>
      <c r="E10238" s="4" t="s">
        <v>8</v>
      </c>
    </row>
    <row r="10239" spans="1:8">
      <c r="A10239" t="n">
        <v>82353</v>
      </c>
      <c r="B10239" s="49" t="n">
        <v>51</v>
      </c>
      <c r="C10239" s="7" t="n">
        <v>4</v>
      </c>
      <c r="D10239" s="7" t="n">
        <v>11</v>
      </c>
      <c r="E10239" s="7" t="s">
        <v>664</v>
      </c>
    </row>
    <row r="10240" spans="1:8">
      <c r="A10240" t="s">
        <v>4</v>
      </c>
      <c r="B10240" s="4" t="s">
        <v>5</v>
      </c>
      <c r="C10240" s="4" t="s">
        <v>11</v>
      </c>
    </row>
    <row r="10241" spans="1:9">
      <c r="A10241" t="n">
        <v>82367</v>
      </c>
      <c r="B10241" s="29" t="n">
        <v>16</v>
      </c>
      <c r="C10241" s="7" t="n">
        <v>0</v>
      </c>
    </row>
    <row r="10242" spans="1:9">
      <c r="A10242" t="s">
        <v>4</v>
      </c>
      <c r="B10242" s="4" t="s">
        <v>5</v>
      </c>
      <c r="C10242" s="4" t="s">
        <v>11</v>
      </c>
      <c r="D10242" s="4" t="s">
        <v>7</v>
      </c>
      <c r="E10242" s="4" t="s">
        <v>14</v>
      </c>
      <c r="F10242" s="4" t="s">
        <v>34</v>
      </c>
      <c r="G10242" s="4" t="s">
        <v>7</v>
      </c>
      <c r="H10242" s="4" t="s">
        <v>7</v>
      </c>
    </row>
    <row r="10243" spans="1:9">
      <c r="A10243" t="n">
        <v>82370</v>
      </c>
      <c r="B10243" s="51" t="n">
        <v>26</v>
      </c>
      <c r="C10243" s="7" t="n">
        <v>11</v>
      </c>
      <c r="D10243" s="7" t="n">
        <v>17</v>
      </c>
      <c r="E10243" s="7" t="n">
        <v>10495</v>
      </c>
      <c r="F10243" s="7" t="s">
        <v>752</v>
      </c>
      <c r="G10243" s="7" t="n">
        <v>2</v>
      </c>
      <c r="H10243" s="7" t="n">
        <v>0</v>
      </c>
    </row>
    <row r="10244" spans="1:9">
      <c r="A10244" t="s">
        <v>4</v>
      </c>
      <c r="B10244" s="4" t="s">
        <v>5</v>
      </c>
    </row>
    <row r="10245" spans="1:9">
      <c r="A10245" t="n">
        <v>82416</v>
      </c>
      <c r="B10245" s="27" t="n">
        <v>28</v>
      </c>
    </row>
    <row r="10246" spans="1:9">
      <c r="A10246" t="s">
        <v>4</v>
      </c>
      <c r="B10246" s="4" t="s">
        <v>5</v>
      </c>
      <c r="C10246" s="4" t="s">
        <v>11</v>
      </c>
      <c r="D10246" s="4" t="s">
        <v>7</v>
      </c>
    </row>
    <row r="10247" spans="1:9">
      <c r="A10247" t="n">
        <v>82417</v>
      </c>
      <c r="B10247" s="69" t="n">
        <v>89</v>
      </c>
      <c r="C10247" s="7" t="n">
        <v>65533</v>
      </c>
      <c r="D10247" s="7" t="n">
        <v>1</v>
      </c>
    </row>
    <row r="10248" spans="1:9">
      <c r="A10248" t="s">
        <v>4</v>
      </c>
      <c r="B10248" s="4" t="s">
        <v>5</v>
      </c>
      <c r="C10248" s="4" t="s">
        <v>7</v>
      </c>
      <c r="D10248" s="4" t="s">
        <v>11</v>
      </c>
      <c r="E10248" s="4" t="s">
        <v>13</v>
      </c>
    </row>
    <row r="10249" spans="1:9">
      <c r="A10249" t="n">
        <v>82421</v>
      </c>
      <c r="B10249" s="35" t="n">
        <v>58</v>
      </c>
      <c r="C10249" s="7" t="n">
        <v>101</v>
      </c>
      <c r="D10249" s="7" t="n">
        <v>500</v>
      </c>
      <c r="E10249" s="7" t="n">
        <v>1</v>
      </c>
    </row>
    <row r="10250" spans="1:9">
      <c r="A10250" t="s">
        <v>4</v>
      </c>
      <c r="B10250" s="4" t="s">
        <v>5</v>
      </c>
      <c r="C10250" s="4" t="s">
        <v>7</v>
      </c>
      <c r="D10250" s="4" t="s">
        <v>11</v>
      </c>
    </row>
    <row r="10251" spans="1:9">
      <c r="A10251" t="n">
        <v>82429</v>
      </c>
      <c r="B10251" s="35" t="n">
        <v>58</v>
      </c>
      <c r="C10251" s="7" t="n">
        <v>254</v>
      </c>
      <c r="D10251" s="7" t="n">
        <v>0</v>
      </c>
    </row>
    <row r="10252" spans="1:9">
      <c r="A10252" t="s">
        <v>4</v>
      </c>
      <c r="B10252" s="4" t="s">
        <v>5</v>
      </c>
      <c r="C10252" s="4" t="s">
        <v>7</v>
      </c>
      <c r="D10252" s="4" t="s">
        <v>7</v>
      </c>
      <c r="E10252" s="4" t="s">
        <v>13</v>
      </c>
      <c r="F10252" s="4" t="s">
        <v>13</v>
      </c>
      <c r="G10252" s="4" t="s">
        <v>13</v>
      </c>
      <c r="H10252" s="4" t="s">
        <v>11</v>
      </c>
    </row>
    <row r="10253" spans="1:9">
      <c r="A10253" t="n">
        <v>82433</v>
      </c>
      <c r="B10253" s="36" t="n">
        <v>45</v>
      </c>
      <c r="C10253" s="7" t="n">
        <v>2</v>
      </c>
      <c r="D10253" s="7" t="n">
        <v>3</v>
      </c>
      <c r="E10253" s="7" t="n">
        <v>-5.42999982833862</v>
      </c>
      <c r="F10253" s="7" t="n">
        <v>1.19000005722046</v>
      </c>
      <c r="G10253" s="7" t="n">
        <v>-0.889999985694885</v>
      </c>
      <c r="H10253" s="7" t="n">
        <v>0</v>
      </c>
    </row>
    <row r="10254" spans="1:9">
      <c r="A10254" t="s">
        <v>4</v>
      </c>
      <c r="B10254" s="4" t="s">
        <v>5</v>
      </c>
      <c r="C10254" s="4" t="s">
        <v>7</v>
      </c>
      <c r="D10254" s="4" t="s">
        <v>7</v>
      </c>
      <c r="E10254" s="4" t="s">
        <v>13</v>
      </c>
      <c r="F10254" s="4" t="s">
        <v>13</v>
      </c>
      <c r="G10254" s="4" t="s">
        <v>13</v>
      </c>
      <c r="H10254" s="4" t="s">
        <v>11</v>
      </c>
      <c r="I10254" s="4" t="s">
        <v>7</v>
      </c>
    </row>
    <row r="10255" spans="1:9">
      <c r="A10255" t="n">
        <v>82450</v>
      </c>
      <c r="B10255" s="36" t="n">
        <v>45</v>
      </c>
      <c r="C10255" s="7" t="n">
        <v>4</v>
      </c>
      <c r="D10255" s="7" t="n">
        <v>3</v>
      </c>
      <c r="E10255" s="7" t="n">
        <v>3.86999988555908</v>
      </c>
      <c r="F10255" s="7" t="n">
        <v>314.510009765625</v>
      </c>
      <c r="G10255" s="7" t="n">
        <v>2</v>
      </c>
      <c r="H10255" s="7" t="n">
        <v>0</v>
      </c>
      <c r="I10255" s="7" t="n">
        <v>0</v>
      </c>
    </row>
    <row r="10256" spans="1:9">
      <c r="A10256" t="s">
        <v>4</v>
      </c>
      <c r="B10256" s="4" t="s">
        <v>5</v>
      </c>
      <c r="C10256" s="4" t="s">
        <v>7</v>
      </c>
      <c r="D10256" s="4" t="s">
        <v>7</v>
      </c>
      <c r="E10256" s="4" t="s">
        <v>13</v>
      </c>
      <c r="F10256" s="4" t="s">
        <v>11</v>
      </c>
    </row>
    <row r="10257" spans="1:9">
      <c r="A10257" t="n">
        <v>82468</v>
      </c>
      <c r="B10257" s="36" t="n">
        <v>45</v>
      </c>
      <c r="C10257" s="7" t="n">
        <v>5</v>
      </c>
      <c r="D10257" s="7" t="n">
        <v>3</v>
      </c>
      <c r="E10257" s="7" t="n">
        <v>3.40000009536743</v>
      </c>
      <c r="F10257" s="7" t="n">
        <v>0</v>
      </c>
    </row>
    <row r="10258" spans="1:9">
      <c r="A10258" t="s">
        <v>4</v>
      </c>
      <c r="B10258" s="4" t="s">
        <v>5</v>
      </c>
      <c r="C10258" s="4" t="s">
        <v>7</v>
      </c>
      <c r="D10258" s="4" t="s">
        <v>7</v>
      </c>
      <c r="E10258" s="4" t="s">
        <v>13</v>
      </c>
      <c r="F10258" s="4" t="s">
        <v>11</v>
      </c>
    </row>
    <row r="10259" spans="1:9">
      <c r="A10259" t="n">
        <v>82477</v>
      </c>
      <c r="B10259" s="36" t="n">
        <v>45</v>
      </c>
      <c r="C10259" s="7" t="n">
        <v>11</v>
      </c>
      <c r="D10259" s="7" t="n">
        <v>3</v>
      </c>
      <c r="E10259" s="7" t="n">
        <v>30.6000003814697</v>
      </c>
      <c r="F10259" s="7" t="n">
        <v>0</v>
      </c>
    </row>
    <row r="10260" spans="1:9">
      <c r="A10260" t="s">
        <v>4</v>
      </c>
      <c r="B10260" s="4" t="s">
        <v>5</v>
      </c>
      <c r="C10260" s="4" t="s">
        <v>11</v>
      </c>
      <c r="D10260" s="4" t="s">
        <v>7</v>
      </c>
      <c r="E10260" s="4" t="s">
        <v>8</v>
      </c>
      <c r="F10260" s="4" t="s">
        <v>13</v>
      </c>
      <c r="G10260" s="4" t="s">
        <v>13</v>
      </c>
      <c r="H10260" s="4" t="s">
        <v>13</v>
      </c>
    </row>
    <row r="10261" spans="1:9">
      <c r="A10261" t="n">
        <v>82486</v>
      </c>
      <c r="B10261" s="47" t="n">
        <v>48</v>
      </c>
      <c r="C10261" s="7" t="n">
        <v>0</v>
      </c>
      <c r="D10261" s="7" t="n">
        <v>0</v>
      </c>
      <c r="E10261" s="7" t="s">
        <v>753</v>
      </c>
      <c r="F10261" s="7" t="n">
        <v>0</v>
      </c>
      <c r="G10261" s="7" t="n">
        <v>1</v>
      </c>
      <c r="H10261" s="7" t="n">
        <v>0</v>
      </c>
    </row>
    <row r="10262" spans="1:9">
      <c r="A10262" t="s">
        <v>4</v>
      </c>
      <c r="B10262" s="4" t="s">
        <v>5</v>
      </c>
      <c r="C10262" s="4" t="s">
        <v>11</v>
      </c>
      <c r="D10262" s="4" t="s">
        <v>7</v>
      </c>
      <c r="E10262" s="4" t="s">
        <v>8</v>
      </c>
      <c r="F10262" s="4" t="s">
        <v>13</v>
      </c>
      <c r="G10262" s="4" t="s">
        <v>13</v>
      </c>
      <c r="H10262" s="4" t="s">
        <v>13</v>
      </c>
    </row>
    <row r="10263" spans="1:9">
      <c r="A10263" t="n">
        <v>82511</v>
      </c>
      <c r="B10263" s="47" t="n">
        <v>48</v>
      </c>
      <c r="C10263" s="7" t="n">
        <v>0</v>
      </c>
      <c r="D10263" s="7" t="n">
        <v>0</v>
      </c>
      <c r="E10263" s="7" t="s">
        <v>710</v>
      </c>
      <c r="F10263" s="7" t="n">
        <v>-1</v>
      </c>
      <c r="G10263" s="7" t="n">
        <v>1</v>
      </c>
      <c r="H10263" s="7" t="n">
        <v>0</v>
      </c>
    </row>
    <row r="10264" spans="1:9">
      <c r="A10264" t="s">
        <v>4</v>
      </c>
      <c r="B10264" s="4" t="s">
        <v>5</v>
      </c>
      <c r="C10264" s="4" t="s">
        <v>7</v>
      </c>
      <c r="D10264" s="4" t="s">
        <v>11</v>
      </c>
    </row>
    <row r="10265" spans="1:9">
      <c r="A10265" t="n">
        <v>82539</v>
      </c>
      <c r="B10265" s="35" t="n">
        <v>58</v>
      </c>
      <c r="C10265" s="7" t="n">
        <v>255</v>
      </c>
      <c r="D10265" s="7" t="n">
        <v>0</v>
      </c>
    </row>
    <row r="10266" spans="1:9">
      <c r="A10266" t="s">
        <v>4</v>
      </c>
      <c r="B10266" s="4" t="s">
        <v>5</v>
      </c>
      <c r="C10266" s="4" t="s">
        <v>11</v>
      </c>
    </row>
    <row r="10267" spans="1:9">
      <c r="A10267" t="n">
        <v>82543</v>
      </c>
      <c r="B10267" s="29" t="n">
        <v>16</v>
      </c>
      <c r="C10267" s="7" t="n">
        <v>300</v>
      </c>
    </row>
    <row r="10268" spans="1:9">
      <c r="A10268" t="s">
        <v>4</v>
      </c>
      <c r="B10268" s="4" t="s">
        <v>5</v>
      </c>
      <c r="C10268" s="4" t="s">
        <v>7</v>
      </c>
      <c r="D10268" s="4" t="s">
        <v>11</v>
      </c>
      <c r="E10268" s="4" t="s">
        <v>8</v>
      </c>
    </row>
    <row r="10269" spans="1:9">
      <c r="A10269" t="n">
        <v>82546</v>
      </c>
      <c r="B10269" s="49" t="n">
        <v>51</v>
      </c>
      <c r="C10269" s="7" t="n">
        <v>4</v>
      </c>
      <c r="D10269" s="7" t="n">
        <v>0</v>
      </c>
      <c r="E10269" s="7" t="s">
        <v>457</v>
      </c>
    </row>
    <row r="10270" spans="1:9">
      <c r="A10270" t="s">
        <v>4</v>
      </c>
      <c r="B10270" s="4" t="s">
        <v>5</v>
      </c>
      <c r="C10270" s="4" t="s">
        <v>11</v>
      </c>
    </row>
    <row r="10271" spans="1:9">
      <c r="A10271" t="n">
        <v>82559</v>
      </c>
      <c r="B10271" s="29" t="n">
        <v>16</v>
      </c>
      <c r="C10271" s="7" t="n">
        <v>0</v>
      </c>
    </row>
    <row r="10272" spans="1:9">
      <c r="A10272" t="s">
        <v>4</v>
      </c>
      <c r="B10272" s="4" t="s">
        <v>5</v>
      </c>
      <c r="C10272" s="4" t="s">
        <v>11</v>
      </c>
      <c r="D10272" s="4" t="s">
        <v>7</v>
      </c>
      <c r="E10272" s="4" t="s">
        <v>14</v>
      </c>
      <c r="F10272" s="4" t="s">
        <v>34</v>
      </c>
      <c r="G10272" s="4" t="s">
        <v>7</v>
      </c>
      <c r="H10272" s="4" t="s">
        <v>7</v>
      </c>
    </row>
    <row r="10273" spans="1:8">
      <c r="A10273" t="n">
        <v>82562</v>
      </c>
      <c r="B10273" s="51" t="n">
        <v>26</v>
      </c>
      <c r="C10273" s="7" t="n">
        <v>0</v>
      </c>
      <c r="D10273" s="7" t="n">
        <v>17</v>
      </c>
      <c r="E10273" s="7" t="n">
        <v>53343</v>
      </c>
      <c r="F10273" s="7" t="s">
        <v>754</v>
      </c>
      <c r="G10273" s="7" t="n">
        <v>2</v>
      </c>
      <c r="H10273" s="7" t="n">
        <v>0</v>
      </c>
    </row>
    <row r="10274" spans="1:8">
      <c r="A10274" t="s">
        <v>4</v>
      </c>
      <c r="B10274" s="4" t="s">
        <v>5</v>
      </c>
    </row>
    <row r="10275" spans="1:8">
      <c r="A10275" t="n">
        <v>82588</v>
      </c>
      <c r="B10275" s="27" t="n">
        <v>28</v>
      </c>
    </row>
    <row r="10276" spans="1:8">
      <c r="A10276" t="s">
        <v>4</v>
      </c>
      <c r="B10276" s="4" t="s">
        <v>5</v>
      </c>
      <c r="C10276" s="4" t="s">
        <v>11</v>
      </c>
      <c r="D10276" s="4" t="s">
        <v>7</v>
      </c>
    </row>
    <row r="10277" spans="1:8">
      <c r="A10277" t="n">
        <v>82589</v>
      </c>
      <c r="B10277" s="69" t="n">
        <v>89</v>
      </c>
      <c r="C10277" s="7" t="n">
        <v>65533</v>
      </c>
      <c r="D10277" s="7" t="n">
        <v>1</v>
      </c>
    </row>
    <row r="10278" spans="1:8">
      <c r="A10278" t="s">
        <v>4</v>
      </c>
      <c r="B10278" s="4" t="s">
        <v>5</v>
      </c>
      <c r="C10278" s="4" t="s">
        <v>7</v>
      </c>
      <c r="D10278" s="4" t="s">
        <v>11</v>
      </c>
      <c r="E10278" s="4" t="s">
        <v>8</v>
      </c>
    </row>
    <row r="10279" spans="1:8">
      <c r="A10279" t="n">
        <v>82593</v>
      </c>
      <c r="B10279" s="49" t="n">
        <v>51</v>
      </c>
      <c r="C10279" s="7" t="n">
        <v>4</v>
      </c>
      <c r="D10279" s="7" t="n">
        <v>1</v>
      </c>
      <c r="E10279" s="7" t="s">
        <v>755</v>
      </c>
    </row>
    <row r="10280" spans="1:8">
      <c r="A10280" t="s">
        <v>4</v>
      </c>
      <c r="B10280" s="4" t="s">
        <v>5</v>
      </c>
      <c r="C10280" s="4" t="s">
        <v>11</v>
      </c>
    </row>
    <row r="10281" spans="1:8">
      <c r="A10281" t="n">
        <v>82607</v>
      </c>
      <c r="B10281" s="29" t="n">
        <v>16</v>
      </c>
      <c r="C10281" s="7" t="n">
        <v>0</v>
      </c>
    </row>
    <row r="10282" spans="1:8">
      <c r="A10282" t="s">
        <v>4</v>
      </c>
      <c r="B10282" s="4" t="s">
        <v>5</v>
      </c>
      <c r="C10282" s="4" t="s">
        <v>11</v>
      </c>
      <c r="D10282" s="4" t="s">
        <v>7</v>
      </c>
      <c r="E10282" s="4" t="s">
        <v>14</v>
      </c>
      <c r="F10282" s="4" t="s">
        <v>34</v>
      </c>
      <c r="G10282" s="4" t="s">
        <v>7</v>
      </c>
      <c r="H10282" s="4" t="s">
        <v>7</v>
      </c>
    </row>
    <row r="10283" spans="1:8">
      <c r="A10283" t="n">
        <v>82610</v>
      </c>
      <c r="B10283" s="51" t="n">
        <v>26</v>
      </c>
      <c r="C10283" s="7" t="n">
        <v>1</v>
      </c>
      <c r="D10283" s="7" t="n">
        <v>17</v>
      </c>
      <c r="E10283" s="7" t="n">
        <v>1521</v>
      </c>
      <c r="F10283" s="7" t="s">
        <v>756</v>
      </c>
      <c r="G10283" s="7" t="n">
        <v>2</v>
      </c>
      <c r="H10283" s="7" t="n">
        <v>0</v>
      </c>
    </row>
    <row r="10284" spans="1:8">
      <c r="A10284" t="s">
        <v>4</v>
      </c>
      <c r="B10284" s="4" t="s">
        <v>5</v>
      </c>
    </row>
    <row r="10285" spans="1:8">
      <c r="A10285" t="n">
        <v>82672</v>
      </c>
      <c r="B10285" s="27" t="n">
        <v>28</v>
      </c>
    </row>
    <row r="10286" spans="1:8">
      <c r="A10286" t="s">
        <v>4</v>
      </c>
      <c r="B10286" s="4" t="s">
        <v>5</v>
      </c>
      <c r="C10286" s="4" t="s">
        <v>11</v>
      </c>
      <c r="D10286" s="4" t="s">
        <v>7</v>
      </c>
    </row>
    <row r="10287" spans="1:8">
      <c r="A10287" t="n">
        <v>82673</v>
      </c>
      <c r="B10287" s="69" t="n">
        <v>89</v>
      </c>
      <c r="C10287" s="7" t="n">
        <v>65533</v>
      </c>
      <c r="D10287" s="7" t="n">
        <v>1</v>
      </c>
    </row>
    <row r="10288" spans="1:8">
      <c r="A10288" t="s">
        <v>4</v>
      </c>
      <c r="B10288" s="4" t="s">
        <v>5</v>
      </c>
      <c r="C10288" s="4" t="s">
        <v>7</v>
      </c>
      <c r="D10288" s="4" t="s">
        <v>11</v>
      </c>
      <c r="E10288" s="4" t="s">
        <v>13</v>
      </c>
    </row>
    <row r="10289" spans="1:8">
      <c r="A10289" t="n">
        <v>82677</v>
      </c>
      <c r="B10289" s="35" t="n">
        <v>58</v>
      </c>
      <c r="C10289" s="7" t="n">
        <v>101</v>
      </c>
      <c r="D10289" s="7" t="n">
        <v>500</v>
      </c>
      <c r="E10289" s="7" t="n">
        <v>1</v>
      </c>
    </row>
    <row r="10290" spans="1:8">
      <c r="A10290" t="s">
        <v>4</v>
      </c>
      <c r="B10290" s="4" t="s">
        <v>5</v>
      </c>
      <c r="C10290" s="4" t="s">
        <v>7</v>
      </c>
      <c r="D10290" s="4" t="s">
        <v>11</v>
      </c>
    </row>
    <row r="10291" spans="1:8">
      <c r="A10291" t="n">
        <v>82685</v>
      </c>
      <c r="B10291" s="35" t="n">
        <v>58</v>
      </c>
      <c r="C10291" s="7" t="n">
        <v>254</v>
      </c>
      <c r="D10291" s="7" t="n">
        <v>0</v>
      </c>
    </row>
    <row r="10292" spans="1:8">
      <c r="A10292" t="s">
        <v>4</v>
      </c>
      <c r="B10292" s="4" t="s">
        <v>5</v>
      </c>
      <c r="C10292" s="4" t="s">
        <v>7</v>
      </c>
      <c r="D10292" s="4" t="s">
        <v>7</v>
      </c>
      <c r="E10292" s="4" t="s">
        <v>13</v>
      </c>
      <c r="F10292" s="4" t="s">
        <v>13</v>
      </c>
      <c r="G10292" s="4" t="s">
        <v>13</v>
      </c>
      <c r="H10292" s="4" t="s">
        <v>11</v>
      </c>
    </row>
    <row r="10293" spans="1:8">
      <c r="A10293" t="n">
        <v>82689</v>
      </c>
      <c r="B10293" s="36" t="n">
        <v>45</v>
      </c>
      <c r="C10293" s="7" t="n">
        <v>2</v>
      </c>
      <c r="D10293" s="7" t="n">
        <v>3</v>
      </c>
      <c r="E10293" s="7" t="n">
        <v>-5.25</v>
      </c>
      <c r="F10293" s="7" t="n">
        <v>0.810000002384186</v>
      </c>
      <c r="G10293" s="7" t="n">
        <v>0.239999994635582</v>
      </c>
      <c r="H10293" s="7" t="n">
        <v>0</v>
      </c>
    </row>
    <row r="10294" spans="1:8">
      <c r="A10294" t="s">
        <v>4</v>
      </c>
      <c r="B10294" s="4" t="s">
        <v>5</v>
      </c>
      <c r="C10294" s="4" t="s">
        <v>7</v>
      </c>
      <c r="D10294" s="4" t="s">
        <v>7</v>
      </c>
      <c r="E10294" s="4" t="s">
        <v>13</v>
      </c>
      <c r="F10294" s="4" t="s">
        <v>13</v>
      </c>
      <c r="G10294" s="4" t="s">
        <v>13</v>
      </c>
      <c r="H10294" s="4" t="s">
        <v>11</v>
      </c>
      <c r="I10294" s="4" t="s">
        <v>7</v>
      </c>
    </row>
    <row r="10295" spans="1:8">
      <c r="A10295" t="n">
        <v>82706</v>
      </c>
      <c r="B10295" s="36" t="n">
        <v>45</v>
      </c>
      <c r="C10295" s="7" t="n">
        <v>4</v>
      </c>
      <c r="D10295" s="7" t="n">
        <v>3</v>
      </c>
      <c r="E10295" s="7" t="n">
        <v>14.5900001525879</v>
      </c>
      <c r="F10295" s="7" t="n">
        <v>302.619995117188</v>
      </c>
      <c r="G10295" s="7" t="n">
        <v>0</v>
      </c>
      <c r="H10295" s="7" t="n">
        <v>0</v>
      </c>
      <c r="I10295" s="7" t="n">
        <v>0</v>
      </c>
    </row>
    <row r="10296" spans="1:8">
      <c r="A10296" t="s">
        <v>4</v>
      </c>
      <c r="B10296" s="4" t="s">
        <v>5</v>
      </c>
      <c r="C10296" s="4" t="s">
        <v>7</v>
      </c>
      <c r="D10296" s="4" t="s">
        <v>7</v>
      </c>
      <c r="E10296" s="4" t="s">
        <v>13</v>
      </c>
      <c r="F10296" s="4" t="s">
        <v>11</v>
      </c>
    </row>
    <row r="10297" spans="1:8">
      <c r="A10297" t="n">
        <v>82724</v>
      </c>
      <c r="B10297" s="36" t="n">
        <v>45</v>
      </c>
      <c r="C10297" s="7" t="n">
        <v>5</v>
      </c>
      <c r="D10297" s="7" t="n">
        <v>3</v>
      </c>
      <c r="E10297" s="7" t="n">
        <v>6.30000019073486</v>
      </c>
      <c r="F10297" s="7" t="n">
        <v>0</v>
      </c>
    </row>
    <row r="10298" spans="1:8">
      <c r="A10298" t="s">
        <v>4</v>
      </c>
      <c r="B10298" s="4" t="s">
        <v>5</v>
      </c>
      <c r="C10298" s="4" t="s">
        <v>7</v>
      </c>
      <c r="D10298" s="4" t="s">
        <v>7</v>
      </c>
      <c r="E10298" s="4" t="s">
        <v>13</v>
      </c>
      <c r="F10298" s="4" t="s">
        <v>11</v>
      </c>
    </row>
    <row r="10299" spans="1:8">
      <c r="A10299" t="n">
        <v>82733</v>
      </c>
      <c r="B10299" s="36" t="n">
        <v>45</v>
      </c>
      <c r="C10299" s="7" t="n">
        <v>11</v>
      </c>
      <c r="D10299" s="7" t="n">
        <v>3</v>
      </c>
      <c r="E10299" s="7" t="n">
        <v>22</v>
      </c>
      <c r="F10299" s="7" t="n">
        <v>0</v>
      </c>
    </row>
    <row r="10300" spans="1:8">
      <c r="A10300" t="s">
        <v>4</v>
      </c>
      <c r="B10300" s="4" t="s">
        <v>5</v>
      </c>
      <c r="C10300" s="4" t="s">
        <v>7</v>
      </c>
      <c r="D10300" s="4" t="s">
        <v>7</v>
      </c>
      <c r="E10300" s="4" t="s">
        <v>13</v>
      </c>
      <c r="F10300" s="4" t="s">
        <v>13</v>
      </c>
      <c r="G10300" s="4" t="s">
        <v>13</v>
      </c>
      <c r="H10300" s="4" t="s">
        <v>11</v>
      </c>
    </row>
    <row r="10301" spans="1:8">
      <c r="A10301" t="n">
        <v>82742</v>
      </c>
      <c r="B10301" s="36" t="n">
        <v>45</v>
      </c>
      <c r="C10301" s="7" t="n">
        <v>2</v>
      </c>
      <c r="D10301" s="7" t="n">
        <v>3</v>
      </c>
      <c r="E10301" s="7" t="n">
        <v>-4.51999998092651</v>
      </c>
      <c r="F10301" s="7" t="n">
        <v>0.810000002384186</v>
      </c>
      <c r="G10301" s="7" t="n">
        <v>0.0799999982118607</v>
      </c>
      <c r="H10301" s="7" t="n">
        <v>0</v>
      </c>
    </row>
    <row r="10302" spans="1:8">
      <c r="A10302" t="s">
        <v>4</v>
      </c>
      <c r="B10302" s="4" t="s">
        <v>5</v>
      </c>
      <c r="C10302" s="4" t="s">
        <v>7</v>
      </c>
      <c r="D10302" s="4" t="s">
        <v>7</v>
      </c>
      <c r="E10302" s="4" t="s">
        <v>13</v>
      </c>
      <c r="F10302" s="4" t="s">
        <v>13</v>
      </c>
      <c r="G10302" s="4" t="s">
        <v>13</v>
      </c>
      <c r="H10302" s="4" t="s">
        <v>11</v>
      </c>
      <c r="I10302" s="4" t="s">
        <v>7</v>
      </c>
    </row>
    <row r="10303" spans="1:8">
      <c r="A10303" t="n">
        <v>82759</v>
      </c>
      <c r="B10303" s="36" t="n">
        <v>45</v>
      </c>
      <c r="C10303" s="7" t="n">
        <v>4</v>
      </c>
      <c r="D10303" s="7" t="n">
        <v>3</v>
      </c>
      <c r="E10303" s="7" t="n">
        <v>10.7200002670288</v>
      </c>
      <c r="F10303" s="7" t="n">
        <v>299.899993896484</v>
      </c>
      <c r="G10303" s="7" t="n">
        <v>0</v>
      </c>
      <c r="H10303" s="7" t="n">
        <v>0</v>
      </c>
      <c r="I10303" s="7" t="n">
        <v>0</v>
      </c>
    </row>
    <row r="10304" spans="1:8">
      <c r="A10304" t="s">
        <v>4</v>
      </c>
      <c r="B10304" s="4" t="s">
        <v>5</v>
      </c>
      <c r="C10304" s="4" t="s">
        <v>7</v>
      </c>
      <c r="D10304" s="4" t="s">
        <v>7</v>
      </c>
      <c r="E10304" s="4" t="s">
        <v>13</v>
      </c>
      <c r="F10304" s="4" t="s">
        <v>11</v>
      </c>
    </row>
    <row r="10305" spans="1:9">
      <c r="A10305" t="n">
        <v>82777</v>
      </c>
      <c r="B10305" s="36" t="n">
        <v>45</v>
      </c>
      <c r="C10305" s="7" t="n">
        <v>5</v>
      </c>
      <c r="D10305" s="7" t="n">
        <v>3</v>
      </c>
      <c r="E10305" s="7" t="n">
        <v>6.30000019073486</v>
      </c>
      <c r="F10305" s="7" t="n">
        <v>0</v>
      </c>
    </row>
    <row r="10306" spans="1:9">
      <c r="A10306" t="s">
        <v>4</v>
      </c>
      <c r="B10306" s="4" t="s">
        <v>5</v>
      </c>
      <c r="C10306" s="4" t="s">
        <v>7</v>
      </c>
      <c r="D10306" s="4" t="s">
        <v>7</v>
      </c>
      <c r="E10306" s="4" t="s">
        <v>13</v>
      </c>
      <c r="F10306" s="4" t="s">
        <v>11</v>
      </c>
    </row>
    <row r="10307" spans="1:9">
      <c r="A10307" t="n">
        <v>82786</v>
      </c>
      <c r="B10307" s="36" t="n">
        <v>45</v>
      </c>
      <c r="C10307" s="7" t="n">
        <v>11</v>
      </c>
      <c r="D10307" s="7" t="n">
        <v>3</v>
      </c>
      <c r="E10307" s="7" t="n">
        <v>22</v>
      </c>
      <c r="F10307" s="7" t="n">
        <v>0</v>
      </c>
    </row>
    <row r="10308" spans="1:9">
      <c r="A10308" t="s">
        <v>4</v>
      </c>
      <c r="B10308" s="4" t="s">
        <v>5</v>
      </c>
      <c r="C10308" s="4" t="s">
        <v>11</v>
      </c>
      <c r="D10308" s="4" t="s">
        <v>11</v>
      </c>
      <c r="E10308" s="4" t="s">
        <v>11</v>
      </c>
    </row>
    <row r="10309" spans="1:9">
      <c r="A10309" t="n">
        <v>82795</v>
      </c>
      <c r="B10309" s="32" t="n">
        <v>61</v>
      </c>
      <c r="C10309" s="7" t="n">
        <v>0</v>
      </c>
      <c r="D10309" s="7" t="n">
        <v>65533</v>
      </c>
      <c r="E10309" s="7" t="n">
        <v>0</v>
      </c>
    </row>
    <row r="10310" spans="1:9">
      <c r="A10310" t="s">
        <v>4</v>
      </c>
      <c r="B10310" s="4" t="s">
        <v>5</v>
      </c>
      <c r="C10310" s="4" t="s">
        <v>11</v>
      </c>
      <c r="D10310" s="4" t="s">
        <v>11</v>
      </c>
      <c r="E10310" s="4" t="s">
        <v>11</v>
      </c>
    </row>
    <row r="10311" spans="1:9">
      <c r="A10311" t="n">
        <v>82802</v>
      </c>
      <c r="B10311" s="32" t="n">
        <v>61</v>
      </c>
      <c r="C10311" s="7" t="n">
        <v>1</v>
      </c>
      <c r="D10311" s="7" t="n">
        <v>65533</v>
      </c>
      <c r="E10311" s="7" t="n">
        <v>0</v>
      </c>
    </row>
    <row r="10312" spans="1:9">
      <c r="A10312" t="s">
        <v>4</v>
      </c>
      <c r="B10312" s="4" t="s">
        <v>5</v>
      </c>
      <c r="C10312" s="4" t="s">
        <v>11</v>
      </c>
      <c r="D10312" s="4" t="s">
        <v>11</v>
      </c>
      <c r="E10312" s="4" t="s">
        <v>11</v>
      </c>
    </row>
    <row r="10313" spans="1:9">
      <c r="A10313" t="n">
        <v>82809</v>
      </c>
      <c r="B10313" s="32" t="n">
        <v>61</v>
      </c>
      <c r="C10313" s="7" t="n">
        <v>2</v>
      </c>
      <c r="D10313" s="7" t="n">
        <v>65533</v>
      </c>
      <c r="E10313" s="7" t="n">
        <v>0</v>
      </c>
    </row>
    <row r="10314" spans="1:9">
      <c r="A10314" t="s">
        <v>4</v>
      </c>
      <c r="B10314" s="4" t="s">
        <v>5</v>
      </c>
      <c r="C10314" s="4" t="s">
        <v>11</v>
      </c>
      <c r="D10314" s="4" t="s">
        <v>11</v>
      </c>
      <c r="E10314" s="4" t="s">
        <v>11</v>
      </c>
    </row>
    <row r="10315" spans="1:9">
      <c r="A10315" t="n">
        <v>82816</v>
      </c>
      <c r="B10315" s="32" t="n">
        <v>61</v>
      </c>
      <c r="C10315" s="7" t="n">
        <v>3</v>
      </c>
      <c r="D10315" s="7" t="n">
        <v>65533</v>
      </c>
      <c r="E10315" s="7" t="n">
        <v>0</v>
      </c>
    </row>
    <row r="10316" spans="1:9">
      <c r="A10316" t="s">
        <v>4</v>
      </c>
      <c r="B10316" s="4" t="s">
        <v>5</v>
      </c>
      <c r="C10316" s="4" t="s">
        <v>11</v>
      </c>
      <c r="D10316" s="4" t="s">
        <v>11</v>
      </c>
      <c r="E10316" s="4" t="s">
        <v>11</v>
      </c>
    </row>
    <row r="10317" spans="1:9">
      <c r="A10317" t="n">
        <v>82823</v>
      </c>
      <c r="B10317" s="32" t="n">
        <v>61</v>
      </c>
      <c r="C10317" s="7" t="n">
        <v>4</v>
      </c>
      <c r="D10317" s="7" t="n">
        <v>65533</v>
      </c>
      <c r="E10317" s="7" t="n">
        <v>0</v>
      </c>
    </row>
    <row r="10318" spans="1:9">
      <c r="A10318" t="s">
        <v>4</v>
      </c>
      <c r="B10318" s="4" t="s">
        <v>5</v>
      </c>
      <c r="C10318" s="4" t="s">
        <v>11</v>
      </c>
      <c r="D10318" s="4" t="s">
        <v>11</v>
      </c>
      <c r="E10318" s="4" t="s">
        <v>11</v>
      </c>
    </row>
    <row r="10319" spans="1:9">
      <c r="A10319" t="n">
        <v>82830</v>
      </c>
      <c r="B10319" s="32" t="n">
        <v>61</v>
      </c>
      <c r="C10319" s="7" t="n">
        <v>5</v>
      </c>
      <c r="D10319" s="7" t="n">
        <v>65533</v>
      </c>
      <c r="E10319" s="7" t="n">
        <v>0</v>
      </c>
    </row>
    <row r="10320" spans="1:9">
      <c r="A10320" t="s">
        <v>4</v>
      </c>
      <c r="B10320" s="4" t="s">
        <v>5</v>
      </c>
      <c r="C10320" s="4" t="s">
        <v>11</v>
      </c>
      <c r="D10320" s="4" t="s">
        <v>11</v>
      </c>
      <c r="E10320" s="4" t="s">
        <v>11</v>
      </c>
    </row>
    <row r="10321" spans="1:6">
      <c r="A10321" t="n">
        <v>82837</v>
      </c>
      <c r="B10321" s="32" t="n">
        <v>61</v>
      </c>
      <c r="C10321" s="7" t="n">
        <v>6</v>
      </c>
      <c r="D10321" s="7" t="n">
        <v>65533</v>
      </c>
      <c r="E10321" s="7" t="n">
        <v>0</v>
      </c>
    </row>
    <row r="10322" spans="1:6">
      <c r="A10322" t="s">
        <v>4</v>
      </c>
      <c r="B10322" s="4" t="s">
        <v>5</v>
      </c>
      <c r="C10322" s="4" t="s">
        <v>11</v>
      </c>
      <c r="D10322" s="4" t="s">
        <v>11</v>
      </c>
      <c r="E10322" s="4" t="s">
        <v>11</v>
      </c>
    </row>
    <row r="10323" spans="1:6">
      <c r="A10323" t="n">
        <v>82844</v>
      </c>
      <c r="B10323" s="32" t="n">
        <v>61</v>
      </c>
      <c r="C10323" s="7" t="n">
        <v>7</v>
      </c>
      <c r="D10323" s="7" t="n">
        <v>65533</v>
      </c>
      <c r="E10323" s="7" t="n">
        <v>0</v>
      </c>
    </row>
    <row r="10324" spans="1:6">
      <c r="A10324" t="s">
        <v>4</v>
      </c>
      <c r="B10324" s="4" t="s">
        <v>5</v>
      </c>
      <c r="C10324" s="4" t="s">
        <v>11</v>
      </c>
      <c r="D10324" s="4" t="s">
        <v>11</v>
      </c>
      <c r="E10324" s="4" t="s">
        <v>11</v>
      </c>
    </row>
    <row r="10325" spans="1:6">
      <c r="A10325" t="n">
        <v>82851</v>
      </c>
      <c r="B10325" s="32" t="n">
        <v>61</v>
      </c>
      <c r="C10325" s="7" t="n">
        <v>8</v>
      </c>
      <c r="D10325" s="7" t="n">
        <v>65533</v>
      </c>
      <c r="E10325" s="7" t="n">
        <v>0</v>
      </c>
    </row>
    <row r="10326" spans="1:6">
      <c r="A10326" t="s">
        <v>4</v>
      </c>
      <c r="B10326" s="4" t="s">
        <v>5</v>
      </c>
      <c r="C10326" s="4" t="s">
        <v>11</v>
      </c>
      <c r="D10326" s="4" t="s">
        <v>11</v>
      </c>
      <c r="E10326" s="4" t="s">
        <v>11</v>
      </c>
    </row>
    <row r="10327" spans="1:6">
      <c r="A10327" t="n">
        <v>82858</v>
      </c>
      <c r="B10327" s="32" t="n">
        <v>61</v>
      </c>
      <c r="C10327" s="7" t="n">
        <v>9</v>
      </c>
      <c r="D10327" s="7" t="n">
        <v>65533</v>
      </c>
      <c r="E10327" s="7" t="n">
        <v>0</v>
      </c>
    </row>
    <row r="10328" spans="1:6">
      <c r="A10328" t="s">
        <v>4</v>
      </c>
      <c r="B10328" s="4" t="s">
        <v>5</v>
      </c>
      <c r="C10328" s="4" t="s">
        <v>11</v>
      </c>
      <c r="D10328" s="4" t="s">
        <v>11</v>
      </c>
      <c r="E10328" s="4" t="s">
        <v>11</v>
      </c>
    </row>
    <row r="10329" spans="1:6">
      <c r="A10329" t="n">
        <v>82865</v>
      </c>
      <c r="B10329" s="32" t="n">
        <v>61</v>
      </c>
      <c r="C10329" s="7" t="n">
        <v>11</v>
      </c>
      <c r="D10329" s="7" t="n">
        <v>65533</v>
      </c>
      <c r="E10329" s="7" t="n">
        <v>0</v>
      </c>
    </row>
    <row r="10330" spans="1:6">
      <c r="A10330" t="s">
        <v>4</v>
      </c>
      <c r="B10330" s="4" t="s">
        <v>5</v>
      </c>
      <c r="C10330" s="4" t="s">
        <v>7</v>
      </c>
      <c r="D10330" s="4" t="s">
        <v>11</v>
      </c>
      <c r="E10330" s="4" t="s">
        <v>8</v>
      </c>
      <c r="F10330" s="4" t="s">
        <v>8</v>
      </c>
      <c r="G10330" s="4" t="s">
        <v>8</v>
      </c>
      <c r="H10330" s="4" t="s">
        <v>8</v>
      </c>
    </row>
    <row r="10331" spans="1:6">
      <c r="A10331" t="n">
        <v>82872</v>
      </c>
      <c r="B10331" s="49" t="n">
        <v>51</v>
      </c>
      <c r="C10331" s="7" t="n">
        <v>3</v>
      </c>
      <c r="D10331" s="7" t="n">
        <v>0</v>
      </c>
      <c r="E10331" s="7" t="s">
        <v>412</v>
      </c>
      <c r="F10331" s="7" t="s">
        <v>18</v>
      </c>
      <c r="G10331" s="7" t="s">
        <v>66</v>
      </c>
      <c r="H10331" s="7" t="s">
        <v>67</v>
      </c>
    </row>
    <row r="10332" spans="1:6">
      <c r="A10332" t="s">
        <v>4</v>
      </c>
      <c r="B10332" s="4" t="s">
        <v>5</v>
      </c>
      <c r="C10332" s="4" t="s">
        <v>7</v>
      </c>
      <c r="D10332" s="4" t="s">
        <v>11</v>
      </c>
      <c r="E10332" s="4" t="s">
        <v>8</v>
      </c>
      <c r="F10332" s="4" t="s">
        <v>8</v>
      </c>
      <c r="G10332" s="4" t="s">
        <v>8</v>
      </c>
      <c r="H10332" s="4" t="s">
        <v>8</v>
      </c>
    </row>
    <row r="10333" spans="1:6">
      <c r="A10333" t="n">
        <v>82884</v>
      </c>
      <c r="B10333" s="49" t="n">
        <v>51</v>
      </c>
      <c r="C10333" s="7" t="n">
        <v>3</v>
      </c>
      <c r="D10333" s="7" t="n">
        <v>1</v>
      </c>
      <c r="E10333" s="7" t="s">
        <v>412</v>
      </c>
      <c r="F10333" s="7" t="s">
        <v>18</v>
      </c>
      <c r="G10333" s="7" t="s">
        <v>66</v>
      </c>
      <c r="H10333" s="7" t="s">
        <v>67</v>
      </c>
    </row>
    <row r="10334" spans="1:6">
      <c r="A10334" t="s">
        <v>4</v>
      </c>
      <c r="B10334" s="4" t="s">
        <v>5</v>
      </c>
      <c r="C10334" s="4" t="s">
        <v>11</v>
      </c>
      <c r="D10334" s="4" t="s">
        <v>7</v>
      </c>
      <c r="E10334" s="4" t="s">
        <v>8</v>
      </c>
      <c r="F10334" s="4" t="s">
        <v>13</v>
      </c>
      <c r="G10334" s="4" t="s">
        <v>13</v>
      </c>
      <c r="H10334" s="4" t="s">
        <v>13</v>
      </c>
    </row>
    <row r="10335" spans="1:6">
      <c r="A10335" t="n">
        <v>82896</v>
      </c>
      <c r="B10335" s="47" t="n">
        <v>48</v>
      </c>
      <c r="C10335" s="7" t="n">
        <v>0</v>
      </c>
      <c r="D10335" s="7" t="n">
        <v>0</v>
      </c>
      <c r="E10335" s="7" t="s">
        <v>711</v>
      </c>
      <c r="F10335" s="7" t="n">
        <v>-1</v>
      </c>
      <c r="G10335" s="7" t="n">
        <v>1</v>
      </c>
      <c r="H10335" s="7" t="n">
        <v>0</v>
      </c>
    </row>
    <row r="10336" spans="1:6">
      <c r="A10336" t="s">
        <v>4</v>
      </c>
      <c r="B10336" s="4" t="s">
        <v>5</v>
      </c>
      <c r="C10336" s="4" t="s">
        <v>11</v>
      </c>
      <c r="D10336" s="4" t="s">
        <v>7</v>
      </c>
      <c r="E10336" s="4" t="s">
        <v>8</v>
      </c>
      <c r="F10336" s="4" t="s">
        <v>13</v>
      </c>
      <c r="G10336" s="4" t="s">
        <v>13</v>
      </c>
      <c r="H10336" s="4" t="s">
        <v>13</v>
      </c>
    </row>
    <row r="10337" spans="1:8">
      <c r="A10337" t="n">
        <v>82922</v>
      </c>
      <c r="B10337" s="47" t="n">
        <v>48</v>
      </c>
      <c r="C10337" s="7" t="n">
        <v>1</v>
      </c>
      <c r="D10337" s="7" t="n">
        <v>0</v>
      </c>
      <c r="E10337" s="7" t="s">
        <v>714</v>
      </c>
      <c r="F10337" s="7" t="n">
        <v>-1</v>
      </c>
      <c r="G10337" s="7" t="n">
        <v>1</v>
      </c>
      <c r="H10337" s="7" t="n">
        <v>0</v>
      </c>
    </row>
    <row r="10338" spans="1:8">
      <c r="A10338" t="s">
        <v>4</v>
      </c>
      <c r="B10338" s="4" t="s">
        <v>5</v>
      </c>
      <c r="C10338" s="4" t="s">
        <v>11</v>
      </c>
    </row>
    <row r="10339" spans="1:8">
      <c r="A10339" t="n">
        <v>82948</v>
      </c>
      <c r="B10339" s="29" t="n">
        <v>16</v>
      </c>
      <c r="C10339" s="7" t="n">
        <v>50</v>
      </c>
    </row>
    <row r="10340" spans="1:8">
      <c r="A10340" t="s">
        <v>4</v>
      </c>
      <c r="B10340" s="4" t="s">
        <v>5</v>
      </c>
      <c r="C10340" s="4" t="s">
        <v>7</v>
      </c>
      <c r="D10340" s="4" t="s">
        <v>11</v>
      </c>
      <c r="E10340" s="4" t="s">
        <v>8</v>
      </c>
      <c r="F10340" s="4" t="s">
        <v>8</v>
      </c>
      <c r="G10340" s="4" t="s">
        <v>8</v>
      </c>
      <c r="H10340" s="4" t="s">
        <v>8</v>
      </c>
    </row>
    <row r="10341" spans="1:8">
      <c r="A10341" t="n">
        <v>82951</v>
      </c>
      <c r="B10341" s="49" t="n">
        <v>51</v>
      </c>
      <c r="C10341" s="7" t="n">
        <v>3</v>
      </c>
      <c r="D10341" s="7" t="n">
        <v>2</v>
      </c>
      <c r="E10341" s="7" t="s">
        <v>412</v>
      </c>
      <c r="F10341" s="7" t="s">
        <v>18</v>
      </c>
      <c r="G10341" s="7" t="s">
        <v>66</v>
      </c>
      <c r="H10341" s="7" t="s">
        <v>67</v>
      </c>
    </row>
    <row r="10342" spans="1:8">
      <c r="A10342" t="s">
        <v>4</v>
      </c>
      <c r="B10342" s="4" t="s">
        <v>5</v>
      </c>
      <c r="C10342" s="4" t="s">
        <v>7</v>
      </c>
      <c r="D10342" s="4" t="s">
        <v>11</v>
      </c>
      <c r="E10342" s="4" t="s">
        <v>8</v>
      </c>
      <c r="F10342" s="4" t="s">
        <v>8</v>
      </c>
      <c r="G10342" s="4" t="s">
        <v>8</v>
      </c>
      <c r="H10342" s="4" t="s">
        <v>8</v>
      </c>
    </row>
    <row r="10343" spans="1:8">
      <c r="A10343" t="n">
        <v>82963</v>
      </c>
      <c r="B10343" s="49" t="n">
        <v>51</v>
      </c>
      <c r="C10343" s="7" t="n">
        <v>3</v>
      </c>
      <c r="D10343" s="7" t="n">
        <v>3</v>
      </c>
      <c r="E10343" s="7" t="s">
        <v>412</v>
      </c>
      <c r="F10343" s="7" t="s">
        <v>18</v>
      </c>
      <c r="G10343" s="7" t="s">
        <v>66</v>
      </c>
      <c r="H10343" s="7" t="s">
        <v>67</v>
      </c>
    </row>
    <row r="10344" spans="1:8">
      <c r="A10344" t="s">
        <v>4</v>
      </c>
      <c r="B10344" s="4" t="s">
        <v>5</v>
      </c>
      <c r="C10344" s="4" t="s">
        <v>11</v>
      </c>
      <c r="D10344" s="4" t="s">
        <v>7</v>
      </c>
      <c r="E10344" s="4" t="s">
        <v>8</v>
      </c>
      <c r="F10344" s="4" t="s">
        <v>13</v>
      </c>
      <c r="G10344" s="4" t="s">
        <v>13</v>
      </c>
      <c r="H10344" s="4" t="s">
        <v>13</v>
      </c>
    </row>
    <row r="10345" spans="1:8">
      <c r="A10345" t="n">
        <v>82975</v>
      </c>
      <c r="B10345" s="47" t="n">
        <v>48</v>
      </c>
      <c r="C10345" s="7" t="n">
        <v>2</v>
      </c>
      <c r="D10345" s="7" t="n">
        <v>0</v>
      </c>
      <c r="E10345" s="7" t="s">
        <v>714</v>
      </c>
      <c r="F10345" s="7" t="n">
        <v>-1</v>
      </c>
      <c r="G10345" s="7" t="n">
        <v>1</v>
      </c>
      <c r="H10345" s="7" t="n">
        <v>0</v>
      </c>
    </row>
    <row r="10346" spans="1:8">
      <c r="A10346" t="s">
        <v>4</v>
      </c>
      <c r="B10346" s="4" t="s">
        <v>5</v>
      </c>
      <c r="C10346" s="4" t="s">
        <v>11</v>
      </c>
      <c r="D10346" s="4" t="s">
        <v>7</v>
      </c>
      <c r="E10346" s="4" t="s">
        <v>8</v>
      </c>
      <c r="F10346" s="4" t="s">
        <v>13</v>
      </c>
      <c r="G10346" s="4" t="s">
        <v>13</v>
      </c>
      <c r="H10346" s="4" t="s">
        <v>13</v>
      </c>
    </row>
    <row r="10347" spans="1:8">
      <c r="A10347" t="n">
        <v>83001</v>
      </c>
      <c r="B10347" s="47" t="n">
        <v>48</v>
      </c>
      <c r="C10347" s="7" t="n">
        <v>3</v>
      </c>
      <c r="D10347" s="7" t="n">
        <v>0</v>
      </c>
      <c r="E10347" s="7" t="s">
        <v>714</v>
      </c>
      <c r="F10347" s="7" t="n">
        <v>-1</v>
      </c>
      <c r="G10347" s="7" t="n">
        <v>1</v>
      </c>
      <c r="H10347" s="7" t="n">
        <v>0</v>
      </c>
    </row>
    <row r="10348" spans="1:8">
      <c r="A10348" t="s">
        <v>4</v>
      </c>
      <c r="B10348" s="4" t="s">
        <v>5</v>
      </c>
      <c r="C10348" s="4" t="s">
        <v>11</v>
      </c>
    </row>
    <row r="10349" spans="1:8">
      <c r="A10349" t="n">
        <v>83027</v>
      </c>
      <c r="B10349" s="29" t="n">
        <v>16</v>
      </c>
      <c r="C10349" s="7" t="n">
        <v>50</v>
      </c>
    </row>
    <row r="10350" spans="1:8">
      <c r="A10350" t="s">
        <v>4</v>
      </c>
      <c r="B10350" s="4" t="s">
        <v>5</v>
      </c>
      <c r="C10350" s="4" t="s">
        <v>7</v>
      </c>
      <c r="D10350" s="4" t="s">
        <v>11</v>
      </c>
      <c r="E10350" s="4" t="s">
        <v>8</v>
      </c>
      <c r="F10350" s="4" t="s">
        <v>8</v>
      </c>
      <c r="G10350" s="4" t="s">
        <v>8</v>
      </c>
      <c r="H10350" s="4" t="s">
        <v>8</v>
      </c>
    </row>
    <row r="10351" spans="1:8">
      <c r="A10351" t="n">
        <v>83030</v>
      </c>
      <c r="B10351" s="49" t="n">
        <v>51</v>
      </c>
      <c r="C10351" s="7" t="n">
        <v>3</v>
      </c>
      <c r="D10351" s="7" t="n">
        <v>4</v>
      </c>
      <c r="E10351" s="7" t="s">
        <v>412</v>
      </c>
      <c r="F10351" s="7" t="s">
        <v>18</v>
      </c>
      <c r="G10351" s="7" t="s">
        <v>66</v>
      </c>
      <c r="H10351" s="7" t="s">
        <v>67</v>
      </c>
    </row>
    <row r="10352" spans="1:8">
      <c r="A10352" t="s">
        <v>4</v>
      </c>
      <c r="B10352" s="4" t="s">
        <v>5</v>
      </c>
      <c r="C10352" s="4" t="s">
        <v>7</v>
      </c>
      <c r="D10352" s="4" t="s">
        <v>11</v>
      </c>
      <c r="E10352" s="4" t="s">
        <v>8</v>
      </c>
      <c r="F10352" s="4" t="s">
        <v>8</v>
      </c>
      <c r="G10352" s="4" t="s">
        <v>8</v>
      </c>
      <c r="H10352" s="4" t="s">
        <v>8</v>
      </c>
    </row>
    <row r="10353" spans="1:8">
      <c r="A10353" t="n">
        <v>83042</v>
      </c>
      <c r="B10353" s="49" t="n">
        <v>51</v>
      </c>
      <c r="C10353" s="7" t="n">
        <v>3</v>
      </c>
      <c r="D10353" s="7" t="n">
        <v>5</v>
      </c>
      <c r="E10353" s="7" t="s">
        <v>412</v>
      </c>
      <c r="F10353" s="7" t="s">
        <v>18</v>
      </c>
      <c r="G10353" s="7" t="s">
        <v>66</v>
      </c>
      <c r="H10353" s="7" t="s">
        <v>67</v>
      </c>
    </row>
    <row r="10354" spans="1:8">
      <c r="A10354" t="s">
        <v>4</v>
      </c>
      <c r="B10354" s="4" t="s">
        <v>5</v>
      </c>
      <c r="C10354" s="4" t="s">
        <v>11</v>
      </c>
      <c r="D10354" s="4" t="s">
        <v>7</v>
      </c>
      <c r="E10354" s="4" t="s">
        <v>8</v>
      </c>
      <c r="F10354" s="4" t="s">
        <v>13</v>
      </c>
      <c r="G10354" s="4" t="s">
        <v>13</v>
      </c>
      <c r="H10354" s="4" t="s">
        <v>13</v>
      </c>
    </row>
    <row r="10355" spans="1:8">
      <c r="A10355" t="n">
        <v>83054</v>
      </c>
      <c r="B10355" s="47" t="n">
        <v>48</v>
      </c>
      <c r="C10355" s="7" t="n">
        <v>4</v>
      </c>
      <c r="D10355" s="7" t="n">
        <v>0</v>
      </c>
      <c r="E10355" s="7" t="s">
        <v>714</v>
      </c>
      <c r="F10355" s="7" t="n">
        <v>-1</v>
      </c>
      <c r="G10355" s="7" t="n">
        <v>1</v>
      </c>
      <c r="H10355" s="7" t="n">
        <v>0</v>
      </c>
    </row>
    <row r="10356" spans="1:8">
      <c r="A10356" t="s">
        <v>4</v>
      </c>
      <c r="B10356" s="4" t="s">
        <v>5</v>
      </c>
      <c r="C10356" s="4" t="s">
        <v>11</v>
      </c>
      <c r="D10356" s="4" t="s">
        <v>7</v>
      </c>
      <c r="E10356" s="4" t="s">
        <v>8</v>
      </c>
      <c r="F10356" s="4" t="s">
        <v>13</v>
      </c>
      <c r="G10356" s="4" t="s">
        <v>13</v>
      </c>
      <c r="H10356" s="4" t="s">
        <v>13</v>
      </c>
    </row>
    <row r="10357" spans="1:8">
      <c r="A10357" t="n">
        <v>83080</v>
      </c>
      <c r="B10357" s="47" t="n">
        <v>48</v>
      </c>
      <c r="C10357" s="7" t="n">
        <v>5</v>
      </c>
      <c r="D10357" s="7" t="n">
        <v>0</v>
      </c>
      <c r="E10357" s="7" t="s">
        <v>714</v>
      </c>
      <c r="F10357" s="7" t="n">
        <v>-1</v>
      </c>
      <c r="G10357" s="7" t="n">
        <v>1</v>
      </c>
      <c r="H10357" s="7" t="n">
        <v>0</v>
      </c>
    </row>
    <row r="10358" spans="1:8">
      <c r="A10358" t="s">
        <v>4</v>
      </c>
      <c r="B10358" s="4" t="s">
        <v>5</v>
      </c>
      <c r="C10358" s="4" t="s">
        <v>11</v>
      </c>
    </row>
    <row r="10359" spans="1:8">
      <c r="A10359" t="n">
        <v>83106</v>
      </c>
      <c r="B10359" s="29" t="n">
        <v>16</v>
      </c>
      <c r="C10359" s="7" t="n">
        <v>50</v>
      </c>
    </row>
    <row r="10360" spans="1:8">
      <c r="A10360" t="s">
        <v>4</v>
      </c>
      <c r="B10360" s="4" t="s">
        <v>5</v>
      </c>
      <c r="C10360" s="4" t="s">
        <v>7</v>
      </c>
      <c r="D10360" s="4" t="s">
        <v>11</v>
      </c>
      <c r="E10360" s="4" t="s">
        <v>8</v>
      </c>
      <c r="F10360" s="4" t="s">
        <v>8</v>
      </c>
      <c r="G10360" s="4" t="s">
        <v>8</v>
      </c>
      <c r="H10360" s="4" t="s">
        <v>8</v>
      </c>
    </row>
    <row r="10361" spans="1:8">
      <c r="A10361" t="n">
        <v>83109</v>
      </c>
      <c r="B10361" s="49" t="n">
        <v>51</v>
      </c>
      <c r="C10361" s="7" t="n">
        <v>3</v>
      </c>
      <c r="D10361" s="7" t="n">
        <v>6</v>
      </c>
      <c r="E10361" s="7" t="s">
        <v>412</v>
      </c>
      <c r="F10361" s="7" t="s">
        <v>18</v>
      </c>
      <c r="G10361" s="7" t="s">
        <v>66</v>
      </c>
      <c r="H10361" s="7" t="s">
        <v>67</v>
      </c>
    </row>
    <row r="10362" spans="1:8">
      <c r="A10362" t="s">
        <v>4</v>
      </c>
      <c r="B10362" s="4" t="s">
        <v>5</v>
      </c>
      <c r="C10362" s="4" t="s">
        <v>7</v>
      </c>
      <c r="D10362" s="4" t="s">
        <v>11</v>
      </c>
      <c r="E10362" s="4" t="s">
        <v>8</v>
      </c>
      <c r="F10362" s="4" t="s">
        <v>8</v>
      </c>
      <c r="G10362" s="4" t="s">
        <v>8</v>
      </c>
      <c r="H10362" s="4" t="s">
        <v>8</v>
      </c>
    </row>
    <row r="10363" spans="1:8">
      <c r="A10363" t="n">
        <v>83121</v>
      </c>
      <c r="B10363" s="49" t="n">
        <v>51</v>
      </c>
      <c r="C10363" s="7" t="n">
        <v>3</v>
      </c>
      <c r="D10363" s="7" t="n">
        <v>7</v>
      </c>
      <c r="E10363" s="7" t="s">
        <v>412</v>
      </c>
      <c r="F10363" s="7" t="s">
        <v>18</v>
      </c>
      <c r="G10363" s="7" t="s">
        <v>66</v>
      </c>
      <c r="H10363" s="7" t="s">
        <v>67</v>
      </c>
    </row>
    <row r="10364" spans="1:8">
      <c r="A10364" t="s">
        <v>4</v>
      </c>
      <c r="B10364" s="4" t="s">
        <v>5</v>
      </c>
      <c r="C10364" s="4" t="s">
        <v>11</v>
      </c>
      <c r="D10364" s="4" t="s">
        <v>7</v>
      </c>
      <c r="E10364" s="4" t="s">
        <v>8</v>
      </c>
      <c r="F10364" s="4" t="s">
        <v>13</v>
      </c>
      <c r="G10364" s="4" t="s">
        <v>13</v>
      </c>
      <c r="H10364" s="4" t="s">
        <v>13</v>
      </c>
    </row>
    <row r="10365" spans="1:8">
      <c r="A10365" t="n">
        <v>83133</v>
      </c>
      <c r="B10365" s="47" t="n">
        <v>48</v>
      </c>
      <c r="C10365" s="7" t="n">
        <v>6</v>
      </c>
      <c r="D10365" s="7" t="n">
        <v>0</v>
      </c>
      <c r="E10365" s="7" t="s">
        <v>714</v>
      </c>
      <c r="F10365" s="7" t="n">
        <v>-1</v>
      </c>
      <c r="G10365" s="7" t="n">
        <v>1</v>
      </c>
      <c r="H10365" s="7" t="n">
        <v>0</v>
      </c>
    </row>
    <row r="10366" spans="1:8">
      <c r="A10366" t="s">
        <v>4</v>
      </c>
      <c r="B10366" s="4" t="s">
        <v>5</v>
      </c>
      <c r="C10366" s="4" t="s">
        <v>11</v>
      </c>
      <c r="D10366" s="4" t="s">
        <v>7</v>
      </c>
      <c r="E10366" s="4" t="s">
        <v>8</v>
      </c>
      <c r="F10366" s="4" t="s">
        <v>13</v>
      </c>
      <c r="G10366" s="4" t="s">
        <v>13</v>
      </c>
      <c r="H10366" s="4" t="s">
        <v>13</v>
      </c>
    </row>
    <row r="10367" spans="1:8">
      <c r="A10367" t="n">
        <v>83159</v>
      </c>
      <c r="B10367" s="47" t="n">
        <v>48</v>
      </c>
      <c r="C10367" s="7" t="n">
        <v>7</v>
      </c>
      <c r="D10367" s="7" t="n">
        <v>0</v>
      </c>
      <c r="E10367" s="7" t="s">
        <v>714</v>
      </c>
      <c r="F10367" s="7" t="n">
        <v>-1</v>
      </c>
      <c r="G10367" s="7" t="n">
        <v>1</v>
      </c>
      <c r="H10367" s="7" t="n">
        <v>0</v>
      </c>
    </row>
    <row r="10368" spans="1:8">
      <c r="A10368" t="s">
        <v>4</v>
      </c>
      <c r="B10368" s="4" t="s">
        <v>5</v>
      </c>
      <c r="C10368" s="4" t="s">
        <v>11</v>
      </c>
    </row>
    <row r="10369" spans="1:8">
      <c r="A10369" t="n">
        <v>83185</v>
      </c>
      <c r="B10369" s="29" t="n">
        <v>16</v>
      </c>
      <c r="C10369" s="7" t="n">
        <v>50</v>
      </c>
    </row>
    <row r="10370" spans="1:8">
      <c r="A10370" t="s">
        <v>4</v>
      </c>
      <c r="B10370" s="4" t="s">
        <v>5</v>
      </c>
      <c r="C10370" s="4" t="s">
        <v>7</v>
      </c>
      <c r="D10370" s="4" t="s">
        <v>11</v>
      </c>
      <c r="E10370" s="4" t="s">
        <v>8</v>
      </c>
      <c r="F10370" s="4" t="s">
        <v>8</v>
      </c>
      <c r="G10370" s="4" t="s">
        <v>8</v>
      </c>
      <c r="H10370" s="4" t="s">
        <v>8</v>
      </c>
    </row>
    <row r="10371" spans="1:8">
      <c r="A10371" t="n">
        <v>83188</v>
      </c>
      <c r="B10371" s="49" t="n">
        <v>51</v>
      </c>
      <c r="C10371" s="7" t="n">
        <v>3</v>
      </c>
      <c r="D10371" s="7" t="n">
        <v>8</v>
      </c>
      <c r="E10371" s="7" t="s">
        <v>412</v>
      </c>
      <c r="F10371" s="7" t="s">
        <v>18</v>
      </c>
      <c r="G10371" s="7" t="s">
        <v>66</v>
      </c>
      <c r="H10371" s="7" t="s">
        <v>67</v>
      </c>
    </row>
    <row r="10372" spans="1:8">
      <c r="A10372" t="s">
        <v>4</v>
      </c>
      <c r="B10372" s="4" t="s">
        <v>5</v>
      </c>
      <c r="C10372" s="4" t="s">
        <v>7</v>
      </c>
      <c r="D10372" s="4" t="s">
        <v>11</v>
      </c>
      <c r="E10372" s="4" t="s">
        <v>8</v>
      </c>
      <c r="F10372" s="4" t="s">
        <v>8</v>
      </c>
      <c r="G10372" s="4" t="s">
        <v>8</v>
      </c>
      <c r="H10372" s="4" t="s">
        <v>8</v>
      </c>
    </row>
    <row r="10373" spans="1:8">
      <c r="A10373" t="n">
        <v>83200</v>
      </c>
      <c r="B10373" s="49" t="n">
        <v>51</v>
      </c>
      <c r="C10373" s="7" t="n">
        <v>3</v>
      </c>
      <c r="D10373" s="7" t="n">
        <v>9</v>
      </c>
      <c r="E10373" s="7" t="s">
        <v>412</v>
      </c>
      <c r="F10373" s="7" t="s">
        <v>18</v>
      </c>
      <c r="G10373" s="7" t="s">
        <v>66</v>
      </c>
      <c r="H10373" s="7" t="s">
        <v>67</v>
      </c>
    </row>
    <row r="10374" spans="1:8">
      <c r="A10374" t="s">
        <v>4</v>
      </c>
      <c r="B10374" s="4" t="s">
        <v>5</v>
      </c>
      <c r="C10374" s="4" t="s">
        <v>11</v>
      </c>
      <c r="D10374" s="4" t="s">
        <v>7</v>
      </c>
      <c r="E10374" s="4" t="s">
        <v>8</v>
      </c>
      <c r="F10374" s="4" t="s">
        <v>13</v>
      </c>
      <c r="G10374" s="4" t="s">
        <v>13</v>
      </c>
      <c r="H10374" s="4" t="s">
        <v>13</v>
      </c>
    </row>
    <row r="10375" spans="1:8">
      <c r="A10375" t="n">
        <v>83212</v>
      </c>
      <c r="B10375" s="47" t="n">
        <v>48</v>
      </c>
      <c r="C10375" s="7" t="n">
        <v>8</v>
      </c>
      <c r="D10375" s="7" t="n">
        <v>0</v>
      </c>
      <c r="E10375" s="7" t="s">
        <v>714</v>
      </c>
      <c r="F10375" s="7" t="n">
        <v>-1</v>
      </c>
      <c r="G10375" s="7" t="n">
        <v>1</v>
      </c>
      <c r="H10375" s="7" t="n">
        <v>0</v>
      </c>
    </row>
    <row r="10376" spans="1:8">
      <c r="A10376" t="s">
        <v>4</v>
      </c>
      <c r="B10376" s="4" t="s">
        <v>5</v>
      </c>
      <c r="C10376" s="4" t="s">
        <v>11</v>
      </c>
      <c r="D10376" s="4" t="s">
        <v>7</v>
      </c>
      <c r="E10376" s="4" t="s">
        <v>8</v>
      </c>
      <c r="F10376" s="4" t="s">
        <v>13</v>
      </c>
      <c r="G10376" s="4" t="s">
        <v>13</v>
      </c>
      <c r="H10376" s="4" t="s">
        <v>13</v>
      </c>
    </row>
    <row r="10377" spans="1:8">
      <c r="A10377" t="n">
        <v>83238</v>
      </c>
      <c r="B10377" s="47" t="n">
        <v>48</v>
      </c>
      <c r="C10377" s="7" t="n">
        <v>9</v>
      </c>
      <c r="D10377" s="7" t="n">
        <v>0</v>
      </c>
      <c r="E10377" s="7" t="s">
        <v>711</v>
      </c>
      <c r="F10377" s="7" t="n">
        <v>-1</v>
      </c>
      <c r="G10377" s="7" t="n">
        <v>1</v>
      </c>
      <c r="H10377" s="7" t="n">
        <v>0</v>
      </c>
    </row>
    <row r="10378" spans="1:8">
      <c r="A10378" t="s">
        <v>4</v>
      </c>
      <c r="B10378" s="4" t="s">
        <v>5</v>
      </c>
      <c r="C10378" s="4" t="s">
        <v>11</v>
      </c>
    </row>
    <row r="10379" spans="1:8">
      <c r="A10379" t="n">
        <v>83264</v>
      </c>
      <c r="B10379" s="29" t="n">
        <v>16</v>
      </c>
      <c r="C10379" s="7" t="n">
        <v>300</v>
      </c>
    </row>
    <row r="10380" spans="1:8">
      <c r="A10380" t="s">
        <v>4</v>
      </c>
      <c r="B10380" s="4" t="s">
        <v>5</v>
      </c>
      <c r="C10380" s="4" t="s">
        <v>11</v>
      </c>
      <c r="D10380" s="4" t="s">
        <v>7</v>
      </c>
      <c r="E10380" s="4" t="s">
        <v>8</v>
      </c>
      <c r="F10380" s="4" t="s">
        <v>13</v>
      </c>
      <c r="G10380" s="4" t="s">
        <v>13</v>
      </c>
      <c r="H10380" s="4" t="s">
        <v>13</v>
      </c>
    </row>
    <row r="10381" spans="1:8">
      <c r="A10381" t="n">
        <v>83267</v>
      </c>
      <c r="B10381" s="47" t="n">
        <v>48</v>
      </c>
      <c r="C10381" s="7" t="n">
        <v>11</v>
      </c>
      <c r="D10381" s="7" t="n">
        <v>0</v>
      </c>
      <c r="E10381" s="7" t="s">
        <v>717</v>
      </c>
      <c r="F10381" s="7" t="n">
        <v>-1</v>
      </c>
      <c r="G10381" s="7" t="n">
        <v>1</v>
      </c>
      <c r="H10381" s="7" t="n">
        <v>0</v>
      </c>
    </row>
    <row r="10382" spans="1:8">
      <c r="A10382" t="s">
        <v>4</v>
      </c>
      <c r="B10382" s="4" t="s">
        <v>5</v>
      </c>
      <c r="C10382" s="4" t="s">
        <v>7</v>
      </c>
      <c r="D10382" s="4" t="s">
        <v>11</v>
      </c>
      <c r="E10382" s="4" t="s">
        <v>11</v>
      </c>
      <c r="F10382" s="4" t="s">
        <v>14</v>
      </c>
    </row>
    <row r="10383" spans="1:8">
      <c r="A10383" t="n">
        <v>83296</v>
      </c>
      <c r="B10383" s="74" t="n">
        <v>84</v>
      </c>
      <c r="C10383" s="7" t="n">
        <v>0</v>
      </c>
      <c r="D10383" s="7" t="n">
        <v>0</v>
      </c>
      <c r="E10383" s="7" t="n">
        <v>0</v>
      </c>
      <c r="F10383" s="7" t="n">
        <v>1053609165</v>
      </c>
    </row>
    <row r="10384" spans="1:8">
      <c r="A10384" t="s">
        <v>4</v>
      </c>
      <c r="B10384" s="4" t="s">
        <v>5</v>
      </c>
      <c r="C10384" s="4" t="s">
        <v>7</v>
      </c>
      <c r="D10384" s="4" t="s">
        <v>7</v>
      </c>
      <c r="E10384" s="4" t="s">
        <v>13</v>
      </c>
      <c r="F10384" s="4" t="s">
        <v>11</v>
      </c>
    </row>
    <row r="10385" spans="1:8">
      <c r="A10385" t="n">
        <v>83306</v>
      </c>
      <c r="B10385" s="36" t="n">
        <v>45</v>
      </c>
      <c r="C10385" s="7" t="n">
        <v>5</v>
      </c>
      <c r="D10385" s="7" t="n">
        <v>3</v>
      </c>
      <c r="E10385" s="7" t="n">
        <v>7.09999990463257</v>
      </c>
      <c r="F10385" s="7" t="n">
        <v>2000</v>
      </c>
    </row>
    <row r="10386" spans="1:8">
      <c r="A10386" t="s">
        <v>4</v>
      </c>
      <c r="B10386" s="4" t="s">
        <v>5</v>
      </c>
      <c r="C10386" s="4" t="s">
        <v>7</v>
      </c>
      <c r="D10386" s="4" t="s">
        <v>13</v>
      </c>
      <c r="E10386" s="4" t="s">
        <v>13</v>
      </c>
      <c r="F10386" s="4" t="s">
        <v>13</v>
      </c>
    </row>
    <row r="10387" spans="1:8">
      <c r="A10387" t="n">
        <v>83315</v>
      </c>
      <c r="B10387" s="36" t="n">
        <v>45</v>
      </c>
      <c r="C10387" s="7" t="n">
        <v>9</v>
      </c>
      <c r="D10387" s="7" t="n">
        <v>0.0199999995529652</v>
      </c>
      <c r="E10387" s="7" t="n">
        <v>0.0199999995529652</v>
      </c>
      <c r="F10387" s="7" t="n">
        <v>0.5</v>
      </c>
    </row>
    <row r="10388" spans="1:8">
      <c r="A10388" t="s">
        <v>4</v>
      </c>
      <c r="B10388" s="4" t="s">
        <v>5</v>
      </c>
      <c r="C10388" s="4" t="s">
        <v>7</v>
      </c>
      <c r="D10388" s="4" t="s">
        <v>11</v>
      </c>
      <c r="E10388" s="4" t="s">
        <v>11</v>
      </c>
      <c r="F10388" s="4" t="s">
        <v>7</v>
      </c>
    </row>
    <row r="10389" spans="1:8">
      <c r="A10389" t="n">
        <v>83329</v>
      </c>
      <c r="B10389" s="25" t="n">
        <v>25</v>
      </c>
      <c r="C10389" s="7" t="n">
        <v>1</v>
      </c>
      <c r="D10389" s="7" t="n">
        <v>65535</v>
      </c>
      <c r="E10389" s="7" t="n">
        <v>100</v>
      </c>
      <c r="F10389" s="7" t="n">
        <v>5</v>
      </c>
    </row>
    <row r="10390" spans="1:8">
      <c r="A10390" t="s">
        <v>4</v>
      </c>
      <c r="B10390" s="4" t="s">
        <v>5</v>
      </c>
      <c r="C10390" s="4" t="s">
        <v>8</v>
      </c>
      <c r="D10390" s="4" t="s">
        <v>11</v>
      </c>
    </row>
    <row r="10391" spans="1:8">
      <c r="A10391" t="n">
        <v>83336</v>
      </c>
      <c r="B10391" s="48" t="n">
        <v>29</v>
      </c>
      <c r="C10391" s="7" t="s">
        <v>757</v>
      </c>
      <c r="D10391" s="7" t="n">
        <v>65533</v>
      </c>
    </row>
    <row r="10392" spans="1:8">
      <c r="A10392" t="s">
        <v>4</v>
      </c>
      <c r="B10392" s="4" t="s">
        <v>5</v>
      </c>
      <c r="C10392" s="4" t="s">
        <v>7</v>
      </c>
      <c r="D10392" s="4" t="s">
        <v>11</v>
      </c>
      <c r="E10392" s="4" t="s">
        <v>8</v>
      </c>
    </row>
    <row r="10393" spans="1:8">
      <c r="A10393" t="n">
        <v>83348</v>
      </c>
      <c r="B10393" s="49" t="n">
        <v>51</v>
      </c>
      <c r="C10393" s="7" t="n">
        <v>4</v>
      </c>
      <c r="D10393" s="7" t="n">
        <v>0</v>
      </c>
      <c r="E10393" s="7" t="s">
        <v>96</v>
      </c>
    </row>
    <row r="10394" spans="1:8">
      <c r="A10394" t="s">
        <v>4</v>
      </c>
      <c r="B10394" s="4" t="s">
        <v>5</v>
      </c>
      <c r="C10394" s="4" t="s">
        <v>11</v>
      </c>
    </row>
    <row r="10395" spans="1:8">
      <c r="A10395" t="n">
        <v>83362</v>
      </c>
      <c r="B10395" s="29" t="n">
        <v>16</v>
      </c>
      <c r="C10395" s="7" t="n">
        <v>0</v>
      </c>
    </row>
    <row r="10396" spans="1:8">
      <c r="A10396" t="s">
        <v>4</v>
      </c>
      <c r="B10396" s="4" t="s">
        <v>5</v>
      </c>
      <c r="C10396" s="4" t="s">
        <v>11</v>
      </c>
      <c r="D10396" s="4" t="s">
        <v>7</v>
      </c>
      <c r="E10396" s="4" t="s">
        <v>14</v>
      </c>
      <c r="F10396" s="4" t="s">
        <v>34</v>
      </c>
      <c r="G10396" s="4" t="s">
        <v>7</v>
      </c>
      <c r="H10396" s="4" t="s">
        <v>7</v>
      </c>
      <c r="I10396" s="4" t="s">
        <v>7</v>
      </c>
    </row>
    <row r="10397" spans="1:8">
      <c r="A10397" t="n">
        <v>83365</v>
      </c>
      <c r="B10397" s="51" t="n">
        <v>26</v>
      </c>
      <c r="C10397" s="7" t="n">
        <v>0</v>
      </c>
      <c r="D10397" s="7" t="n">
        <v>17</v>
      </c>
      <c r="E10397" s="7" t="n">
        <v>53344</v>
      </c>
      <c r="F10397" s="7" t="s">
        <v>758</v>
      </c>
      <c r="G10397" s="7" t="n">
        <v>8</v>
      </c>
      <c r="H10397" s="7" t="n">
        <v>2</v>
      </c>
      <c r="I10397" s="7" t="n">
        <v>0</v>
      </c>
    </row>
    <row r="10398" spans="1:8">
      <c r="A10398" t="s">
        <v>4</v>
      </c>
      <c r="B10398" s="4" t="s">
        <v>5</v>
      </c>
      <c r="C10398" s="4" t="s">
        <v>7</v>
      </c>
      <c r="D10398" s="4" t="s">
        <v>11</v>
      </c>
      <c r="E10398" s="4" t="s">
        <v>13</v>
      </c>
      <c r="F10398" s="4" t="s">
        <v>11</v>
      </c>
      <c r="G10398" s="4" t="s">
        <v>14</v>
      </c>
      <c r="H10398" s="4" t="s">
        <v>14</v>
      </c>
      <c r="I10398" s="4" t="s">
        <v>11</v>
      </c>
      <c r="J10398" s="4" t="s">
        <v>11</v>
      </c>
      <c r="K10398" s="4" t="s">
        <v>14</v>
      </c>
      <c r="L10398" s="4" t="s">
        <v>14</v>
      </c>
      <c r="M10398" s="4" t="s">
        <v>14</v>
      </c>
      <c r="N10398" s="4" t="s">
        <v>14</v>
      </c>
      <c r="O10398" s="4" t="s">
        <v>8</v>
      </c>
    </row>
    <row r="10399" spans="1:8">
      <c r="A10399" t="n">
        <v>83402</v>
      </c>
      <c r="B10399" s="12" t="n">
        <v>50</v>
      </c>
      <c r="C10399" s="7" t="n">
        <v>50</v>
      </c>
      <c r="D10399" s="7" t="n">
        <v>1522</v>
      </c>
      <c r="E10399" s="7" t="n">
        <v>1</v>
      </c>
      <c r="F10399" s="7" t="n">
        <v>0</v>
      </c>
      <c r="G10399" s="7" t="n">
        <v>0</v>
      </c>
      <c r="H10399" s="7" t="n">
        <v>0</v>
      </c>
      <c r="I10399" s="7" t="n">
        <v>0</v>
      </c>
      <c r="J10399" s="7" t="n">
        <v>1</v>
      </c>
      <c r="K10399" s="7" t="n">
        <v>0</v>
      </c>
      <c r="L10399" s="7" t="n">
        <v>0</v>
      </c>
      <c r="M10399" s="7" t="n">
        <v>0</v>
      </c>
      <c r="N10399" s="7" t="n">
        <v>0</v>
      </c>
      <c r="O10399" s="7" t="s">
        <v>18</v>
      </c>
    </row>
    <row r="10400" spans="1:8">
      <c r="A10400" t="s">
        <v>4</v>
      </c>
      <c r="B10400" s="4" t="s">
        <v>5</v>
      </c>
      <c r="C10400" s="4" t="s">
        <v>7</v>
      </c>
      <c r="D10400" s="4" t="s">
        <v>11</v>
      </c>
    </row>
    <row r="10401" spans="1:15">
      <c r="A10401" t="n">
        <v>83441</v>
      </c>
      <c r="B10401" s="36" t="n">
        <v>45</v>
      </c>
      <c r="C10401" s="7" t="n">
        <v>7</v>
      </c>
      <c r="D10401" s="7" t="n">
        <v>255</v>
      </c>
    </row>
    <row r="10402" spans="1:15">
      <c r="A10402" t="s">
        <v>4</v>
      </c>
      <c r="B10402" s="4" t="s">
        <v>5</v>
      </c>
      <c r="C10402" s="4" t="s">
        <v>7</v>
      </c>
      <c r="D10402" s="4" t="s">
        <v>11</v>
      </c>
      <c r="E10402" s="4" t="s">
        <v>11</v>
      </c>
      <c r="F10402" s="4" t="s">
        <v>14</v>
      </c>
    </row>
    <row r="10403" spans="1:15">
      <c r="A10403" t="n">
        <v>83445</v>
      </c>
      <c r="B10403" s="74" t="n">
        <v>84</v>
      </c>
      <c r="C10403" s="7" t="n">
        <v>0</v>
      </c>
      <c r="D10403" s="7" t="n">
        <v>0</v>
      </c>
      <c r="E10403" s="7" t="n">
        <v>0</v>
      </c>
      <c r="F10403" s="7" t="n">
        <v>1036831949</v>
      </c>
    </row>
    <row r="10404" spans="1:15">
      <c r="A10404" t="s">
        <v>4</v>
      </c>
      <c r="B10404" s="4" t="s">
        <v>5</v>
      </c>
      <c r="C10404" s="4" t="s">
        <v>11</v>
      </c>
    </row>
    <row r="10405" spans="1:15">
      <c r="A10405" t="n">
        <v>83455</v>
      </c>
      <c r="B10405" s="29" t="n">
        <v>16</v>
      </c>
      <c r="C10405" s="7" t="n">
        <v>1000</v>
      </c>
    </row>
    <row r="10406" spans="1:15">
      <c r="A10406" t="s">
        <v>4</v>
      </c>
      <c r="B10406" s="4" t="s">
        <v>5</v>
      </c>
      <c r="C10406" s="4" t="s">
        <v>11</v>
      </c>
      <c r="D10406" s="4" t="s">
        <v>7</v>
      </c>
    </row>
    <row r="10407" spans="1:15">
      <c r="A10407" t="n">
        <v>83458</v>
      </c>
      <c r="B10407" s="69" t="n">
        <v>89</v>
      </c>
      <c r="C10407" s="7" t="n">
        <v>65533</v>
      </c>
      <c r="D10407" s="7" t="n">
        <v>0</v>
      </c>
    </row>
    <row r="10408" spans="1:15">
      <c r="A10408" t="s">
        <v>4</v>
      </c>
      <c r="B10408" s="4" t="s">
        <v>5</v>
      </c>
      <c r="C10408" s="4" t="s">
        <v>8</v>
      </c>
      <c r="D10408" s="4" t="s">
        <v>11</v>
      </c>
    </row>
    <row r="10409" spans="1:15">
      <c r="A10409" t="n">
        <v>83462</v>
      </c>
      <c r="B10409" s="48" t="n">
        <v>29</v>
      </c>
      <c r="C10409" s="7" t="s">
        <v>18</v>
      </c>
      <c r="D10409" s="7" t="n">
        <v>65533</v>
      </c>
    </row>
    <row r="10410" spans="1:15">
      <c r="A10410" t="s">
        <v>4</v>
      </c>
      <c r="B10410" s="4" t="s">
        <v>5</v>
      </c>
      <c r="C10410" s="4" t="s">
        <v>7</v>
      </c>
      <c r="D10410" s="4" t="s">
        <v>11</v>
      </c>
      <c r="E10410" s="4" t="s">
        <v>11</v>
      </c>
      <c r="F10410" s="4" t="s">
        <v>7</v>
      </c>
    </row>
    <row r="10411" spans="1:15">
      <c r="A10411" t="n">
        <v>83466</v>
      </c>
      <c r="B10411" s="25" t="n">
        <v>25</v>
      </c>
      <c r="C10411" s="7" t="n">
        <v>1</v>
      </c>
      <c r="D10411" s="7" t="n">
        <v>65535</v>
      </c>
      <c r="E10411" s="7" t="n">
        <v>65535</v>
      </c>
      <c r="F10411" s="7" t="n">
        <v>0</v>
      </c>
    </row>
    <row r="10412" spans="1:15">
      <c r="A10412" t="s">
        <v>4</v>
      </c>
      <c r="B10412" s="4" t="s">
        <v>5</v>
      </c>
      <c r="C10412" s="4" t="s">
        <v>7</v>
      </c>
      <c r="D10412" s="4" t="s">
        <v>7</v>
      </c>
      <c r="E10412" s="4" t="s">
        <v>13</v>
      </c>
      <c r="F10412" s="4" t="s">
        <v>11</v>
      </c>
    </row>
    <row r="10413" spans="1:15">
      <c r="A10413" t="n">
        <v>83473</v>
      </c>
      <c r="B10413" s="36" t="n">
        <v>45</v>
      </c>
      <c r="C10413" s="7" t="n">
        <v>5</v>
      </c>
      <c r="D10413" s="7" t="n">
        <v>3</v>
      </c>
      <c r="E10413" s="7" t="n">
        <v>7.80000019073486</v>
      </c>
      <c r="F10413" s="7" t="n">
        <v>20000</v>
      </c>
    </row>
    <row r="10414" spans="1:15">
      <c r="A10414" t="s">
        <v>4</v>
      </c>
      <c r="B10414" s="4" t="s">
        <v>5</v>
      </c>
      <c r="C10414" s="4" t="s">
        <v>7</v>
      </c>
      <c r="D10414" s="4" t="s">
        <v>11</v>
      </c>
      <c r="E10414" s="4" t="s">
        <v>8</v>
      </c>
      <c r="F10414" s="4" t="s">
        <v>8</v>
      </c>
      <c r="G10414" s="4" t="s">
        <v>8</v>
      </c>
      <c r="H10414" s="4" t="s">
        <v>8</v>
      </c>
    </row>
    <row r="10415" spans="1:15">
      <c r="A10415" t="n">
        <v>83482</v>
      </c>
      <c r="B10415" s="49" t="n">
        <v>51</v>
      </c>
      <c r="C10415" s="7" t="n">
        <v>3</v>
      </c>
      <c r="D10415" s="7" t="n">
        <v>0</v>
      </c>
      <c r="E10415" s="7" t="s">
        <v>67</v>
      </c>
      <c r="F10415" s="7" t="s">
        <v>18</v>
      </c>
      <c r="G10415" s="7" t="s">
        <v>66</v>
      </c>
      <c r="H10415" s="7" t="s">
        <v>67</v>
      </c>
    </row>
    <row r="10416" spans="1:15">
      <c r="A10416" t="s">
        <v>4</v>
      </c>
      <c r="B10416" s="4" t="s">
        <v>5</v>
      </c>
      <c r="C10416" s="4" t="s">
        <v>7</v>
      </c>
      <c r="D10416" s="4" t="s">
        <v>11</v>
      </c>
      <c r="E10416" s="4" t="s">
        <v>8</v>
      </c>
      <c r="F10416" s="4" t="s">
        <v>8</v>
      </c>
      <c r="G10416" s="4" t="s">
        <v>8</v>
      </c>
      <c r="H10416" s="4" t="s">
        <v>8</v>
      </c>
    </row>
    <row r="10417" spans="1:8">
      <c r="A10417" t="n">
        <v>83494</v>
      </c>
      <c r="B10417" s="49" t="n">
        <v>51</v>
      </c>
      <c r="C10417" s="7" t="n">
        <v>3</v>
      </c>
      <c r="D10417" s="7" t="n">
        <v>1</v>
      </c>
      <c r="E10417" s="7" t="s">
        <v>67</v>
      </c>
      <c r="F10417" s="7" t="s">
        <v>18</v>
      </c>
      <c r="G10417" s="7" t="s">
        <v>66</v>
      </c>
      <c r="H10417" s="7" t="s">
        <v>67</v>
      </c>
    </row>
    <row r="10418" spans="1:8">
      <c r="A10418" t="s">
        <v>4</v>
      </c>
      <c r="B10418" s="4" t="s">
        <v>5</v>
      </c>
      <c r="C10418" s="4" t="s">
        <v>11</v>
      </c>
      <c r="D10418" s="4" t="s">
        <v>11</v>
      </c>
      <c r="E10418" s="4" t="s">
        <v>11</v>
      </c>
    </row>
    <row r="10419" spans="1:8">
      <c r="A10419" t="n">
        <v>83506</v>
      </c>
      <c r="B10419" s="32" t="n">
        <v>61</v>
      </c>
      <c r="C10419" s="7" t="n">
        <v>0</v>
      </c>
      <c r="D10419" s="7" t="n">
        <v>11</v>
      </c>
      <c r="E10419" s="7" t="n">
        <v>1000</v>
      </c>
    </row>
    <row r="10420" spans="1:8">
      <c r="A10420" t="s">
        <v>4</v>
      </c>
      <c r="B10420" s="4" t="s">
        <v>5</v>
      </c>
      <c r="C10420" s="4" t="s">
        <v>11</v>
      </c>
      <c r="D10420" s="4" t="s">
        <v>11</v>
      </c>
      <c r="E10420" s="4" t="s">
        <v>11</v>
      </c>
    </row>
    <row r="10421" spans="1:8">
      <c r="A10421" t="n">
        <v>83513</v>
      </c>
      <c r="B10421" s="32" t="n">
        <v>61</v>
      </c>
      <c r="C10421" s="7" t="n">
        <v>1</v>
      </c>
      <c r="D10421" s="7" t="n">
        <v>11</v>
      </c>
      <c r="E10421" s="7" t="n">
        <v>1000</v>
      </c>
    </row>
    <row r="10422" spans="1:8">
      <c r="A10422" t="s">
        <v>4</v>
      </c>
      <c r="B10422" s="4" t="s">
        <v>5</v>
      </c>
      <c r="C10422" s="4" t="s">
        <v>11</v>
      </c>
      <c r="D10422" s="4" t="s">
        <v>7</v>
      </c>
      <c r="E10422" s="4" t="s">
        <v>8</v>
      </c>
      <c r="F10422" s="4" t="s">
        <v>13</v>
      </c>
      <c r="G10422" s="4" t="s">
        <v>13</v>
      </c>
      <c r="H10422" s="4" t="s">
        <v>13</v>
      </c>
    </row>
    <row r="10423" spans="1:8">
      <c r="A10423" t="n">
        <v>83520</v>
      </c>
      <c r="B10423" s="47" t="n">
        <v>48</v>
      </c>
      <c r="C10423" s="7" t="n">
        <v>0</v>
      </c>
      <c r="D10423" s="7" t="n">
        <v>0</v>
      </c>
      <c r="E10423" s="7" t="s">
        <v>712</v>
      </c>
      <c r="F10423" s="7" t="n">
        <v>-1</v>
      </c>
      <c r="G10423" s="7" t="n">
        <v>1</v>
      </c>
      <c r="H10423" s="7" t="n">
        <v>0</v>
      </c>
    </row>
    <row r="10424" spans="1:8">
      <c r="A10424" t="s">
        <v>4</v>
      </c>
      <c r="B10424" s="4" t="s">
        <v>5</v>
      </c>
      <c r="C10424" s="4" t="s">
        <v>11</v>
      </c>
      <c r="D10424" s="4" t="s">
        <v>7</v>
      </c>
      <c r="E10424" s="4" t="s">
        <v>8</v>
      </c>
      <c r="F10424" s="4" t="s">
        <v>13</v>
      </c>
      <c r="G10424" s="4" t="s">
        <v>13</v>
      </c>
      <c r="H10424" s="4" t="s">
        <v>13</v>
      </c>
    </row>
    <row r="10425" spans="1:8">
      <c r="A10425" t="n">
        <v>83547</v>
      </c>
      <c r="B10425" s="47" t="n">
        <v>48</v>
      </c>
      <c r="C10425" s="7" t="n">
        <v>1</v>
      </c>
      <c r="D10425" s="7" t="n">
        <v>0</v>
      </c>
      <c r="E10425" s="7" t="s">
        <v>715</v>
      </c>
      <c r="F10425" s="7" t="n">
        <v>-1</v>
      </c>
      <c r="G10425" s="7" t="n">
        <v>1</v>
      </c>
      <c r="H10425" s="7" t="n">
        <v>0</v>
      </c>
    </row>
    <row r="10426" spans="1:8">
      <c r="A10426" t="s">
        <v>4</v>
      </c>
      <c r="B10426" s="4" t="s">
        <v>5</v>
      </c>
      <c r="C10426" s="4" t="s">
        <v>11</v>
      </c>
    </row>
    <row r="10427" spans="1:8">
      <c r="A10427" t="n">
        <v>83574</v>
      </c>
      <c r="B10427" s="29" t="n">
        <v>16</v>
      </c>
      <c r="C10427" s="7" t="n">
        <v>50</v>
      </c>
    </row>
    <row r="10428" spans="1:8">
      <c r="A10428" t="s">
        <v>4</v>
      </c>
      <c r="B10428" s="4" t="s">
        <v>5</v>
      </c>
      <c r="C10428" s="4" t="s">
        <v>7</v>
      </c>
      <c r="D10428" s="4" t="s">
        <v>11</v>
      </c>
      <c r="E10428" s="4" t="s">
        <v>8</v>
      </c>
      <c r="F10428" s="4" t="s">
        <v>8</v>
      </c>
      <c r="G10428" s="4" t="s">
        <v>8</v>
      </c>
      <c r="H10428" s="4" t="s">
        <v>8</v>
      </c>
    </row>
    <row r="10429" spans="1:8">
      <c r="A10429" t="n">
        <v>83577</v>
      </c>
      <c r="B10429" s="49" t="n">
        <v>51</v>
      </c>
      <c r="C10429" s="7" t="n">
        <v>3</v>
      </c>
      <c r="D10429" s="7" t="n">
        <v>2</v>
      </c>
      <c r="E10429" s="7" t="s">
        <v>418</v>
      </c>
      <c r="F10429" s="7" t="s">
        <v>18</v>
      </c>
      <c r="G10429" s="7" t="s">
        <v>66</v>
      </c>
      <c r="H10429" s="7" t="s">
        <v>67</v>
      </c>
    </row>
    <row r="10430" spans="1:8">
      <c r="A10430" t="s">
        <v>4</v>
      </c>
      <c r="B10430" s="4" t="s">
        <v>5</v>
      </c>
      <c r="C10430" s="4" t="s">
        <v>7</v>
      </c>
      <c r="D10430" s="4" t="s">
        <v>11</v>
      </c>
      <c r="E10430" s="4" t="s">
        <v>8</v>
      </c>
      <c r="F10430" s="4" t="s">
        <v>8</v>
      </c>
      <c r="G10430" s="4" t="s">
        <v>8</v>
      </c>
      <c r="H10430" s="4" t="s">
        <v>8</v>
      </c>
    </row>
    <row r="10431" spans="1:8">
      <c r="A10431" t="n">
        <v>83589</v>
      </c>
      <c r="B10431" s="49" t="n">
        <v>51</v>
      </c>
      <c r="C10431" s="7" t="n">
        <v>3</v>
      </c>
      <c r="D10431" s="7" t="n">
        <v>3</v>
      </c>
      <c r="E10431" s="7" t="s">
        <v>67</v>
      </c>
      <c r="F10431" s="7" t="s">
        <v>18</v>
      </c>
      <c r="G10431" s="7" t="s">
        <v>66</v>
      </c>
      <c r="H10431" s="7" t="s">
        <v>67</v>
      </c>
    </row>
    <row r="10432" spans="1:8">
      <c r="A10432" t="s">
        <v>4</v>
      </c>
      <c r="B10432" s="4" t="s">
        <v>5</v>
      </c>
      <c r="C10432" s="4" t="s">
        <v>11</v>
      </c>
      <c r="D10432" s="4" t="s">
        <v>11</v>
      </c>
      <c r="E10432" s="4" t="s">
        <v>11</v>
      </c>
    </row>
    <row r="10433" spans="1:8">
      <c r="A10433" t="n">
        <v>83601</v>
      </c>
      <c r="B10433" s="32" t="n">
        <v>61</v>
      </c>
      <c r="C10433" s="7" t="n">
        <v>2</v>
      </c>
      <c r="D10433" s="7" t="n">
        <v>11</v>
      </c>
      <c r="E10433" s="7" t="n">
        <v>1000</v>
      </c>
    </row>
    <row r="10434" spans="1:8">
      <c r="A10434" t="s">
        <v>4</v>
      </c>
      <c r="B10434" s="4" t="s">
        <v>5</v>
      </c>
      <c r="C10434" s="4" t="s">
        <v>11</v>
      </c>
      <c r="D10434" s="4" t="s">
        <v>11</v>
      </c>
      <c r="E10434" s="4" t="s">
        <v>11</v>
      </c>
    </row>
    <row r="10435" spans="1:8">
      <c r="A10435" t="n">
        <v>83608</v>
      </c>
      <c r="B10435" s="32" t="n">
        <v>61</v>
      </c>
      <c r="C10435" s="7" t="n">
        <v>3</v>
      </c>
      <c r="D10435" s="7" t="n">
        <v>11</v>
      </c>
      <c r="E10435" s="7" t="n">
        <v>1000</v>
      </c>
    </row>
    <row r="10436" spans="1:8">
      <c r="A10436" t="s">
        <v>4</v>
      </c>
      <c r="B10436" s="4" t="s">
        <v>5</v>
      </c>
      <c r="C10436" s="4" t="s">
        <v>11</v>
      </c>
      <c r="D10436" s="4" t="s">
        <v>7</v>
      </c>
      <c r="E10436" s="4" t="s">
        <v>8</v>
      </c>
      <c r="F10436" s="4" t="s">
        <v>13</v>
      </c>
      <c r="G10436" s="4" t="s">
        <v>13</v>
      </c>
      <c r="H10436" s="4" t="s">
        <v>13</v>
      </c>
    </row>
    <row r="10437" spans="1:8">
      <c r="A10437" t="n">
        <v>83615</v>
      </c>
      <c r="B10437" s="47" t="n">
        <v>48</v>
      </c>
      <c r="C10437" s="7" t="n">
        <v>2</v>
      </c>
      <c r="D10437" s="7" t="n">
        <v>0</v>
      </c>
      <c r="E10437" s="7" t="s">
        <v>715</v>
      </c>
      <c r="F10437" s="7" t="n">
        <v>-1</v>
      </c>
      <c r="G10437" s="7" t="n">
        <v>1</v>
      </c>
      <c r="H10437" s="7" t="n">
        <v>0</v>
      </c>
    </row>
    <row r="10438" spans="1:8">
      <c r="A10438" t="s">
        <v>4</v>
      </c>
      <c r="B10438" s="4" t="s">
        <v>5</v>
      </c>
      <c r="C10438" s="4" t="s">
        <v>11</v>
      </c>
      <c r="D10438" s="4" t="s">
        <v>7</v>
      </c>
      <c r="E10438" s="4" t="s">
        <v>8</v>
      </c>
      <c r="F10438" s="4" t="s">
        <v>13</v>
      </c>
      <c r="G10438" s="4" t="s">
        <v>13</v>
      </c>
      <c r="H10438" s="4" t="s">
        <v>13</v>
      </c>
    </row>
    <row r="10439" spans="1:8">
      <c r="A10439" t="n">
        <v>83642</v>
      </c>
      <c r="B10439" s="47" t="n">
        <v>48</v>
      </c>
      <c r="C10439" s="7" t="n">
        <v>3</v>
      </c>
      <c r="D10439" s="7" t="n">
        <v>0</v>
      </c>
      <c r="E10439" s="7" t="s">
        <v>715</v>
      </c>
      <c r="F10439" s="7" t="n">
        <v>-1</v>
      </c>
      <c r="G10439" s="7" t="n">
        <v>1</v>
      </c>
      <c r="H10439" s="7" t="n">
        <v>0</v>
      </c>
    </row>
    <row r="10440" spans="1:8">
      <c r="A10440" t="s">
        <v>4</v>
      </c>
      <c r="B10440" s="4" t="s">
        <v>5</v>
      </c>
      <c r="C10440" s="4" t="s">
        <v>11</v>
      </c>
    </row>
    <row r="10441" spans="1:8">
      <c r="A10441" t="n">
        <v>83669</v>
      </c>
      <c r="B10441" s="29" t="n">
        <v>16</v>
      </c>
      <c r="C10441" s="7" t="n">
        <v>50</v>
      </c>
    </row>
    <row r="10442" spans="1:8">
      <c r="A10442" t="s">
        <v>4</v>
      </c>
      <c r="B10442" s="4" t="s">
        <v>5</v>
      </c>
      <c r="C10442" s="4" t="s">
        <v>7</v>
      </c>
      <c r="D10442" s="4" t="s">
        <v>11</v>
      </c>
      <c r="E10442" s="4" t="s">
        <v>8</v>
      </c>
      <c r="F10442" s="4" t="s">
        <v>8</v>
      </c>
      <c r="G10442" s="4" t="s">
        <v>8</v>
      </c>
      <c r="H10442" s="4" t="s">
        <v>8</v>
      </c>
    </row>
    <row r="10443" spans="1:8">
      <c r="A10443" t="n">
        <v>83672</v>
      </c>
      <c r="B10443" s="49" t="n">
        <v>51</v>
      </c>
      <c r="C10443" s="7" t="n">
        <v>3</v>
      </c>
      <c r="D10443" s="7" t="n">
        <v>4</v>
      </c>
      <c r="E10443" s="7" t="s">
        <v>67</v>
      </c>
      <c r="F10443" s="7" t="s">
        <v>18</v>
      </c>
      <c r="G10443" s="7" t="s">
        <v>66</v>
      </c>
      <c r="H10443" s="7" t="s">
        <v>67</v>
      </c>
    </row>
    <row r="10444" spans="1:8">
      <c r="A10444" t="s">
        <v>4</v>
      </c>
      <c r="B10444" s="4" t="s">
        <v>5</v>
      </c>
      <c r="C10444" s="4" t="s">
        <v>7</v>
      </c>
      <c r="D10444" s="4" t="s">
        <v>11</v>
      </c>
      <c r="E10444" s="4" t="s">
        <v>8</v>
      </c>
      <c r="F10444" s="4" t="s">
        <v>8</v>
      </c>
      <c r="G10444" s="4" t="s">
        <v>8</v>
      </c>
      <c r="H10444" s="4" t="s">
        <v>8</v>
      </c>
    </row>
    <row r="10445" spans="1:8">
      <c r="A10445" t="n">
        <v>83684</v>
      </c>
      <c r="B10445" s="49" t="n">
        <v>51</v>
      </c>
      <c r="C10445" s="7" t="n">
        <v>3</v>
      </c>
      <c r="D10445" s="7" t="n">
        <v>5</v>
      </c>
      <c r="E10445" s="7" t="s">
        <v>418</v>
      </c>
      <c r="F10445" s="7" t="s">
        <v>18</v>
      </c>
      <c r="G10445" s="7" t="s">
        <v>66</v>
      </c>
      <c r="H10445" s="7" t="s">
        <v>67</v>
      </c>
    </row>
    <row r="10446" spans="1:8">
      <c r="A10446" t="s">
        <v>4</v>
      </c>
      <c r="B10446" s="4" t="s">
        <v>5</v>
      </c>
      <c r="C10446" s="4" t="s">
        <v>11</v>
      </c>
      <c r="D10446" s="4" t="s">
        <v>11</v>
      </c>
      <c r="E10446" s="4" t="s">
        <v>11</v>
      </c>
    </row>
    <row r="10447" spans="1:8">
      <c r="A10447" t="n">
        <v>83696</v>
      </c>
      <c r="B10447" s="32" t="n">
        <v>61</v>
      </c>
      <c r="C10447" s="7" t="n">
        <v>4</v>
      </c>
      <c r="D10447" s="7" t="n">
        <v>11</v>
      </c>
      <c r="E10447" s="7" t="n">
        <v>1000</v>
      </c>
    </row>
    <row r="10448" spans="1:8">
      <c r="A10448" t="s">
        <v>4</v>
      </c>
      <c r="B10448" s="4" t="s">
        <v>5</v>
      </c>
      <c r="C10448" s="4" t="s">
        <v>11</v>
      </c>
      <c r="D10448" s="4" t="s">
        <v>11</v>
      </c>
      <c r="E10448" s="4" t="s">
        <v>11</v>
      </c>
    </row>
    <row r="10449" spans="1:8">
      <c r="A10449" t="n">
        <v>83703</v>
      </c>
      <c r="B10449" s="32" t="n">
        <v>61</v>
      </c>
      <c r="C10449" s="7" t="n">
        <v>5</v>
      </c>
      <c r="D10449" s="7" t="n">
        <v>11</v>
      </c>
      <c r="E10449" s="7" t="n">
        <v>1000</v>
      </c>
    </row>
    <row r="10450" spans="1:8">
      <c r="A10450" t="s">
        <v>4</v>
      </c>
      <c r="B10450" s="4" t="s">
        <v>5</v>
      </c>
      <c r="C10450" s="4" t="s">
        <v>11</v>
      </c>
      <c r="D10450" s="4" t="s">
        <v>7</v>
      </c>
      <c r="E10450" s="4" t="s">
        <v>8</v>
      </c>
      <c r="F10450" s="4" t="s">
        <v>13</v>
      </c>
      <c r="G10450" s="4" t="s">
        <v>13</v>
      </c>
      <c r="H10450" s="4" t="s">
        <v>13</v>
      </c>
    </row>
    <row r="10451" spans="1:8">
      <c r="A10451" t="n">
        <v>83710</v>
      </c>
      <c r="B10451" s="47" t="n">
        <v>48</v>
      </c>
      <c r="C10451" s="7" t="n">
        <v>4</v>
      </c>
      <c r="D10451" s="7" t="n">
        <v>0</v>
      </c>
      <c r="E10451" s="7" t="s">
        <v>715</v>
      </c>
      <c r="F10451" s="7" t="n">
        <v>-1</v>
      </c>
      <c r="G10451" s="7" t="n">
        <v>1</v>
      </c>
      <c r="H10451" s="7" t="n">
        <v>0</v>
      </c>
    </row>
    <row r="10452" spans="1:8">
      <c r="A10452" t="s">
        <v>4</v>
      </c>
      <c r="B10452" s="4" t="s">
        <v>5</v>
      </c>
      <c r="C10452" s="4" t="s">
        <v>11</v>
      </c>
      <c r="D10452" s="4" t="s">
        <v>7</v>
      </c>
      <c r="E10452" s="4" t="s">
        <v>8</v>
      </c>
      <c r="F10452" s="4" t="s">
        <v>13</v>
      </c>
      <c r="G10452" s="4" t="s">
        <v>13</v>
      </c>
      <c r="H10452" s="4" t="s">
        <v>13</v>
      </c>
    </row>
    <row r="10453" spans="1:8">
      <c r="A10453" t="n">
        <v>83737</v>
      </c>
      <c r="B10453" s="47" t="n">
        <v>48</v>
      </c>
      <c r="C10453" s="7" t="n">
        <v>5</v>
      </c>
      <c r="D10453" s="7" t="n">
        <v>0</v>
      </c>
      <c r="E10453" s="7" t="s">
        <v>715</v>
      </c>
      <c r="F10453" s="7" t="n">
        <v>-1</v>
      </c>
      <c r="G10453" s="7" t="n">
        <v>1</v>
      </c>
      <c r="H10453" s="7" t="n">
        <v>0</v>
      </c>
    </row>
    <row r="10454" spans="1:8">
      <c r="A10454" t="s">
        <v>4</v>
      </c>
      <c r="B10454" s="4" t="s">
        <v>5</v>
      </c>
      <c r="C10454" s="4" t="s">
        <v>11</v>
      </c>
    </row>
    <row r="10455" spans="1:8">
      <c r="A10455" t="n">
        <v>83764</v>
      </c>
      <c r="B10455" s="29" t="n">
        <v>16</v>
      </c>
      <c r="C10455" s="7" t="n">
        <v>50</v>
      </c>
    </row>
    <row r="10456" spans="1:8">
      <c r="A10456" t="s">
        <v>4</v>
      </c>
      <c r="B10456" s="4" t="s">
        <v>5</v>
      </c>
      <c r="C10456" s="4" t="s">
        <v>7</v>
      </c>
      <c r="D10456" s="4" t="s">
        <v>11</v>
      </c>
      <c r="E10456" s="4" t="s">
        <v>8</v>
      </c>
      <c r="F10456" s="4" t="s">
        <v>8</v>
      </c>
      <c r="G10456" s="4" t="s">
        <v>8</v>
      </c>
      <c r="H10456" s="4" t="s">
        <v>8</v>
      </c>
    </row>
    <row r="10457" spans="1:8">
      <c r="A10457" t="n">
        <v>83767</v>
      </c>
      <c r="B10457" s="49" t="n">
        <v>51</v>
      </c>
      <c r="C10457" s="7" t="n">
        <v>3</v>
      </c>
      <c r="D10457" s="7" t="n">
        <v>6</v>
      </c>
      <c r="E10457" s="7" t="s">
        <v>67</v>
      </c>
      <c r="F10457" s="7" t="s">
        <v>18</v>
      </c>
      <c r="G10457" s="7" t="s">
        <v>66</v>
      </c>
      <c r="H10457" s="7" t="s">
        <v>67</v>
      </c>
    </row>
    <row r="10458" spans="1:8">
      <c r="A10458" t="s">
        <v>4</v>
      </c>
      <c r="B10458" s="4" t="s">
        <v>5</v>
      </c>
      <c r="C10458" s="4" t="s">
        <v>7</v>
      </c>
      <c r="D10458" s="4" t="s">
        <v>11</v>
      </c>
      <c r="E10458" s="4" t="s">
        <v>8</v>
      </c>
      <c r="F10458" s="4" t="s">
        <v>8</v>
      </c>
      <c r="G10458" s="4" t="s">
        <v>8</v>
      </c>
      <c r="H10458" s="4" t="s">
        <v>8</v>
      </c>
    </row>
    <row r="10459" spans="1:8">
      <c r="A10459" t="n">
        <v>83779</v>
      </c>
      <c r="B10459" s="49" t="n">
        <v>51</v>
      </c>
      <c r="C10459" s="7" t="n">
        <v>3</v>
      </c>
      <c r="D10459" s="7" t="n">
        <v>7</v>
      </c>
      <c r="E10459" s="7" t="s">
        <v>67</v>
      </c>
      <c r="F10459" s="7" t="s">
        <v>18</v>
      </c>
      <c r="G10459" s="7" t="s">
        <v>66</v>
      </c>
      <c r="H10459" s="7" t="s">
        <v>67</v>
      </c>
    </row>
    <row r="10460" spans="1:8">
      <c r="A10460" t="s">
        <v>4</v>
      </c>
      <c r="B10460" s="4" t="s">
        <v>5</v>
      </c>
      <c r="C10460" s="4" t="s">
        <v>11</v>
      </c>
      <c r="D10460" s="4" t="s">
        <v>11</v>
      </c>
      <c r="E10460" s="4" t="s">
        <v>11</v>
      </c>
    </row>
    <row r="10461" spans="1:8">
      <c r="A10461" t="n">
        <v>83791</v>
      </c>
      <c r="B10461" s="32" t="n">
        <v>61</v>
      </c>
      <c r="C10461" s="7" t="n">
        <v>6</v>
      </c>
      <c r="D10461" s="7" t="n">
        <v>11</v>
      </c>
      <c r="E10461" s="7" t="n">
        <v>1000</v>
      </c>
    </row>
    <row r="10462" spans="1:8">
      <c r="A10462" t="s">
        <v>4</v>
      </c>
      <c r="B10462" s="4" t="s">
        <v>5</v>
      </c>
      <c r="C10462" s="4" t="s">
        <v>11</v>
      </c>
      <c r="D10462" s="4" t="s">
        <v>11</v>
      </c>
      <c r="E10462" s="4" t="s">
        <v>11</v>
      </c>
    </row>
    <row r="10463" spans="1:8">
      <c r="A10463" t="n">
        <v>83798</v>
      </c>
      <c r="B10463" s="32" t="n">
        <v>61</v>
      </c>
      <c r="C10463" s="7" t="n">
        <v>7</v>
      </c>
      <c r="D10463" s="7" t="n">
        <v>11</v>
      </c>
      <c r="E10463" s="7" t="n">
        <v>1000</v>
      </c>
    </row>
    <row r="10464" spans="1:8">
      <c r="A10464" t="s">
        <v>4</v>
      </c>
      <c r="B10464" s="4" t="s">
        <v>5</v>
      </c>
      <c r="C10464" s="4" t="s">
        <v>11</v>
      </c>
      <c r="D10464" s="4" t="s">
        <v>7</v>
      </c>
      <c r="E10464" s="4" t="s">
        <v>8</v>
      </c>
      <c r="F10464" s="4" t="s">
        <v>13</v>
      </c>
      <c r="G10464" s="4" t="s">
        <v>13</v>
      </c>
      <c r="H10464" s="4" t="s">
        <v>13</v>
      </c>
    </row>
    <row r="10465" spans="1:8">
      <c r="A10465" t="n">
        <v>83805</v>
      </c>
      <c r="B10465" s="47" t="n">
        <v>48</v>
      </c>
      <c r="C10465" s="7" t="n">
        <v>6</v>
      </c>
      <c r="D10465" s="7" t="n">
        <v>0</v>
      </c>
      <c r="E10465" s="7" t="s">
        <v>715</v>
      </c>
      <c r="F10465" s="7" t="n">
        <v>-1</v>
      </c>
      <c r="G10465" s="7" t="n">
        <v>1</v>
      </c>
      <c r="H10465" s="7" t="n">
        <v>0</v>
      </c>
    </row>
    <row r="10466" spans="1:8">
      <c r="A10466" t="s">
        <v>4</v>
      </c>
      <c r="B10466" s="4" t="s">
        <v>5</v>
      </c>
      <c r="C10466" s="4" t="s">
        <v>11</v>
      </c>
      <c r="D10466" s="4" t="s">
        <v>7</v>
      </c>
      <c r="E10466" s="4" t="s">
        <v>8</v>
      </c>
      <c r="F10466" s="4" t="s">
        <v>13</v>
      </c>
      <c r="G10466" s="4" t="s">
        <v>13</v>
      </c>
      <c r="H10466" s="4" t="s">
        <v>13</v>
      </c>
    </row>
    <row r="10467" spans="1:8">
      <c r="A10467" t="n">
        <v>83832</v>
      </c>
      <c r="B10467" s="47" t="n">
        <v>48</v>
      </c>
      <c r="C10467" s="7" t="n">
        <v>7</v>
      </c>
      <c r="D10467" s="7" t="n">
        <v>0</v>
      </c>
      <c r="E10467" s="7" t="s">
        <v>715</v>
      </c>
      <c r="F10467" s="7" t="n">
        <v>-1</v>
      </c>
      <c r="G10467" s="7" t="n">
        <v>1</v>
      </c>
      <c r="H10467" s="7" t="n">
        <v>0</v>
      </c>
    </row>
    <row r="10468" spans="1:8">
      <c r="A10468" t="s">
        <v>4</v>
      </c>
      <c r="B10468" s="4" t="s">
        <v>5</v>
      </c>
      <c r="C10468" s="4" t="s">
        <v>11</v>
      </c>
    </row>
    <row r="10469" spans="1:8">
      <c r="A10469" t="n">
        <v>83859</v>
      </c>
      <c r="B10469" s="29" t="n">
        <v>16</v>
      </c>
      <c r="C10469" s="7" t="n">
        <v>50</v>
      </c>
    </row>
    <row r="10470" spans="1:8">
      <c r="A10470" t="s">
        <v>4</v>
      </c>
      <c r="B10470" s="4" t="s">
        <v>5</v>
      </c>
      <c r="C10470" s="4" t="s">
        <v>7</v>
      </c>
      <c r="D10470" s="4" t="s">
        <v>11</v>
      </c>
      <c r="E10470" s="4" t="s">
        <v>8</v>
      </c>
      <c r="F10470" s="4" t="s">
        <v>8</v>
      </c>
      <c r="G10470" s="4" t="s">
        <v>8</v>
      </c>
      <c r="H10470" s="4" t="s">
        <v>8</v>
      </c>
    </row>
    <row r="10471" spans="1:8">
      <c r="A10471" t="n">
        <v>83862</v>
      </c>
      <c r="B10471" s="49" t="n">
        <v>51</v>
      </c>
      <c r="C10471" s="7" t="n">
        <v>3</v>
      </c>
      <c r="D10471" s="7" t="n">
        <v>8</v>
      </c>
      <c r="E10471" s="7" t="s">
        <v>67</v>
      </c>
      <c r="F10471" s="7" t="s">
        <v>18</v>
      </c>
      <c r="G10471" s="7" t="s">
        <v>66</v>
      </c>
      <c r="H10471" s="7" t="s">
        <v>67</v>
      </c>
    </row>
    <row r="10472" spans="1:8">
      <c r="A10472" t="s">
        <v>4</v>
      </c>
      <c r="B10472" s="4" t="s">
        <v>5</v>
      </c>
      <c r="C10472" s="4" t="s">
        <v>7</v>
      </c>
      <c r="D10472" s="4" t="s">
        <v>11</v>
      </c>
      <c r="E10472" s="4" t="s">
        <v>8</v>
      </c>
      <c r="F10472" s="4" t="s">
        <v>8</v>
      </c>
      <c r="G10472" s="4" t="s">
        <v>8</v>
      </c>
      <c r="H10472" s="4" t="s">
        <v>8</v>
      </c>
    </row>
    <row r="10473" spans="1:8">
      <c r="A10473" t="n">
        <v>83874</v>
      </c>
      <c r="B10473" s="49" t="n">
        <v>51</v>
      </c>
      <c r="C10473" s="7" t="n">
        <v>3</v>
      </c>
      <c r="D10473" s="7" t="n">
        <v>9</v>
      </c>
      <c r="E10473" s="7" t="s">
        <v>439</v>
      </c>
      <c r="F10473" s="7" t="s">
        <v>18</v>
      </c>
      <c r="G10473" s="7" t="s">
        <v>66</v>
      </c>
      <c r="H10473" s="7" t="s">
        <v>67</v>
      </c>
    </row>
    <row r="10474" spans="1:8">
      <c r="A10474" t="s">
        <v>4</v>
      </c>
      <c r="B10474" s="4" t="s">
        <v>5</v>
      </c>
      <c r="C10474" s="4" t="s">
        <v>11</v>
      </c>
      <c r="D10474" s="4" t="s">
        <v>11</v>
      </c>
      <c r="E10474" s="4" t="s">
        <v>11</v>
      </c>
    </row>
    <row r="10475" spans="1:8">
      <c r="A10475" t="n">
        <v>83886</v>
      </c>
      <c r="B10475" s="32" t="n">
        <v>61</v>
      </c>
      <c r="C10475" s="7" t="n">
        <v>8</v>
      </c>
      <c r="D10475" s="7" t="n">
        <v>11</v>
      </c>
      <c r="E10475" s="7" t="n">
        <v>1000</v>
      </c>
    </row>
    <row r="10476" spans="1:8">
      <c r="A10476" t="s">
        <v>4</v>
      </c>
      <c r="B10476" s="4" t="s">
        <v>5</v>
      </c>
      <c r="C10476" s="4" t="s">
        <v>11</v>
      </c>
      <c r="D10476" s="4" t="s">
        <v>11</v>
      </c>
      <c r="E10476" s="4" t="s">
        <v>11</v>
      </c>
    </row>
    <row r="10477" spans="1:8">
      <c r="A10477" t="n">
        <v>83893</v>
      </c>
      <c r="B10477" s="32" t="n">
        <v>61</v>
      </c>
      <c r="C10477" s="7" t="n">
        <v>9</v>
      </c>
      <c r="D10477" s="7" t="n">
        <v>11</v>
      </c>
      <c r="E10477" s="7" t="n">
        <v>1000</v>
      </c>
    </row>
    <row r="10478" spans="1:8">
      <c r="A10478" t="s">
        <v>4</v>
      </c>
      <c r="B10478" s="4" t="s">
        <v>5</v>
      </c>
      <c r="C10478" s="4" t="s">
        <v>11</v>
      </c>
      <c r="D10478" s="4" t="s">
        <v>7</v>
      </c>
      <c r="E10478" s="4" t="s">
        <v>8</v>
      </c>
      <c r="F10478" s="4" t="s">
        <v>13</v>
      </c>
      <c r="G10478" s="4" t="s">
        <v>13</v>
      </c>
      <c r="H10478" s="4" t="s">
        <v>13</v>
      </c>
    </row>
    <row r="10479" spans="1:8">
      <c r="A10479" t="n">
        <v>83900</v>
      </c>
      <c r="B10479" s="47" t="n">
        <v>48</v>
      </c>
      <c r="C10479" s="7" t="n">
        <v>8</v>
      </c>
      <c r="D10479" s="7" t="n">
        <v>0</v>
      </c>
      <c r="E10479" s="7" t="s">
        <v>715</v>
      </c>
      <c r="F10479" s="7" t="n">
        <v>-1</v>
      </c>
      <c r="G10479" s="7" t="n">
        <v>1</v>
      </c>
      <c r="H10479" s="7" t="n">
        <v>0</v>
      </c>
    </row>
    <row r="10480" spans="1:8">
      <c r="A10480" t="s">
        <v>4</v>
      </c>
      <c r="B10480" s="4" t="s">
        <v>5</v>
      </c>
      <c r="C10480" s="4" t="s">
        <v>11</v>
      </c>
      <c r="D10480" s="4" t="s">
        <v>7</v>
      </c>
      <c r="E10480" s="4" t="s">
        <v>8</v>
      </c>
      <c r="F10480" s="4" t="s">
        <v>13</v>
      </c>
      <c r="G10480" s="4" t="s">
        <v>13</v>
      </c>
      <c r="H10480" s="4" t="s">
        <v>13</v>
      </c>
    </row>
    <row r="10481" spans="1:8">
      <c r="A10481" t="n">
        <v>83927</v>
      </c>
      <c r="B10481" s="47" t="n">
        <v>48</v>
      </c>
      <c r="C10481" s="7" t="n">
        <v>9</v>
      </c>
      <c r="D10481" s="7" t="n">
        <v>0</v>
      </c>
      <c r="E10481" s="7" t="s">
        <v>712</v>
      </c>
      <c r="F10481" s="7" t="n">
        <v>-1</v>
      </c>
      <c r="G10481" s="7" t="n">
        <v>1</v>
      </c>
      <c r="H10481" s="7" t="n">
        <v>0</v>
      </c>
    </row>
    <row r="10482" spans="1:8">
      <c r="A10482" t="s">
        <v>4</v>
      </c>
      <c r="B10482" s="4" t="s">
        <v>5</v>
      </c>
      <c r="C10482" s="4" t="s">
        <v>11</v>
      </c>
    </row>
    <row r="10483" spans="1:8">
      <c r="A10483" t="n">
        <v>83954</v>
      </c>
      <c r="B10483" s="29" t="n">
        <v>16</v>
      </c>
      <c r="C10483" s="7" t="n">
        <v>500</v>
      </c>
    </row>
    <row r="10484" spans="1:8">
      <c r="A10484" t="s">
        <v>4</v>
      </c>
      <c r="B10484" s="4" t="s">
        <v>5</v>
      </c>
      <c r="C10484" s="4" t="s">
        <v>7</v>
      </c>
      <c r="D10484" s="4" t="s">
        <v>11</v>
      </c>
      <c r="E10484" s="4" t="s">
        <v>8</v>
      </c>
    </row>
    <row r="10485" spans="1:8">
      <c r="A10485" t="n">
        <v>83957</v>
      </c>
      <c r="B10485" s="49" t="n">
        <v>51</v>
      </c>
      <c r="C10485" s="7" t="n">
        <v>4</v>
      </c>
      <c r="D10485" s="7" t="n">
        <v>11</v>
      </c>
      <c r="E10485" s="7" t="s">
        <v>440</v>
      </c>
    </row>
    <row r="10486" spans="1:8">
      <c r="A10486" t="s">
        <v>4</v>
      </c>
      <c r="B10486" s="4" t="s">
        <v>5</v>
      </c>
      <c r="C10486" s="4" t="s">
        <v>11</v>
      </c>
    </row>
    <row r="10487" spans="1:8">
      <c r="A10487" t="n">
        <v>83972</v>
      </c>
      <c r="B10487" s="29" t="n">
        <v>16</v>
      </c>
      <c r="C10487" s="7" t="n">
        <v>0</v>
      </c>
    </row>
    <row r="10488" spans="1:8">
      <c r="A10488" t="s">
        <v>4</v>
      </c>
      <c r="B10488" s="4" t="s">
        <v>5</v>
      </c>
      <c r="C10488" s="4" t="s">
        <v>11</v>
      </c>
      <c r="D10488" s="4" t="s">
        <v>7</v>
      </c>
      <c r="E10488" s="4" t="s">
        <v>14</v>
      </c>
      <c r="F10488" s="4" t="s">
        <v>34</v>
      </c>
      <c r="G10488" s="4" t="s">
        <v>7</v>
      </c>
      <c r="H10488" s="4" t="s">
        <v>7</v>
      </c>
    </row>
    <row r="10489" spans="1:8">
      <c r="A10489" t="n">
        <v>83975</v>
      </c>
      <c r="B10489" s="51" t="n">
        <v>26</v>
      </c>
      <c r="C10489" s="7" t="n">
        <v>11</v>
      </c>
      <c r="D10489" s="7" t="n">
        <v>17</v>
      </c>
      <c r="E10489" s="7" t="n">
        <v>10496</v>
      </c>
      <c r="F10489" s="7" t="s">
        <v>759</v>
      </c>
      <c r="G10489" s="7" t="n">
        <v>2</v>
      </c>
      <c r="H10489" s="7" t="n">
        <v>0</v>
      </c>
    </row>
    <row r="10490" spans="1:8">
      <c r="A10490" t="s">
        <v>4</v>
      </c>
      <c r="B10490" s="4" t="s">
        <v>5</v>
      </c>
    </row>
    <row r="10491" spans="1:8">
      <c r="A10491" t="n">
        <v>83999</v>
      </c>
      <c r="B10491" s="27" t="n">
        <v>28</v>
      </c>
    </row>
    <row r="10492" spans="1:8">
      <c r="A10492" t="s">
        <v>4</v>
      </c>
      <c r="B10492" s="4" t="s">
        <v>5</v>
      </c>
      <c r="C10492" s="4" t="s">
        <v>11</v>
      </c>
      <c r="D10492" s="4" t="s">
        <v>7</v>
      </c>
    </row>
    <row r="10493" spans="1:8">
      <c r="A10493" t="n">
        <v>84000</v>
      </c>
      <c r="B10493" s="69" t="n">
        <v>89</v>
      </c>
      <c r="C10493" s="7" t="n">
        <v>65533</v>
      </c>
      <c r="D10493" s="7" t="n">
        <v>1</v>
      </c>
    </row>
    <row r="10494" spans="1:8">
      <c r="A10494" t="s">
        <v>4</v>
      </c>
      <c r="B10494" s="4" t="s">
        <v>5</v>
      </c>
      <c r="C10494" s="4" t="s">
        <v>7</v>
      </c>
      <c r="D10494" s="4" t="s">
        <v>11</v>
      </c>
      <c r="E10494" s="4" t="s">
        <v>13</v>
      </c>
    </row>
    <row r="10495" spans="1:8">
      <c r="A10495" t="n">
        <v>84004</v>
      </c>
      <c r="B10495" s="35" t="n">
        <v>58</v>
      </c>
      <c r="C10495" s="7" t="n">
        <v>101</v>
      </c>
      <c r="D10495" s="7" t="n">
        <v>500</v>
      </c>
      <c r="E10495" s="7" t="n">
        <v>1</v>
      </c>
    </row>
    <row r="10496" spans="1:8">
      <c r="A10496" t="s">
        <v>4</v>
      </c>
      <c r="B10496" s="4" t="s">
        <v>5</v>
      </c>
      <c r="C10496" s="4" t="s">
        <v>7</v>
      </c>
      <c r="D10496" s="4" t="s">
        <v>11</v>
      </c>
    </row>
    <row r="10497" spans="1:8">
      <c r="A10497" t="n">
        <v>84012</v>
      </c>
      <c r="B10497" s="35" t="n">
        <v>58</v>
      </c>
      <c r="C10497" s="7" t="n">
        <v>254</v>
      </c>
      <c r="D10497" s="7" t="n">
        <v>0</v>
      </c>
    </row>
    <row r="10498" spans="1:8">
      <c r="A10498" t="s">
        <v>4</v>
      </c>
      <c r="B10498" s="4" t="s">
        <v>5</v>
      </c>
      <c r="C10498" s="4" t="s">
        <v>7</v>
      </c>
      <c r="D10498" s="4" t="s">
        <v>7</v>
      </c>
      <c r="E10498" s="4" t="s">
        <v>13</v>
      </c>
      <c r="F10498" s="4" t="s">
        <v>13</v>
      </c>
      <c r="G10498" s="4" t="s">
        <v>13</v>
      </c>
      <c r="H10498" s="4" t="s">
        <v>11</v>
      </c>
    </row>
    <row r="10499" spans="1:8">
      <c r="A10499" t="n">
        <v>84016</v>
      </c>
      <c r="B10499" s="36" t="n">
        <v>45</v>
      </c>
      <c r="C10499" s="7" t="n">
        <v>2</v>
      </c>
      <c r="D10499" s="7" t="n">
        <v>3</v>
      </c>
      <c r="E10499" s="7" t="n">
        <v>-3.88000011444092</v>
      </c>
      <c r="F10499" s="7" t="n">
        <v>1.35000002384186</v>
      </c>
      <c r="G10499" s="7" t="n">
        <v>1.37000000476837</v>
      </c>
      <c r="H10499" s="7" t="n">
        <v>0</v>
      </c>
    </row>
    <row r="10500" spans="1:8">
      <c r="A10500" t="s">
        <v>4</v>
      </c>
      <c r="B10500" s="4" t="s">
        <v>5</v>
      </c>
      <c r="C10500" s="4" t="s">
        <v>7</v>
      </c>
      <c r="D10500" s="4" t="s">
        <v>7</v>
      </c>
      <c r="E10500" s="4" t="s">
        <v>13</v>
      </c>
      <c r="F10500" s="4" t="s">
        <v>13</v>
      </c>
      <c r="G10500" s="4" t="s">
        <v>13</v>
      </c>
      <c r="H10500" s="4" t="s">
        <v>11</v>
      </c>
      <c r="I10500" s="4" t="s">
        <v>7</v>
      </c>
    </row>
    <row r="10501" spans="1:8">
      <c r="A10501" t="n">
        <v>84033</v>
      </c>
      <c r="B10501" s="36" t="n">
        <v>45</v>
      </c>
      <c r="C10501" s="7" t="n">
        <v>4</v>
      </c>
      <c r="D10501" s="7" t="n">
        <v>3</v>
      </c>
      <c r="E10501" s="7" t="n">
        <v>6.71999979019165</v>
      </c>
      <c r="F10501" s="7" t="n">
        <v>291.320007324219</v>
      </c>
      <c r="G10501" s="7" t="n">
        <v>2</v>
      </c>
      <c r="H10501" s="7" t="n">
        <v>0</v>
      </c>
      <c r="I10501" s="7" t="n">
        <v>0</v>
      </c>
    </row>
    <row r="10502" spans="1:8">
      <c r="A10502" t="s">
        <v>4</v>
      </c>
      <c r="B10502" s="4" t="s">
        <v>5</v>
      </c>
      <c r="C10502" s="4" t="s">
        <v>7</v>
      </c>
      <c r="D10502" s="4" t="s">
        <v>7</v>
      </c>
      <c r="E10502" s="4" t="s">
        <v>13</v>
      </c>
      <c r="F10502" s="4" t="s">
        <v>11</v>
      </c>
    </row>
    <row r="10503" spans="1:8">
      <c r="A10503" t="n">
        <v>84051</v>
      </c>
      <c r="B10503" s="36" t="n">
        <v>45</v>
      </c>
      <c r="C10503" s="7" t="n">
        <v>5</v>
      </c>
      <c r="D10503" s="7" t="n">
        <v>3</v>
      </c>
      <c r="E10503" s="7" t="n">
        <v>2.79999995231628</v>
      </c>
      <c r="F10503" s="7" t="n">
        <v>0</v>
      </c>
    </row>
    <row r="10504" spans="1:8">
      <c r="A10504" t="s">
        <v>4</v>
      </c>
      <c r="B10504" s="4" t="s">
        <v>5</v>
      </c>
      <c r="C10504" s="4" t="s">
        <v>7</v>
      </c>
      <c r="D10504" s="4" t="s">
        <v>7</v>
      </c>
      <c r="E10504" s="4" t="s">
        <v>13</v>
      </c>
      <c r="F10504" s="4" t="s">
        <v>11</v>
      </c>
    </row>
    <row r="10505" spans="1:8">
      <c r="A10505" t="n">
        <v>84060</v>
      </c>
      <c r="B10505" s="36" t="n">
        <v>45</v>
      </c>
      <c r="C10505" s="7" t="n">
        <v>5</v>
      </c>
      <c r="D10505" s="7" t="n">
        <v>3</v>
      </c>
      <c r="E10505" s="7" t="n">
        <v>3</v>
      </c>
      <c r="F10505" s="7" t="n">
        <v>20000</v>
      </c>
    </row>
    <row r="10506" spans="1:8">
      <c r="A10506" t="s">
        <v>4</v>
      </c>
      <c r="B10506" s="4" t="s">
        <v>5</v>
      </c>
      <c r="C10506" s="4" t="s">
        <v>7</v>
      </c>
      <c r="D10506" s="4" t="s">
        <v>7</v>
      </c>
      <c r="E10506" s="4" t="s">
        <v>13</v>
      </c>
      <c r="F10506" s="4" t="s">
        <v>11</v>
      </c>
    </row>
    <row r="10507" spans="1:8">
      <c r="A10507" t="n">
        <v>84069</v>
      </c>
      <c r="B10507" s="36" t="n">
        <v>45</v>
      </c>
      <c r="C10507" s="7" t="n">
        <v>11</v>
      </c>
      <c r="D10507" s="7" t="n">
        <v>3</v>
      </c>
      <c r="E10507" s="7" t="n">
        <v>25.3999996185303</v>
      </c>
      <c r="F10507" s="7" t="n">
        <v>0</v>
      </c>
    </row>
    <row r="10508" spans="1:8">
      <c r="A10508" t="s">
        <v>4</v>
      </c>
      <c r="B10508" s="4" t="s">
        <v>5</v>
      </c>
      <c r="C10508" s="4" t="s">
        <v>7</v>
      </c>
      <c r="D10508" s="4" t="s">
        <v>11</v>
      </c>
    </row>
    <row r="10509" spans="1:8">
      <c r="A10509" t="n">
        <v>84078</v>
      </c>
      <c r="B10509" s="35" t="n">
        <v>58</v>
      </c>
      <c r="C10509" s="7" t="n">
        <v>255</v>
      </c>
      <c r="D10509" s="7" t="n">
        <v>0</v>
      </c>
    </row>
    <row r="10510" spans="1:8">
      <c r="A10510" t="s">
        <v>4</v>
      </c>
      <c r="B10510" s="4" t="s">
        <v>5</v>
      </c>
      <c r="C10510" s="4" t="s">
        <v>11</v>
      </c>
    </row>
    <row r="10511" spans="1:8">
      <c r="A10511" t="n">
        <v>84082</v>
      </c>
      <c r="B10511" s="29" t="n">
        <v>16</v>
      </c>
      <c r="C10511" s="7" t="n">
        <v>300</v>
      </c>
    </row>
    <row r="10512" spans="1:8">
      <c r="A10512" t="s">
        <v>4</v>
      </c>
      <c r="B10512" s="4" t="s">
        <v>5</v>
      </c>
      <c r="C10512" s="4" t="s">
        <v>7</v>
      </c>
      <c r="D10512" s="4" t="s">
        <v>11</v>
      </c>
      <c r="E10512" s="4" t="s">
        <v>8</v>
      </c>
    </row>
    <row r="10513" spans="1:9">
      <c r="A10513" t="n">
        <v>84085</v>
      </c>
      <c r="B10513" s="49" t="n">
        <v>51</v>
      </c>
      <c r="C10513" s="7" t="n">
        <v>4</v>
      </c>
      <c r="D10513" s="7" t="n">
        <v>3</v>
      </c>
      <c r="E10513" s="7" t="s">
        <v>755</v>
      </c>
    </row>
    <row r="10514" spans="1:9">
      <c r="A10514" t="s">
        <v>4</v>
      </c>
      <c r="B10514" s="4" t="s">
        <v>5</v>
      </c>
      <c r="C10514" s="4" t="s">
        <v>11</v>
      </c>
    </row>
    <row r="10515" spans="1:9">
      <c r="A10515" t="n">
        <v>84099</v>
      </c>
      <c r="B10515" s="29" t="n">
        <v>16</v>
      </c>
      <c r="C10515" s="7" t="n">
        <v>0</v>
      </c>
    </row>
    <row r="10516" spans="1:9">
      <c r="A10516" t="s">
        <v>4</v>
      </c>
      <c r="B10516" s="4" t="s">
        <v>5</v>
      </c>
      <c r="C10516" s="4" t="s">
        <v>11</v>
      </c>
      <c r="D10516" s="4" t="s">
        <v>7</v>
      </c>
      <c r="E10516" s="4" t="s">
        <v>14</v>
      </c>
      <c r="F10516" s="4" t="s">
        <v>34</v>
      </c>
      <c r="G10516" s="4" t="s">
        <v>7</v>
      </c>
      <c r="H10516" s="4" t="s">
        <v>7</v>
      </c>
    </row>
    <row r="10517" spans="1:9">
      <c r="A10517" t="n">
        <v>84102</v>
      </c>
      <c r="B10517" s="51" t="n">
        <v>26</v>
      </c>
      <c r="C10517" s="7" t="n">
        <v>3</v>
      </c>
      <c r="D10517" s="7" t="n">
        <v>17</v>
      </c>
      <c r="E10517" s="7" t="n">
        <v>2488</v>
      </c>
      <c r="F10517" s="7" t="s">
        <v>760</v>
      </c>
      <c r="G10517" s="7" t="n">
        <v>2</v>
      </c>
      <c r="H10517" s="7" t="n">
        <v>0</v>
      </c>
    </row>
    <row r="10518" spans="1:9">
      <c r="A10518" t="s">
        <v>4</v>
      </c>
      <c r="B10518" s="4" t="s">
        <v>5</v>
      </c>
    </row>
    <row r="10519" spans="1:9">
      <c r="A10519" t="n">
        <v>84197</v>
      </c>
      <c r="B10519" s="27" t="n">
        <v>28</v>
      </c>
    </row>
    <row r="10520" spans="1:9">
      <c r="A10520" t="s">
        <v>4</v>
      </c>
      <c r="B10520" s="4" t="s">
        <v>5</v>
      </c>
      <c r="C10520" s="4" t="s">
        <v>11</v>
      </c>
      <c r="D10520" s="4" t="s">
        <v>7</v>
      </c>
    </row>
    <row r="10521" spans="1:9">
      <c r="A10521" t="n">
        <v>84198</v>
      </c>
      <c r="B10521" s="69" t="n">
        <v>89</v>
      </c>
      <c r="C10521" s="7" t="n">
        <v>65533</v>
      </c>
      <c r="D10521" s="7" t="n">
        <v>1</v>
      </c>
    </row>
    <row r="10522" spans="1:9">
      <c r="A10522" t="s">
        <v>4</v>
      </c>
      <c r="B10522" s="4" t="s">
        <v>5</v>
      </c>
      <c r="C10522" s="4" t="s">
        <v>7</v>
      </c>
      <c r="D10522" s="4" t="s">
        <v>11</v>
      </c>
      <c r="E10522" s="4" t="s">
        <v>8</v>
      </c>
    </row>
    <row r="10523" spans="1:9">
      <c r="A10523" t="n">
        <v>84202</v>
      </c>
      <c r="B10523" s="49" t="n">
        <v>51</v>
      </c>
      <c r="C10523" s="7" t="n">
        <v>4</v>
      </c>
      <c r="D10523" s="7" t="n">
        <v>6</v>
      </c>
      <c r="E10523" s="7" t="s">
        <v>498</v>
      </c>
    </row>
    <row r="10524" spans="1:9">
      <c r="A10524" t="s">
        <v>4</v>
      </c>
      <c r="B10524" s="4" t="s">
        <v>5</v>
      </c>
      <c r="C10524" s="4" t="s">
        <v>11</v>
      </c>
    </row>
    <row r="10525" spans="1:9">
      <c r="A10525" t="n">
        <v>84216</v>
      </c>
      <c r="B10525" s="29" t="n">
        <v>16</v>
      </c>
      <c r="C10525" s="7" t="n">
        <v>0</v>
      </c>
    </row>
    <row r="10526" spans="1:9">
      <c r="A10526" t="s">
        <v>4</v>
      </c>
      <c r="B10526" s="4" t="s">
        <v>5</v>
      </c>
      <c r="C10526" s="4" t="s">
        <v>11</v>
      </c>
      <c r="D10526" s="4" t="s">
        <v>7</v>
      </c>
      <c r="E10526" s="4" t="s">
        <v>14</v>
      </c>
      <c r="F10526" s="4" t="s">
        <v>34</v>
      </c>
      <c r="G10526" s="4" t="s">
        <v>7</v>
      </c>
      <c r="H10526" s="4" t="s">
        <v>7</v>
      </c>
    </row>
    <row r="10527" spans="1:9">
      <c r="A10527" t="n">
        <v>84219</v>
      </c>
      <c r="B10527" s="51" t="n">
        <v>26</v>
      </c>
      <c r="C10527" s="7" t="n">
        <v>6</v>
      </c>
      <c r="D10527" s="7" t="n">
        <v>17</v>
      </c>
      <c r="E10527" s="7" t="n">
        <v>8534</v>
      </c>
      <c r="F10527" s="7" t="s">
        <v>761</v>
      </c>
      <c r="G10527" s="7" t="n">
        <v>2</v>
      </c>
      <c r="H10527" s="7" t="n">
        <v>0</v>
      </c>
    </row>
    <row r="10528" spans="1:9">
      <c r="A10528" t="s">
        <v>4</v>
      </c>
      <c r="B10528" s="4" t="s">
        <v>5</v>
      </c>
      <c r="C10528" s="4" t="s">
        <v>11</v>
      </c>
    </row>
    <row r="10529" spans="1:8">
      <c r="A10529" t="n">
        <v>84356</v>
      </c>
      <c r="B10529" s="29" t="n">
        <v>16</v>
      </c>
      <c r="C10529" s="7" t="n">
        <v>2000</v>
      </c>
    </row>
    <row r="10530" spans="1:8">
      <c r="A10530" t="s">
        <v>4</v>
      </c>
      <c r="B10530" s="4" t="s">
        <v>5</v>
      </c>
      <c r="C10530" s="4" t="s">
        <v>7</v>
      </c>
      <c r="D10530" s="4" t="s">
        <v>11</v>
      </c>
      <c r="E10530" s="4" t="s">
        <v>8</v>
      </c>
      <c r="F10530" s="4" t="s">
        <v>8</v>
      </c>
      <c r="G10530" s="4" t="s">
        <v>8</v>
      </c>
      <c r="H10530" s="4" t="s">
        <v>8</v>
      </c>
    </row>
    <row r="10531" spans="1:8">
      <c r="A10531" t="n">
        <v>84359</v>
      </c>
      <c r="B10531" s="49" t="n">
        <v>51</v>
      </c>
      <c r="C10531" s="7" t="n">
        <v>3</v>
      </c>
      <c r="D10531" s="7" t="n">
        <v>6</v>
      </c>
      <c r="E10531" s="7" t="s">
        <v>67</v>
      </c>
      <c r="F10531" s="7" t="s">
        <v>18</v>
      </c>
      <c r="G10531" s="7" t="s">
        <v>66</v>
      </c>
      <c r="H10531" s="7" t="s">
        <v>67</v>
      </c>
    </row>
    <row r="10532" spans="1:8">
      <c r="A10532" t="s">
        <v>4</v>
      </c>
      <c r="B10532" s="4" t="s">
        <v>5</v>
      </c>
    </row>
    <row r="10533" spans="1:8">
      <c r="A10533" t="n">
        <v>84371</v>
      </c>
      <c r="B10533" s="27" t="n">
        <v>28</v>
      </c>
    </row>
    <row r="10534" spans="1:8">
      <c r="A10534" t="s">
        <v>4</v>
      </c>
      <c r="B10534" s="4" t="s">
        <v>5</v>
      </c>
      <c r="C10534" s="4" t="s">
        <v>11</v>
      </c>
      <c r="D10534" s="4" t="s">
        <v>7</v>
      </c>
    </row>
    <row r="10535" spans="1:8">
      <c r="A10535" t="n">
        <v>84372</v>
      </c>
      <c r="B10535" s="69" t="n">
        <v>89</v>
      </c>
      <c r="C10535" s="7" t="n">
        <v>65533</v>
      </c>
      <c r="D10535" s="7" t="n">
        <v>1</v>
      </c>
    </row>
    <row r="10536" spans="1:8">
      <c r="A10536" t="s">
        <v>4</v>
      </c>
      <c r="B10536" s="4" t="s">
        <v>5</v>
      </c>
      <c r="C10536" s="4" t="s">
        <v>7</v>
      </c>
      <c r="D10536" s="4" t="s">
        <v>11</v>
      </c>
      <c r="E10536" s="4" t="s">
        <v>13</v>
      </c>
    </row>
    <row r="10537" spans="1:8">
      <c r="A10537" t="n">
        <v>84376</v>
      </c>
      <c r="B10537" s="35" t="n">
        <v>58</v>
      </c>
      <c r="C10537" s="7" t="n">
        <v>101</v>
      </c>
      <c r="D10537" s="7" t="n">
        <v>500</v>
      </c>
      <c r="E10537" s="7" t="n">
        <v>1</v>
      </c>
    </row>
    <row r="10538" spans="1:8">
      <c r="A10538" t="s">
        <v>4</v>
      </c>
      <c r="B10538" s="4" t="s">
        <v>5</v>
      </c>
      <c r="C10538" s="4" t="s">
        <v>7</v>
      </c>
      <c r="D10538" s="4" t="s">
        <v>11</v>
      </c>
    </row>
    <row r="10539" spans="1:8">
      <c r="A10539" t="n">
        <v>84384</v>
      </c>
      <c r="B10539" s="35" t="n">
        <v>58</v>
      </c>
      <c r="C10539" s="7" t="n">
        <v>254</v>
      </c>
      <c r="D10539" s="7" t="n">
        <v>0</v>
      </c>
    </row>
    <row r="10540" spans="1:8">
      <c r="A10540" t="s">
        <v>4</v>
      </c>
      <c r="B10540" s="4" t="s">
        <v>5</v>
      </c>
      <c r="C10540" s="4" t="s">
        <v>7</v>
      </c>
      <c r="D10540" s="4" t="s">
        <v>7</v>
      </c>
      <c r="E10540" s="4" t="s">
        <v>13</v>
      </c>
      <c r="F10540" s="4" t="s">
        <v>13</v>
      </c>
      <c r="G10540" s="4" t="s">
        <v>13</v>
      </c>
      <c r="H10540" s="4" t="s">
        <v>11</v>
      </c>
    </row>
    <row r="10541" spans="1:8">
      <c r="A10541" t="n">
        <v>84388</v>
      </c>
      <c r="B10541" s="36" t="n">
        <v>45</v>
      </c>
      <c r="C10541" s="7" t="n">
        <v>2</v>
      </c>
      <c r="D10541" s="7" t="n">
        <v>3</v>
      </c>
      <c r="E10541" s="7" t="n">
        <v>-5.51000022888184</v>
      </c>
      <c r="F10541" s="7" t="n">
        <v>1.1599999666214</v>
      </c>
      <c r="G10541" s="7" t="n">
        <v>0.0599999986588955</v>
      </c>
      <c r="H10541" s="7" t="n">
        <v>0</v>
      </c>
    </row>
    <row r="10542" spans="1:8">
      <c r="A10542" t="s">
        <v>4</v>
      </c>
      <c r="B10542" s="4" t="s">
        <v>5</v>
      </c>
      <c r="C10542" s="4" t="s">
        <v>7</v>
      </c>
      <c r="D10542" s="4" t="s">
        <v>7</v>
      </c>
      <c r="E10542" s="4" t="s">
        <v>13</v>
      </c>
      <c r="F10542" s="4" t="s">
        <v>13</v>
      </c>
      <c r="G10542" s="4" t="s">
        <v>13</v>
      </c>
      <c r="H10542" s="4" t="s">
        <v>11</v>
      </c>
      <c r="I10542" s="4" t="s">
        <v>7</v>
      </c>
    </row>
    <row r="10543" spans="1:8">
      <c r="A10543" t="n">
        <v>84405</v>
      </c>
      <c r="B10543" s="36" t="n">
        <v>45</v>
      </c>
      <c r="C10543" s="7" t="n">
        <v>4</v>
      </c>
      <c r="D10543" s="7" t="n">
        <v>3</v>
      </c>
      <c r="E10543" s="7" t="n">
        <v>5.40000009536743</v>
      </c>
      <c r="F10543" s="7" t="n">
        <v>279.709991455078</v>
      </c>
      <c r="G10543" s="7" t="n">
        <v>354</v>
      </c>
      <c r="H10543" s="7" t="n">
        <v>0</v>
      </c>
      <c r="I10543" s="7" t="n">
        <v>0</v>
      </c>
    </row>
    <row r="10544" spans="1:8">
      <c r="A10544" t="s">
        <v>4</v>
      </c>
      <c r="B10544" s="4" t="s">
        <v>5</v>
      </c>
      <c r="C10544" s="4" t="s">
        <v>7</v>
      </c>
      <c r="D10544" s="4" t="s">
        <v>7</v>
      </c>
      <c r="E10544" s="4" t="s">
        <v>13</v>
      </c>
      <c r="F10544" s="4" t="s">
        <v>11</v>
      </c>
    </row>
    <row r="10545" spans="1:9">
      <c r="A10545" t="n">
        <v>84423</v>
      </c>
      <c r="B10545" s="36" t="n">
        <v>45</v>
      </c>
      <c r="C10545" s="7" t="n">
        <v>5</v>
      </c>
      <c r="D10545" s="7" t="n">
        <v>3</v>
      </c>
      <c r="E10545" s="7" t="n">
        <v>4.09999990463257</v>
      </c>
      <c r="F10545" s="7" t="n">
        <v>0</v>
      </c>
    </row>
    <row r="10546" spans="1:9">
      <c r="A10546" t="s">
        <v>4</v>
      </c>
      <c r="B10546" s="4" t="s">
        <v>5</v>
      </c>
      <c r="C10546" s="4" t="s">
        <v>7</v>
      </c>
      <c r="D10546" s="4" t="s">
        <v>7</v>
      </c>
      <c r="E10546" s="4" t="s">
        <v>13</v>
      </c>
      <c r="F10546" s="4" t="s">
        <v>11</v>
      </c>
    </row>
    <row r="10547" spans="1:9">
      <c r="A10547" t="n">
        <v>84432</v>
      </c>
      <c r="B10547" s="36" t="n">
        <v>45</v>
      </c>
      <c r="C10547" s="7" t="n">
        <v>5</v>
      </c>
      <c r="D10547" s="7" t="n">
        <v>3</v>
      </c>
      <c r="E10547" s="7" t="n">
        <v>4.30000019073486</v>
      </c>
      <c r="F10547" s="7" t="n">
        <v>20000</v>
      </c>
    </row>
    <row r="10548" spans="1:9">
      <c r="A10548" t="s">
        <v>4</v>
      </c>
      <c r="B10548" s="4" t="s">
        <v>5</v>
      </c>
      <c r="C10548" s="4" t="s">
        <v>7</v>
      </c>
      <c r="D10548" s="4" t="s">
        <v>7</v>
      </c>
      <c r="E10548" s="4" t="s">
        <v>13</v>
      </c>
      <c r="F10548" s="4" t="s">
        <v>11</v>
      </c>
    </row>
    <row r="10549" spans="1:9">
      <c r="A10549" t="n">
        <v>84441</v>
      </c>
      <c r="B10549" s="36" t="n">
        <v>45</v>
      </c>
      <c r="C10549" s="7" t="n">
        <v>11</v>
      </c>
      <c r="D10549" s="7" t="n">
        <v>3</v>
      </c>
      <c r="E10549" s="7" t="n">
        <v>24.8999996185303</v>
      </c>
      <c r="F10549" s="7" t="n">
        <v>0</v>
      </c>
    </row>
    <row r="10550" spans="1:9">
      <c r="A10550" t="s">
        <v>4</v>
      </c>
      <c r="B10550" s="4" t="s">
        <v>5</v>
      </c>
      <c r="C10550" s="4" t="s">
        <v>7</v>
      </c>
      <c r="D10550" s="4" t="s">
        <v>7</v>
      </c>
      <c r="E10550" s="4" t="s">
        <v>13</v>
      </c>
      <c r="F10550" s="4" t="s">
        <v>13</v>
      </c>
      <c r="G10550" s="4" t="s">
        <v>13</v>
      </c>
      <c r="H10550" s="4" t="s">
        <v>11</v>
      </c>
    </row>
    <row r="10551" spans="1:9">
      <c r="A10551" t="n">
        <v>84450</v>
      </c>
      <c r="B10551" s="36" t="n">
        <v>45</v>
      </c>
      <c r="C10551" s="7" t="n">
        <v>2</v>
      </c>
      <c r="D10551" s="7" t="n">
        <v>3</v>
      </c>
      <c r="E10551" s="7" t="n">
        <v>-4.92999982833862</v>
      </c>
      <c r="F10551" s="7" t="n">
        <v>1.28999996185303</v>
      </c>
      <c r="G10551" s="7" t="n">
        <v>-0.0199999995529652</v>
      </c>
      <c r="H10551" s="7" t="n">
        <v>0</v>
      </c>
    </row>
    <row r="10552" spans="1:9">
      <c r="A10552" t="s">
        <v>4</v>
      </c>
      <c r="B10552" s="4" t="s">
        <v>5</v>
      </c>
      <c r="C10552" s="4" t="s">
        <v>7</v>
      </c>
      <c r="D10552" s="4" t="s">
        <v>7</v>
      </c>
      <c r="E10552" s="4" t="s">
        <v>13</v>
      </c>
      <c r="F10552" s="4" t="s">
        <v>13</v>
      </c>
      <c r="G10552" s="4" t="s">
        <v>13</v>
      </c>
      <c r="H10552" s="4" t="s">
        <v>11</v>
      </c>
      <c r="I10552" s="4" t="s">
        <v>7</v>
      </c>
    </row>
    <row r="10553" spans="1:9">
      <c r="A10553" t="n">
        <v>84467</v>
      </c>
      <c r="B10553" s="36" t="n">
        <v>45</v>
      </c>
      <c r="C10553" s="7" t="n">
        <v>4</v>
      </c>
      <c r="D10553" s="7" t="n">
        <v>3</v>
      </c>
      <c r="E10553" s="7" t="n">
        <v>5.21999979019165</v>
      </c>
      <c r="F10553" s="7" t="n">
        <v>286.970001220703</v>
      </c>
      <c r="G10553" s="7" t="n">
        <v>354</v>
      </c>
      <c r="H10553" s="7" t="n">
        <v>0</v>
      </c>
      <c r="I10553" s="7" t="n">
        <v>0</v>
      </c>
    </row>
    <row r="10554" spans="1:9">
      <c r="A10554" t="s">
        <v>4</v>
      </c>
      <c r="B10554" s="4" t="s">
        <v>5</v>
      </c>
      <c r="C10554" s="4" t="s">
        <v>7</v>
      </c>
      <c r="D10554" s="4" t="s">
        <v>7</v>
      </c>
      <c r="E10554" s="4" t="s">
        <v>13</v>
      </c>
      <c r="F10554" s="4" t="s">
        <v>11</v>
      </c>
    </row>
    <row r="10555" spans="1:9">
      <c r="A10555" t="n">
        <v>84485</v>
      </c>
      <c r="B10555" s="36" t="n">
        <v>45</v>
      </c>
      <c r="C10555" s="7" t="n">
        <v>5</v>
      </c>
      <c r="D10555" s="7" t="n">
        <v>3</v>
      </c>
      <c r="E10555" s="7" t="n">
        <v>4.30000019073486</v>
      </c>
      <c r="F10555" s="7" t="n">
        <v>0</v>
      </c>
    </row>
    <row r="10556" spans="1:9">
      <c r="A10556" t="s">
        <v>4</v>
      </c>
      <c r="B10556" s="4" t="s">
        <v>5</v>
      </c>
      <c r="C10556" s="4" t="s">
        <v>7</v>
      </c>
      <c r="D10556" s="4" t="s">
        <v>7</v>
      </c>
      <c r="E10556" s="4" t="s">
        <v>13</v>
      </c>
      <c r="F10556" s="4" t="s">
        <v>11</v>
      </c>
    </row>
    <row r="10557" spans="1:9">
      <c r="A10557" t="n">
        <v>84494</v>
      </c>
      <c r="B10557" s="36" t="n">
        <v>45</v>
      </c>
      <c r="C10557" s="7" t="n">
        <v>5</v>
      </c>
      <c r="D10557" s="7" t="n">
        <v>3</v>
      </c>
      <c r="E10557" s="7" t="n">
        <v>4.5</v>
      </c>
      <c r="F10557" s="7" t="n">
        <v>20000</v>
      </c>
    </row>
    <row r="10558" spans="1:9">
      <c r="A10558" t="s">
        <v>4</v>
      </c>
      <c r="B10558" s="4" t="s">
        <v>5</v>
      </c>
      <c r="C10558" s="4" t="s">
        <v>7</v>
      </c>
      <c r="D10558" s="4" t="s">
        <v>7</v>
      </c>
      <c r="E10558" s="4" t="s">
        <v>13</v>
      </c>
      <c r="F10558" s="4" t="s">
        <v>11</v>
      </c>
    </row>
    <row r="10559" spans="1:9">
      <c r="A10559" t="n">
        <v>84503</v>
      </c>
      <c r="B10559" s="36" t="n">
        <v>45</v>
      </c>
      <c r="C10559" s="7" t="n">
        <v>11</v>
      </c>
      <c r="D10559" s="7" t="n">
        <v>3</v>
      </c>
      <c r="E10559" s="7" t="n">
        <v>24.8999996185303</v>
      </c>
      <c r="F10559" s="7" t="n">
        <v>0</v>
      </c>
    </row>
    <row r="10560" spans="1:9">
      <c r="A10560" t="s">
        <v>4</v>
      </c>
      <c r="B10560" s="4" t="s">
        <v>5</v>
      </c>
      <c r="C10560" s="4" t="s">
        <v>11</v>
      </c>
      <c r="D10560" s="4" t="s">
        <v>13</v>
      </c>
      <c r="E10560" s="4" t="s">
        <v>13</v>
      </c>
      <c r="F10560" s="4" t="s">
        <v>13</v>
      </c>
      <c r="G10560" s="4" t="s">
        <v>13</v>
      </c>
    </row>
    <row r="10561" spans="1:9">
      <c r="A10561" t="n">
        <v>84512</v>
      </c>
      <c r="B10561" s="40" t="n">
        <v>46</v>
      </c>
      <c r="C10561" s="7" t="n">
        <v>7</v>
      </c>
      <c r="D10561" s="7" t="n">
        <v>-5.51000022888184</v>
      </c>
      <c r="E10561" s="7" t="n">
        <v>0</v>
      </c>
      <c r="F10561" s="7" t="n">
        <v>1.3400000333786</v>
      </c>
      <c r="G10561" s="7" t="n">
        <v>292.399993896484</v>
      </c>
    </row>
    <row r="10562" spans="1:9">
      <c r="A10562" t="s">
        <v>4</v>
      </c>
      <c r="B10562" s="4" t="s">
        <v>5</v>
      </c>
      <c r="C10562" s="4" t="s">
        <v>11</v>
      </c>
      <c r="D10562" s="4" t="s">
        <v>13</v>
      </c>
      <c r="E10562" s="4" t="s">
        <v>13</v>
      </c>
      <c r="F10562" s="4" t="s">
        <v>13</v>
      </c>
      <c r="G10562" s="4" t="s">
        <v>13</v>
      </c>
    </row>
    <row r="10563" spans="1:9">
      <c r="A10563" t="n">
        <v>84531</v>
      </c>
      <c r="B10563" s="40" t="n">
        <v>46</v>
      </c>
      <c r="C10563" s="7" t="n">
        <v>8</v>
      </c>
      <c r="D10563" s="7" t="n">
        <v>-4.09999990463257</v>
      </c>
      <c r="E10563" s="7" t="n">
        <v>0</v>
      </c>
      <c r="F10563" s="7" t="n">
        <v>0.990000009536743</v>
      </c>
      <c r="G10563" s="7" t="n">
        <v>290.200012207031</v>
      </c>
    </row>
    <row r="10564" spans="1:9">
      <c r="A10564" t="s">
        <v>4</v>
      </c>
      <c r="B10564" s="4" t="s">
        <v>5</v>
      </c>
      <c r="C10564" s="4" t="s">
        <v>11</v>
      </c>
      <c r="D10564" s="4" t="s">
        <v>13</v>
      </c>
      <c r="E10564" s="4" t="s">
        <v>13</v>
      </c>
      <c r="F10564" s="4" t="s">
        <v>13</v>
      </c>
      <c r="G10564" s="4" t="s">
        <v>13</v>
      </c>
    </row>
    <row r="10565" spans="1:9">
      <c r="A10565" t="n">
        <v>84550</v>
      </c>
      <c r="B10565" s="40" t="n">
        <v>46</v>
      </c>
      <c r="C10565" s="7" t="n">
        <v>9</v>
      </c>
      <c r="D10565" s="7" t="n">
        <v>-3.76999998092651</v>
      </c>
      <c r="E10565" s="7" t="n">
        <v>0</v>
      </c>
      <c r="F10565" s="7" t="n">
        <v>1.28999996185303</v>
      </c>
      <c r="G10565" s="7" t="n">
        <v>275.100006103516</v>
      </c>
    </row>
    <row r="10566" spans="1:9">
      <c r="A10566" t="s">
        <v>4</v>
      </c>
      <c r="B10566" s="4" t="s">
        <v>5</v>
      </c>
      <c r="C10566" s="4" t="s">
        <v>7</v>
      </c>
      <c r="D10566" s="4" t="s">
        <v>11</v>
      </c>
      <c r="E10566" s="4" t="s">
        <v>8</v>
      </c>
      <c r="F10566" s="4" t="s">
        <v>8</v>
      </c>
      <c r="G10566" s="4" t="s">
        <v>8</v>
      </c>
      <c r="H10566" s="4" t="s">
        <v>8</v>
      </c>
    </row>
    <row r="10567" spans="1:9">
      <c r="A10567" t="n">
        <v>84569</v>
      </c>
      <c r="B10567" s="49" t="n">
        <v>51</v>
      </c>
      <c r="C10567" s="7" t="n">
        <v>3</v>
      </c>
      <c r="D10567" s="7" t="n">
        <v>3</v>
      </c>
      <c r="E10567" s="7" t="s">
        <v>748</v>
      </c>
      <c r="F10567" s="7" t="s">
        <v>18</v>
      </c>
      <c r="G10567" s="7" t="s">
        <v>66</v>
      </c>
      <c r="H10567" s="7" t="s">
        <v>67</v>
      </c>
    </row>
    <row r="10568" spans="1:9">
      <c r="A10568" t="s">
        <v>4</v>
      </c>
      <c r="B10568" s="4" t="s">
        <v>5</v>
      </c>
      <c r="C10568" s="4" t="s">
        <v>11</v>
      </c>
      <c r="D10568" s="4" t="s">
        <v>7</v>
      </c>
      <c r="E10568" s="4" t="s">
        <v>8</v>
      </c>
      <c r="F10568" s="4" t="s">
        <v>13</v>
      </c>
      <c r="G10568" s="4" t="s">
        <v>13</v>
      </c>
      <c r="H10568" s="4" t="s">
        <v>13</v>
      </c>
    </row>
    <row r="10569" spans="1:9">
      <c r="A10569" t="n">
        <v>84581</v>
      </c>
      <c r="B10569" s="47" t="n">
        <v>48</v>
      </c>
      <c r="C10569" s="7" t="n">
        <v>0</v>
      </c>
      <c r="D10569" s="7" t="n">
        <v>0</v>
      </c>
      <c r="E10569" s="7" t="s">
        <v>729</v>
      </c>
      <c r="F10569" s="7" t="n">
        <v>0</v>
      </c>
      <c r="G10569" s="7" t="n">
        <v>1</v>
      </c>
      <c r="H10569" s="7" t="n">
        <v>0</v>
      </c>
    </row>
    <row r="10570" spans="1:9">
      <c r="A10570" t="s">
        <v>4</v>
      </c>
      <c r="B10570" s="4" t="s">
        <v>5</v>
      </c>
      <c r="C10570" s="4" t="s">
        <v>7</v>
      </c>
      <c r="D10570" s="4" t="s">
        <v>11</v>
      </c>
    </row>
    <row r="10571" spans="1:9">
      <c r="A10571" t="n">
        <v>84606</v>
      </c>
      <c r="B10571" s="35" t="n">
        <v>58</v>
      </c>
      <c r="C10571" s="7" t="n">
        <v>255</v>
      </c>
      <c r="D10571" s="7" t="n">
        <v>0</v>
      </c>
    </row>
    <row r="10572" spans="1:9">
      <c r="A10572" t="s">
        <v>4</v>
      </c>
      <c r="B10572" s="4" t="s">
        <v>5</v>
      </c>
      <c r="C10572" s="4" t="s">
        <v>11</v>
      </c>
    </row>
    <row r="10573" spans="1:9">
      <c r="A10573" t="n">
        <v>84610</v>
      </c>
      <c r="B10573" s="29" t="n">
        <v>16</v>
      </c>
      <c r="C10573" s="7" t="n">
        <v>300</v>
      </c>
    </row>
    <row r="10574" spans="1:9">
      <c r="A10574" t="s">
        <v>4</v>
      </c>
      <c r="B10574" s="4" t="s">
        <v>5</v>
      </c>
      <c r="C10574" s="4" t="s">
        <v>7</v>
      </c>
      <c r="D10574" s="4" t="s">
        <v>11</v>
      </c>
      <c r="E10574" s="4" t="s">
        <v>8</v>
      </c>
    </row>
    <row r="10575" spans="1:9">
      <c r="A10575" t="n">
        <v>84613</v>
      </c>
      <c r="B10575" s="49" t="n">
        <v>51</v>
      </c>
      <c r="C10575" s="7" t="n">
        <v>4</v>
      </c>
      <c r="D10575" s="7" t="n">
        <v>1</v>
      </c>
      <c r="E10575" s="7" t="s">
        <v>762</v>
      </c>
    </row>
    <row r="10576" spans="1:9">
      <c r="A10576" t="s">
        <v>4</v>
      </c>
      <c r="B10576" s="4" t="s">
        <v>5</v>
      </c>
      <c r="C10576" s="4" t="s">
        <v>11</v>
      </c>
    </row>
    <row r="10577" spans="1:8">
      <c r="A10577" t="n">
        <v>84627</v>
      </c>
      <c r="B10577" s="29" t="n">
        <v>16</v>
      </c>
      <c r="C10577" s="7" t="n">
        <v>0</v>
      </c>
    </row>
    <row r="10578" spans="1:8">
      <c r="A10578" t="s">
        <v>4</v>
      </c>
      <c r="B10578" s="4" t="s">
        <v>5</v>
      </c>
      <c r="C10578" s="4" t="s">
        <v>11</v>
      </c>
      <c r="D10578" s="4" t="s">
        <v>7</v>
      </c>
      <c r="E10578" s="4" t="s">
        <v>14</v>
      </c>
      <c r="F10578" s="4" t="s">
        <v>34</v>
      </c>
      <c r="G10578" s="4" t="s">
        <v>7</v>
      </c>
      <c r="H10578" s="4" t="s">
        <v>7</v>
      </c>
    </row>
    <row r="10579" spans="1:8">
      <c r="A10579" t="n">
        <v>84630</v>
      </c>
      <c r="B10579" s="51" t="n">
        <v>26</v>
      </c>
      <c r="C10579" s="7" t="n">
        <v>1</v>
      </c>
      <c r="D10579" s="7" t="n">
        <v>17</v>
      </c>
      <c r="E10579" s="7" t="n">
        <v>1523</v>
      </c>
      <c r="F10579" s="7" t="s">
        <v>763</v>
      </c>
      <c r="G10579" s="7" t="n">
        <v>2</v>
      </c>
      <c r="H10579" s="7" t="n">
        <v>0</v>
      </c>
    </row>
    <row r="10580" spans="1:8">
      <c r="A10580" t="s">
        <v>4</v>
      </c>
      <c r="B10580" s="4" t="s">
        <v>5</v>
      </c>
      <c r="C10580" s="4" t="s">
        <v>11</v>
      </c>
    </row>
    <row r="10581" spans="1:8">
      <c r="A10581" t="n">
        <v>84734</v>
      </c>
      <c r="B10581" s="29" t="n">
        <v>16</v>
      </c>
      <c r="C10581" s="7" t="n">
        <v>1500</v>
      </c>
    </row>
    <row r="10582" spans="1:8">
      <c r="A10582" t="s">
        <v>4</v>
      </c>
      <c r="B10582" s="4" t="s">
        <v>5</v>
      </c>
      <c r="C10582" s="4" t="s">
        <v>7</v>
      </c>
      <c r="D10582" s="4" t="s">
        <v>11</v>
      </c>
      <c r="E10582" s="4" t="s">
        <v>8</v>
      </c>
      <c r="F10582" s="4" t="s">
        <v>8</v>
      </c>
      <c r="G10582" s="4" t="s">
        <v>8</v>
      </c>
      <c r="H10582" s="4" t="s">
        <v>8</v>
      </c>
    </row>
    <row r="10583" spans="1:8">
      <c r="A10583" t="n">
        <v>84737</v>
      </c>
      <c r="B10583" s="49" t="n">
        <v>51</v>
      </c>
      <c r="C10583" s="7" t="n">
        <v>3</v>
      </c>
      <c r="D10583" s="7" t="n">
        <v>1</v>
      </c>
      <c r="E10583" s="7" t="s">
        <v>418</v>
      </c>
      <c r="F10583" s="7" t="s">
        <v>18</v>
      </c>
      <c r="G10583" s="7" t="s">
        <v>66</v>
      </c>
      <c r="H10583" s="7" t="s">
        <v>67</v>
      </c>
    </row>
    <row r="10584" spans="1:8">
      <c r="A10584" t="s">
        <v>4</v>
      </c>
      <c r="B10584" s="4" t="s">
        <v>5</v>
      </c>
    </row>
    <row r="10585" spans="1:8">
      <c r="A10585" t="n">
        <v>84749</v>
      </c>
      <c r="B10585" s="27" t="n">
        <v>28</v>
      </c>
    </row>
    <row r="10586" spans="1:8">
      <c r="A10586" t="s">
        <v>4</v>
      </c>
      <c r="B10586" s="4" t="s">
        <v>5</v>
      </c>
      <c r="C10586" s="4" t="s">
        <v>11</v>
      </c>
      <c r="D10586" s="4" t="s">
        <v>7</v>
      </c>
    </row>
    <row r="10587" spans="1:8">
      <c r="A10587" t="n">
        <v>84750</v>
      </c>
      <c r="B10587" s="69" t="n">
        <v>89</v>
      </c>
      <c r="C10587" s="7" t="n">
        <v>65533</v>
      </c>
      <c r="D10587" s="7" t="n">
        <v>1</v>
      </c>
    </row>
    <row r="10588" spans="1:8">
      <c r="A10588" t="s">
        <v>4</v>
      </c>
      <c r="B10588" s="4" t="s">
        <v>5</v>
      </c>
      <c r="C10588" s="4" t="s">
        <v>7</v>
      </c>
      <c r="D10588" s="4" t="s">
        <v>11</v>
      </c>
      <c r="E10588" s="4" t="s">
        <v>8</v>
      </c>
    </row>
    <row r="10589" spans="1:8">
      <c r="A10589" t="n">
        <v>84754</v>
      </c>
      <c r="B10589" s="49" t="n">
        <v>51</v>
      </c>
      <c r="C10589" s="7" t="n">
        <v>4</v>
      </c>
      <c r="D10589" s="7" t="n">
        <v>0</v>
      </c>
      <c r="E10589" s="7" t="s">
        <v>446</v>
      </c>
    </row>
    <row r="10590" spans="1:8">
      <c r="A10590" t="s">
        <v>4</v>
      </c>
      <c r="B10590" s="4" t="s">
        <v>5</v>
      </c>
      <c r="C10590" s="4" t="s">
        <v>11</v>
      </c>
    </row>
    <row r="10591" spans="1:8">
      <c r="A10591" t="n">
        <v>84767</v>
      </c>
      <c r="B10591" s="29" t="n">
        <v>16</v>
      </c>
      <c r="C10591" s="7" t="n">
        <v>0</v>
      </c>
    </row>
    <row r="10592" spans="1:8">
      <c r="A10592" t="s">
        <v>4</v>
      </c>
      <c r="B10592" s="4" t="s">
        <v>5</v>
      </c>
      <c r="C10592" s="4" t="s">
        <v>11</v>
      </c>
      <c r="D10592" s="4" t="s">
        <v>7</v>
      </c>
      <c r="E10592" s="4" t="s">
        <v>14</v>
      </c>
      <c r="F10592" s="4" t="s">
        <v>34</v>
      </c>
      <c r="G10592" s="4" t="s">
        <v>7</v>
      </c>
      <c r="H10592" s="4" t="s">
        <v>7</v>
      </c>
    </row>
    <row r="10593" spans="1:8">
      <c r="A10593" t="n">
        <v>84770</v>
      </c>
      <c r="B10593" s="51" t="n">
        <v>26</v>
      </c>
      <c r="C10593" s="7" t="n">
        <v>0</v>
      </c>
      <c r="D10593" s="7" t="n">
        <v>17</v>
      </c>
      <c r="E10593" s="7" t="n">
        <v>53345</v>
      </c>
      <c r="F10593" s="7" t="s">
        <v>764</v>
      </c>
      <c r="G10593" s="7" t="n">
        <v>2</v>
      </c>
      <c r="H10593" s="7" t="n">
        <v>0</v>
      </c>
    </row>
    <row r="10594" spans="1:8">
      <c r="A10594" t="s">
        <v>4</v>
      </c>
      <c r="B10594" s="4" t="s">
        <v>5</v>
      </c>
    </row>
    <row r="10595" spans="1:8">
      <c r="A10595" t="n">
        <v>84813</v>
      </c>
      <c r="B10595" s="27" t="n">
        <v>28</v>
      </c>
    </row>
    <row r="10596" spans="1:8">
      <c r="A10596" t="s">
        <v>4</v>
      </c>
      <c r="B10596" s="4" t="s">
        <v>5</v>
      </c>
      <c r="C10596" s="4" t="s">
        <v>11</v>
      </c>
      <c r="D10596" s="4" t="s">
        <v>7</v>
      </c>
    </row>
    <row r="10597" spans="1:8">
      <c r="A10597" t="n">
        <v>84814</v>
      </c>
      <c r="B10597" s="69" t="n">
        <v>89</v>
      </c>
      <c r="C10597" s="7" t="n">
        <v>65533</v>
      </c>
      <c r="D10597" s="7" t="n">
        <v>1</v>
      </c>
    </row>
    <row r="10598" spans="1:8">
      <c r="A10598" t="s">
        <v>4</v>
      </c>
      <c r="B10598" s="4" t="s">
        <v>5</v>
      </c>
      <c r="C10598" s="4" t="s">
        <v>7</v>
      </c>
      <c r="D10598" s="4" t="s">
        <v>11</v>
      </c>
      <c r="E10598" s="4" t="s">
        <v>8</v>
      </c>
    </row>
    <row r="10599" spans="1:8">
      <c r="A10599" t="n">
        <v>84818</v>
      </c>
      <c r="B10599" s="49" t="n">
        <v>51</v>
      </c>
      <c r="C10599" s="7" t="n">
        <v>4</v>
      </c>
      <c r="D10599" s="7" t="n">
        <v>8</v>
      </c>
      <c r="E10599" s="7" t="s">
        <v>498</v>
      </c>
    </row>
    <row r="10600" spans="1:8">
      <c r="A10600" t="s">
        <v>4</v>
      </c>
      <c r="B10600" s="4" t="s">
        <v>5</v>
      </c>
      <c r="C10600" s="4" t="s">
        <v>11</v>
      </c>
    </row>
    <row r="10601" spans="1:8">
      <c r="A10601" t="n">
        <v>84832</v>
      </c>
      <c r="B10601" s="29" t="n">
        <v>16</v>
      </c>
      <c r="C10601" s="7" t="n">
        <v>0</v>
      </c>
    </row>
    <row r="10602" spans="1:8">
      <c r="A10602" t="s">
        <v>4</v>
      </c>
      <c r="B10602" s="4" t="s">
        <v>5</v>
      </c>
      <c r="C10602" s="4" t="s">
        <v>11</v>
      </c>
      <c r="D10602" s="4" t="s">
        <v>7</v>
      </c>
      <c r="E10602" s="4" t="s">
        <v>14</v>
      </c>
      <c r="F10602" s="4" t="s">
        <v>34</v>
      </c>
      <c r="G10602" s="4" t="s">
        <v>7</v>
      </c>
      <c r="H10602" s="4" t="s">
        <v>7</v>
      </c>
    </row>
    <row r="10603" spans="1:8">
      <c r="A10603" t="n">
        <v>84835</v>
      </c>
      <c r="B10603" s="51" t="n">
        <v>26</v>
      </c>
      <c r="C10603" s="7" t="n">
        <v>8</v>
      </c>
      <c r="D10603" s="7" t="n">
        <v>17</v>
      </c>
      <c r="E10603" s="7" t="n">
        <v>9447</v>
      </c>
      <c r="F10603" s="7" t="s">
        <v>765</v>
      </c>
      <c r="G10603" s="7" t="n">
        <v>2</v>
      </c>
      <c r="H10603" s="7" t="n">
        <v>0</v>
      </c>
    </row>
    <row r="10604" spans="1:8">
      <c r="A10604" t="s">
        <v>4</v>
      </c>
      <c r="B10604" s="4" t="s">
        <v>5</v>
      </c>
    </row>
    <row r="10605" spans="1:8">
      <c r="A10605" t="n">
        <v>84926</v>
      </c>
      <c r="B10605" s="27" t="n">
        <v>28</v>
      </c>
    </row>
    <row r="10606" spans="1:8">
      <c r="A10606" t="s">
        <v>4</v>
      </c>
      <c r="B10606" s="4" t="s">
        <v>5</v>
      </c>
      <c r="C10606" s="4" t="s">
        <v>11</v>
      </c>
      <c r="D10606" s="4" t="s">
        <v>7</v>
      </c>
    </row>
    <row r="10607" spans="1:8">
      <c r="A10607" t="n">
        <v>84927</v>
      </c>
      <c r="B10607" s="69" t="n">
        <v>89</v>
      </c>
      <c r="C10607" s="7" t="n">
        <v>65533</v>
      </c>
      <c r="D10607" s="7" t="n">
        <v>1</v>
      </c>
    </row>
    <row r="10608" spans="1:8">
      <c r="A10608" t="s">
        <v>4</v>
      </c>
      <c r="B10608" s="4" t="s">
        <v>5</v>
      </c>
      <c r="C10608" s="4" t="s">
        <v>7</v>
      </c>
      <c r="D10608" s="4" t="s">
        <v>11</v>
      </c>
      <c r="E10608" s="4" t="s">
        <v>13</v>
      </c>
    </row>
    <row r="10609" spans="1:8">
      <c r="A10609" t="n">
        <v>84931</v>
      </c>
      <c r="B10609" s="35" t="n">
        <v>58</v>
      </c>
      <c r="C10609" s="7" t="n">
        <v>101</v>
      </c>
      <c r="D10609" s="7" t="n">
        <v>500</v>
      </c>
      <c r="E10609" s="7" t="n">
        <v>1</v>
      </c>
    </row>
    <row r="10610" spans="1:8">
      <c r="A10610" t="s">
        <v>4</v>
      </c>
      <c r="B10610" s="4" t="s">
        <v>5</v>
      </c>
      <c r="C10610" s="4" t="s">
        <v>7</v>
      </c>
      <c r="D10610" s="4" t="s">
        <v>11</v>
      </c>
    </row>
    <row r="10611" spans="1:8">
      <c r="A10611" t="n">
        <v>84939</v>
      </c>
      <c r="B10611" s="35" t="n">
        <v>58</v>
      </c>
      <c r="C10611" s="7" t="n">
        <v>254</v>
      </c>
      <c r="D10611" s="7" t="n">
        <v>0</v>
      </c>
    </row>
    <row r="10612" spans="1:8">
      <c r="A10612" t="s">
        <v>4</v>
      </c>
      <c r="B10612" s="4" t="s">
        <v>5</v>
      </c>
      <c r="C10612" s="4" t="s">
        <v>7</v>
      </c>
      <c r="D10612" s="4" t="s">
        <v>7</v>
      </c>
      <c r="E10612" s="4" t="s">
        <v>13</v>
      </c>
      <c r="F10612" s="4" t="s">
        <v>13</v>
      </c>
      <c r="G10612" s="4" t="s">
        <v>13</v>
      </c>
      <c r="H10612" s="4" t="s">
        <v>11</v>
      </c>
    </row>
    <row r="10613" spans="1:8">
      <c r="A10613" t="n">
        <v>84943</v>
      </c>
      <c r="B10613" s="36" t="n">
        <v>45</v>
      </c>
      <c r="C10613" s="7" t="n">
        <v>2</v>
      </c>
      <c r="D10613" s="7" t="n">
        <v>3</v>
      </c>
      <c r="E10613" s="7" t="n">
        <v>-7.36999988555908</v>
      </c>
      <c r="F10613" s="7" t="n">
        <v>1.46000003814697</v>
      </c>
      <c r="G10613" s="7" t="n">
        <v>1.75999999046326</v>
      </c>
      <c r="H10613" s="7" t="n">
        <v>0</v>
      </c>
    </row>
    <row r="10614" spans="1:8">
      <c r="A10614" t="s">
        <v>4</v>
      </c>
      <c r="B10614" s="4" t="s">
        <v>5</v>
      </c>
      <c r="C10614" s="4" t="s">
        <v>7</v>
      </c>
      <c r="D10614" s="4" t="s">
        <v>7</v>
      </c>
      <c r="E10614" s="4" t="s">
        <v>13</v>
      </c>
      <c r="F10614" s="4" t="s">
        <v>13</v>
      </c>
      <c r="G10614" s="4" t="s">
        <v>13</v>
      </c>
      <c r="H10614" s="4" t="s">
        <v>11</v>
      </c>
      <c r="I10614" s="4" t="s">
        <v>7</v>
      </c>
    </row>
    <row r="10615" spans="1:8">
      <c r="A10615" t="n">
        <v>84960</v>
      </c>
      <c r="B10615" s="36" t="n">
        <v>45</v>
      </c>
      <c r="C10615" s="7" t="n">
        <v>4</v>
      </c>
      <c r="D10615" s="7" t="n">
        <v>3</v>
      </c>
      <c r="E10615" s="7" t="n">
        <v>353.690002441406</v>
      </c>
      <c r="F10615" s="7" t="n">
        <v>146.009994506836</v>
      </c>
      <c r="G10615" s="7" t="n">
        <v>2</v>
      </c>
      <c r="H10615" s="7" t="n">
        <v>0</v>
      </c>
      <c r="I10615" s="7" t="n">
        <v>0</v>
      </c>
    </row>
    <row r="10616" spans="1:8">
      <c r="A10616" t="s">
        <v>4</v>
      </c>
      <c r="B10616" s="4" t="s">
        <v>5</v>
      </c>
      <c r="C10616" s="4" t="s">
        <v>7</v>
      </c>
      <c r="D10616" s="4" t="s">
        <v>7</v>
      </c>
      <c r="E10616" s="4" t="s">
        <v>13</v>
      </c>
      <c r="F10616" s="4" t="s">
        <v>11</v>
      </c>
    </row>
    <row r="10617" spans="1:8">
      <c r="A10617" t="n">
        <v>84978</v>
      </c>
      <c r="B10617" s="36" t="n">
        <v>45</v>
      </c>
      <c r="C10617" s="7" t="n">
        <v>5</v>
      </c>
      <c r="D10617" s="7" t="n">
        <v>3</v>
      </c>
      <c r="E10617" s="7" t="n">
        <v>0.899999976158142</v>
      </c>
      <c r="F10617" s="7" t="n">
        <v>0</v>
      </c>
    </row>
    <row r="10618" spans="1:8">
      <c r="A10618" t="s">
        <v>4</v>
      </c>
      <c r="B10618" s="4" t="s">
        <v>5</v>
      </c>
      <c r="C10618" s="4" t="s">
        <v>7</v>
      </c>
      <c r="D10618" s="4" t="s">
        <v>7</v>
      </c>
      <c r="E10618" s="4" t="s">
        <v>13</v>
      </c>
      <c r="F10618" s="4" t="s">
        <v>11</v>
      </c>
    </row>
    <row r="10619" spans="1:8">
      <c r="A10619" t="n">
        <v>84987</v>
      </c>
      <c r="B10619" s="36" t="n">
        <v>45</v>
      </c>
      <c r="C10619" s="7" t="n">
        <v>11</v>
      </c>
      <c r="D10619" s="7" t="n">
        <v>3</v>
      </c>
      <c r="E10619" s="7" t="n">
        <v>30.6000003814697</v>
      </c>
      <c r="F10619" s="7" t="n">
        <v>0</v>
      </c>
    </row>
    <row r="10620" spans="1:8">
      <c r="A10620" t="s">
        <v>4</v>
      </c>
      <c r="B10620" s="4" t="s">
        <v>5</v>
      </c>
      <c r="C10620" s="4" t="s">
        <v>11</v>
      </c>
      <c r="D10620" s="4" t="s">
        <v>13</v>
      </c>
      <c r="E10620" s="4" t="s">
        <v>13</v>
      </c>
      <c r="F10620" s="4" t="s">
        <v>13</v>
      </c>
      <c r="G10620" s="4" t="s">
        <v>13</v>
      </c>
    </row>
    <row r="10621" spans="1:8">
      <c r="A10621" t="n">
        <v>84996</v>
      </c>
      <c r="B10621" s="40" t="n">
        <v>46</v>
      </c>
      <c r="C10621" s="7" t="n">
        <v>7</v>
      </c>
      <c r="D10621" s="7" t="n">
        <v>-5.59999990463257</v>
      </c>
      <c r="E10621" s="7" t="n">
        <v>0</v>
      </c>
      <c r="F10621" s="7" t="n">
        <v>1.12999999523163</v>
      </c>
      <c r="G10621" s="7" t="n">
        <v>292.399993896484</v>
      </c>
    </row>
    <row r="10622" spans="1:8">
      <c r="A10622" t="s">
        <v>4</v>
      </c>
      <c r="B10622" s="4" t="s">
        <v>5</v>
      </c>
      <c r="C10622" s="4" t="s">
        <v>11</v>
      </c>
      <c r="D10622" s="4" t="s">
        <v>13</v>
      </c>
      <c r="E10622" s="4" t="s">
        <v>13</v>
      </c>
      <c r="F10622" s="4" t="s">
        <v>13</v>
      </c>
      <c r="G10622" s="4" t="s">
        <v>13</v>
      </c>
    </row>
    <row r="10623" spans="1:8">
      <c r="A10623" t="n">
        <v>85015</v>
      </c>
      <c r="B10623" s="40" t="n">
        <v>46</v>
      </c>
      <c r="C10623" s="7" t="n">
        <v>8</v>
      </c>
      <c r="D10623" s="7" t="n">
        <v>-3.75</v>
      </c>
      <c r="E10623" s="7" t="n">
        <v>0</v>
      </c>
      <c r="F10623" s="7" t="n">
        <v>1.50999999046326</v>
      </c>
      <c r="G10623" s="7" t="n">
        <v>275.100006103516</v>
      </c>
    </row>
    <row r="10624" spans="1:8">
      <c r="A10624" t="s">
        <v>4</v>
      </c>
      <c r="B10624" s="4" t="s">
        <v>5</v>
      </c>
      <c r="C10624" s="4" t="s">
        <v>11</v>
      </c>
      <c r="D10624" s="4" t="s">
        <v>13</v>
      </c>
      <c r="E10624" s="4" t="s">
        <v>13</v>
      </c>
      <c r="F10624" s="4" t="s">
        <v>13</v>
      </c>
      <c r="G10624" s="4" t="s">
        <v>13</v>
      </c>
    </row>
    <row r="10625" spans="1:9">
      <c r="A10625" t="n">
        <v>85034</v>
      </c>
      <c r="B10625" s="40" t="n">
        <v>46</v>
      </c>
      <c r="C10625" s="7" t="n">
        <v>9</v>
      </c>
      <c r="D10625" s="7" t="n">
        <v>-4.07000017166138</v>
      </c>
      <c r="E10625" s="7" t="n">
        <v>0</v>
      </c>
      <c r="F10625" s="7" t="n">
        <v>1.07000005245209</v>
      </c>
      <c r="G10625" s="7" t="n">
        <v>293.100006103516</v>
      </c>
    </row>
    <row r="10626" spans="1:9">
      <c r="A10626" t="s">
        <v>4</v>
      </c>
      <c r="B10626" s="4" t="s">
        <v>5</v>
      </c>
      <c r="C10626" s="4" t="s">
        <v>7</v>
      </c>
      <c r="D10626" s="4" t="s">
        <v>7</v>
      </c>
      <c r="E10626" s="4" t="s">
        <v>13</v>
      </c>
      <c r="F10626" s="4" t="s">
        <v>13</v>
      </c>
      <c r="G10626" s="4" t="s">
        <v>13</v>
      </c>
      <c r="H10626" s="4" t="s">
        <v>11</v>
      </c>
    </row>
    <row r="10627" spans="1:9">
      <c r="A10627" t="n">
        <v>85053</v>
      </c>
      <c r="B10627" s="36" t="n">
        <v>45</v>
      </c>
      <c r="C10627" s="7" t="n">
        <v>2</v>
      </c>
      <c r="D10627" s="7" t="n">
        <v>3</v>
      </c>
      <c r="E10627" s="7" t="n">
        <v>-7.34999990463257</v>
      </c>
      <c r="F10627" s="7" t="n">
        <v>1.4099999666214</v>
      </c>
      <c r="G10627" s="7" t="n">
        <v>1.75999999046326</v>
      </c>
      <c r="H10627" s="7" t="n">
        <v>0</v>
      </c>
    </row>
    <row r="10628" spans="1:9">
      <c r="A10628" t="s">
        <v>4</v>
      </c>
      <c r="B10628" s="4" t="s">
        <v>5</v>
      </c>
      <c r="C10628" s="4" t="s">
        <v>7</v>
      </c>
      <c r="D10628" s="4" t="s">
        <v>7</v>
      </c>
      <c r="E10628" s="4" t="s">
        <v>13</v>
      </c>
      <c r="F10628" s="4" t="s">
        <v>13</v>
      </c>
      <c r="G10628" s="4" t="s">
        <v>13</v>
      </c>
      <c r="H10628" s="4" t="s">
        <v>11</v>
      </c>
      <c r="I10628" s="4" t="s">
        <v>7</v>
      </c>
    </row>
    <row r="10629" spans="1:9">
      <c r="A10629" t="n">
        <v>85070</v>
      </c>
      <c r="B10629" s="36" t="n">
        <v>45</v>
      </c>
      <c r="C10629" s="7" t="n">
        <v>4</v>
      </c>
      <c r="D10629" s="7" t="n">
        <v>3</v>
      </c>
      <c r="E10629" s="7" t="n">
        <v>356.769989013672</v>
      </c>
      <c r="F10629" s="7" t="n">
        <v>146.009994506836</v>
      </c>
      <c r="G10629" s="7" t="n">
        <v>2</v>
      </c>
      <c r="H10629" s="7" t="n">
        <v>0</v>
      </c>
      <c r="I10629" s="7" t="n">
        <v>0</v>
      </c>
    </row>
    <row r="10630" spans="1:9">
      <c r="A10630" t="s">
        <v>4</v>
      </c>
      <c r="B10630" s="4" t="s">
        <v>5</v>
      </c>
      <c r="C10630" s="4" t="s">
        <v>7</v>
      </c>
      <c r="D10630" s="4" t="s">
        <v>7</v>
      </c>
      <c r="E10630" s="4" t="s">
        <v>13</v>
      </c>
      <c r="F10630" s="4" t="s">
        <v>11</v>
      </c>
    </row>
    <row r="10631" spans="1:9">
      <c r="A10631" t="n">
        <v>85088</v>
      </c>
      <c r="B10631" s="36" t="n">
        <v>45</v>
      </c>
      <c r="C10631" s="7" t="n">
        <v>5</v>
      </c>
      <c r="D10631" s="7" t="n">
        <v>3</v>
      </c>
      <c r="E10631" s="7" t="n">
        <v>1.5</v>
      </c>
      <c r="F10631" s="7" t="n">
        <v>0</v>
      </c>
    </row>
    <row r="10632" spans="1:9">
      <c r="A10632" t="s">
        <v>4</v>
      </c>
      <c r="B10632" s="4" t="s">
        <v>5</v>
      </c>
      <c r="C10632" s="4" t="s">
        <v>7</v>
      </c>
      <c r="D10632" s="4" t="s">
        <v>7</v>
      </c>
      <c r="E10632" s="4" t="s">
        <v>13</v>
      </c>
      <c r="F10632" s="4" t="s">
        <v>11</v>
      </c>
    </row>
    <row r="10633" spans="1:9">
      <c r="A10633" t="n">
        <v>85097</v>
      </c>
      <c r="B10633" s="36" t="n">
        <v>45</v>
      </c>
      <c r="C10633" s="7" t="n">
        <v>11</v>
      </c>
      <c r="D10633" s="7" t="n">
        <v>3</v>
      </c>
      <c r="E10633" s="7" t="n">
        <v>30.6000003814697</v>
      </c>
      <c r="F10633" s="7" t="n">
        <v>0</v>
      </c>
    </row>
    <row r="10634" spans="1:9">
      <c r="A10634" t="s">
        <v>4</v>
      </c>
      <c r="B10634" s="4" t="s">
        <v>5</v>
      </c>
      <c r="C10634" s="4" t="s">
        <v>7</v>
      </c>
      <c r="D10634" s="4" t="s">
        <v>7</v>
      </c>
      <c r="E10634" s="4" t="s">
        <v>13</v>
      </c>
      <c r="F10634" s="4" t="s">
        <v>11</v>
      </c>
    </row>
    <row r="10635" spans="1:9">
      <c r="A10635" t="n">
        <v>85106</v>
      </c>
      <c r="B10635" s="36" t="n">
        <v>45</v>
      </c>
      <c r="C10635" s="7" t="n">
        <v>5</v>
      </c>
      <c r="D10635" s="7" t="n">
        <v>3</v>
      </c>
      <c r="E10635" s="7" t="n">
        <v>1.5</v>
      </c>
      <c r="F10635" s="7" t="n">
        <v>0</v>
      </c>
    </row>
    <row r="10636" spans="1:9">
      <c r="A10636" t="s">
        <v>4</v>
      </c>
      <c r="B10636" s="4" t="s">
        <v>5</v>
      </c>
      <c r="C10636" s="4" t="s">
        <v>7</v>
      </c>
      <c r="D10636" s="4" t="s">
        <v>7</v>
      </c>
      <c r="E10636" s="4" t="s">
        <v>13</v>
      </c>
      <c r="F10636" s="4" t="s">
        <v>11</v>
      </c>
    </row>
    <row r="10637" spans="1:9">
      <c r="A10637" t="n">
        <v>85115</v>
      </c>
      <c r="B10637" s="36" t="n">
        <v>45</v>
      </c>
      <c r="C10637" s="7" t="n">
        <v>5</v>
      </c>
      <c r="D10637" s="7" t="n">
        <v>3</v>
      </c>
      <c r="E10637" s="7" t="n">
        <v>1.29999995231628</v>
      </c>
      <c r="F10637" s="7" t="n">
        <v>5000</v>
      </c>
    </row>
    <row r="10638" spans="1:9">
      <c r="A10638" t="s">
        <v>4</v>
      </c>
      <c r="B10638" s="4" t="s">
        <v>5</v>
      </c>
      <c r="C10638" s="4" t="s">
        <v>7</v>
      </c>
      <c r="D10638" s="4" t="s">
        <v>11</v>
      </c>
      <c r="E10638" s="4" t="s">
        <v>8</v>
      </c>
      <c r="F10638" s="4" t="s">
        <v>8</v>
      </c>
      <c r="G10638" s="4" t="s">
        <v>8</v>
      </c>
      <c r="H10638" s="4" t="s">
        <v>8</v>
      </c>
    </row>
    <row r="10639" spans="1:9">
      <c r="A10639" t="n">
        <v>85124</v>
      </c>
      <c r="B10639" s="49" t="n">
        <v>51</v>
      </c>
      <c r="C10639" s="7" t="n">
        <v>3</v>
      </c>
      <c r="D10639" s="7" t="n">
        <v>11</v>
      </c>
      <c r="E10639" s="7" t="s">
        <v>455</v>
      </c>
      <c r="F10639" s="7" t="s">
        <v>418</v>
      </c>
      <c r="G10639" s="7" t="s">
        <v>66</v>
      </c>
      <c r="H10639" s="7" t="s">
        <v>67</v>
      </c>
    </row>
    <row r="10640" spans="1:9">
      <c r="A10640" t="s">
        <v>4</v>
      </c>
      <c r="B10640" s="4" t="s">
        <v>5</v>
      </c>
      <c r="C10640" s="4" t="s">
        <v>7</v>
      </c>
      <c r="D10640" s="4" t="s">
        <v>11</v>
      </c>
    </row>
    <row r="10641" spans="1:9">
      <c r="A10641" t="n">
        <v>85137</v>
      </c>
      <c r="B10641" s="35" t="n">
        <v>58</v>
      </c>
      <c r="C10641" s="7" t="n">
        <v>255</v>
      </c>
      <c r="D10641" s="7" t="n">
        <v>0</v>
      </c>
    </row>
    <row r="10642" spans="1:9">
      <c r="A10642" t="s">
        <v>4</v>
      </c>
      <c r="B10642" s="4" t="s">
        <v>5</v>
      </c>
      <c r="C10642" s="4" t="s">
        <v>11</v>
      </c>
    </row>
    <row r="10643" spans="1:9">
      <c r="A10643" t="n">
        <v>85141</v>
      </c>
      <c r="B10643" s="29" t="n">
        <v>16</v>
      </c>
      <c r="C10643" s="7" t="n">
        <v>300</v>
      </c>
    </row>
    <row r="10644" spans="1:9">
      <c r="A10644" t="s">
        <v>4</v>
      </c>
      <c r="B10644" s="4" t="s">
        <v>5</v>
      </c>
      <c r="C10644" s="4" t="s">
        <v>7</v>
      </c>
      <c r="D10644" s="4" t="s">
        <v>11</v>
      </c>
      <c r="E10644" s="4" t="s">
        <v>8</v>
      </c>
    </row>
    <row r="10645" spans="1:9">
      <c r="A10645" t="n">
        <v>85144</v>
      </c>
      <c r="B10645" s="49" t="n">
        <v>51</v>
      </c>
      <c r="C10645" s="7" t="n">
        <v>4</v>
      </c>
      <c r="D10645" s="7" t="n">
        <v>11</v>
      </c>
      <c r="E10645" s="7" t="s">
        <v>766</v>
      </c>
    </row>
    <row r="10646" spans="1:9">
      <c r="A10646" t="s">
        <v>4</v>
      </c>
      <c r="B10646" s="4" t="s">
        <v>5</v>
      </c>
      <c r="C10646" s="4" t="s">
        <v>11</v>
      </c>
    </row>
    <row r="10647" spans="1:9">
      <c r="A10647" t="n">
        <v>85158</v>
      </c>
      <c r="B10647" s="29" t="n">
        <v>16</v>
      </c>
      <c r="C10647" s="7" t="n">
        <v>0</v>
      </c>
    </row>
    <row r="10648" spans="1:9">
      <c r="A10648" t="s">
        <v>4</v>
      </c>
      <c r="B10648" s="4" t="s">
        <v>5</v>
      </c>
      <c r="C10648" s="4" t="s">
        <v>11</v>
      </c>
      <c r="D10648" s="4" t="s">
        <v>7</v>
      </c>
      <c r="E10648" s="4" t="s">
        <v>14</v>
      </c>
      <c r="F10648" s="4" t="s">
        <v>34</v>
      </c>
      <c r="G10648" s="4" t="s">
        <v>7</v>
      </c>
      <c r="H10648" s="4" t="s">
        <v>7</v>
      </c>
    </row>
    <row r="10649" spans="1:9">
      <c r="A10649" t="n">
        <v>85161</v>
      </c>
      <c r="B10649" s="51" t="n">
        <v>26</v>
      </c>
      <c r="C10649" s="7" t="n">
        <v>11</v>
      </c>
      <c r="D10649" s="7" t="n">
        <v>17</v>
      </c>
      <c r="E10649" s="7" t="n">
        <v>10497</v>
      </c>
      <c r="F10649" s="7" t="s">
        <v>767</v>
      </c>
      <c r="G10649" s="7" t="n">
        <v>2</v>
      </c>
      <c r="H10649" s="7" t="n">
        <v>0</v>
      </c>
    </row>
    <row r="10650" spans="1:9">
      <c r="A10650" t="s">
        <v>4</v>
      </c>
      <c r="B10650" s="4" t="s">
        <v>5</v>
      </c>
    </row>
    <row r="10651" spans="1:9">
      <c r="A10651" t="n">
        <v>85199</v>
      </c>
      <c r="B10651" s="27" t="n">
        <v>28</v>
      </c>
    </row>
    <row r="10652" spans="1:9">
      <c r="A10652" t="s">
        <v>4</v>
      </c>
      <c r="B10652" s="4" t="s">
        <v>5</v>
      </c>
      <c r="C10652" s="4" t="s">
        <v>11</v>
      </c>
    </row>
    <row r="10653" spans="1:9">
      <c r="A10653" t="n">
        <v>85200</v>
      </c>
      <c r="B10653" s="29" t="n">
        <v>16</v>
      </c>
      <c r="C10653" s="7" t="n">
        <v>500</v>
      </c>
    </row>
    <row r="10654" spans="1:9">
      <c r="A10654" t="s">
        <v>4</v>
      </c>
      <c r="B10654" s="4" t="s">
        <v>5</v>
      </c>
      <c r="C10654" s="4" t="s">
        <v>11</v>
      </c>
      <c r="D10654" s="4" t="s">
        <v>7</v>
      </c>
      <c r="E10654" s="4" t="s">
        <v>8</v>
      </c>
      <c r="F10654" s="4" t="s">
        <v>13</v>
      </c>
      <c r="G10654" s="4" t="s">
        <v>13</v>
      </c>
      <c r="H10654" s="4" t="s">
        <v>13</v>
      </c>
    </row>
    <row r="10655" spans="1:9">
      <c r="A10655" t="n">
        <v>85203</v>
      </c>
      <c r="B10655" s="47" t="n">
        <v>48</v>
      </c>
      <c r="C10655" s="7" t="n">
        <v>11</v>
      </c>
      <c r="D10655" s="7" t="n">
        <v>1</v>
      </c>
      <c r="E10655" s="7" t="s">
        <v>768</v>
      </c>
      <c r="F10655" s="7" t="n">
        <v>-1</v>
      </c>
      <c r="G10655" s="7" t="n">
        <v>1</v>
      </c>
      <c r="H10655" s="7" t="n">
        <v>0</v>
      </c>
    </row>
    <row r="10656" spans="1:9">
      <c r="A10656" t="s">
        <v>4</v>
      </c>
      <c r="B10656" s="4" t="s">
        <v>5</v>
      </c>
      <c r="C10656" s="4" t="s">
        <v>11</v>
      </c>
    </row>
    <row r="10657" spans="1:8">
      <c r="A10657" t="n">
        <v>85236</v>
      </c>
      <c r="B10657" s="29" t="n">
        <v>16</v>
      </c>
      <c r="C10657" s="7" t="n">
        <v>500</v>
      </c>
    </row>
    <row r="10658" spans="1:8">
      <c r="A10658" t="s">
        <v>4</v>
      </c>
      <c r="B10658" s="4" t="s">
        <v>5</v>
      </c>
      <c r="C10658" s="4" t="s">
        <v>7</v>
      </c>
      <c r="D10658" s="4" t="s">
        <v>7</v>
      </c>
      <c r="E10658" s="4" t="s">
        <v>13</v>
      </c>
      <c r="F10658" s="4" t="s">
        <v>13</v>
      </c>
      <c r="G10658" s="4" t="s">
        <v>13</v>
      </c>
      <c r="H10658" s="4" t="s">
        <v>11</v>
      </c>
    </row>
    <row r="10659" spans="1:8">
      <c r="A10659" t="n">
        <v>85239</v>
      </c>
      <c r="B10659" s="36" t="n">
        <v>45</v>
      </c>
      <c r="C10659" s="7" t="n">
        <v>2</v>
      </c>
      <c r="D10659" s="7" t="n">
        <v>3</v>
      </c>
      <c r="E10659" s="7" t="n">
        <v>-7.28000020980835</v>
      </c>
      <c r="F10659" s="7" t="n">
        <v>1.46000003814697</v>
      </c>
      <c r="G10659" s="7" t="n">
        <v>1.73000001907349</v>
      </c>
      <c r="H10659" s="7" t="n">
        <v>2000</v>
      </c>
    </row>
    <row r="10660" spans="1:8">
      <c r="A10660" t="s">
        <v>4</v>
      </c>
      <c r="B10660" s="4" t="s">
        <v>5</v>
      </c>
      <c r="C10660" s="4" t="s">
        <v>7</v>
      </c>
      <c r="D10660" s="4" t="s">
        <v>7</v>
      </c>
      <c r="E10660" s="4" t="s">
        <v>13</v>
      </c>
      <c r="F10660" s="4" t="s">
        <v>13</v>
      </c>
      <c r="G10660" s="4" t="s">
        <v>13</v>
      </c>
      <c r="H10660" s="4" t="s">
        <v>11</v>
      </c>
      <c r="I10660" s="4" t="s">
        <v>7</v>
      </c>
    </row>
    <row r="10661" spans="1:8">
      <c r="A10661" t="n">
        <v>85256</v>
      </c>
      <c r="B10661" s="36" t="n">
        <v>45</v>
      </c>
      <c r="C10661" s="7" t="n">
        <v>4</v>
      </c>
      <c r="D10661" s="7" t="n">
        <v>3</v>
      </c>
      <c r="E10661" s="7" t="n">
        <v>353.700012207031</v>
      </c>
      <c r="F10661" s="7" t="n">
        <v>166.520004272461</v>
      </c>
      <c r="G10661" s="7" t="n">
        <v>2</v>
      </c>
      <c r="H10661" s="7" t="n">
        <v>2000</v>
      </c>
      <c r="I10661" s="7" t="n">
        <v>0</v>
      </c>
    </row>
    <row r="10662" spans="1:8">
      <c r="A10662" t="s">
        <v>4</v>
      </c>
      <c r="B10662" s="4" t="s">
        <v>5</v>
      </c>
      <c r="C10662" s="4" t="s">
        <v>11</v>
      </c>
    </row>
    <row r="10663" spans="1:8">
      <c r="A10663" t="n">
        <v>85274</v>
      </c>
      <c r="B10663" s="29" t="n">
        <v>16</v>
      </c>
      <c r="C10663" s="7" t="n">
        <v>200</v>
      </c>
    </row>
    <row r="10664" spans="1:8">
      <c r="A10664" t="s">
        <v>4</v>
      </c>
      <c r="B10664" s="4" t="s">
        <v>5</v>
      </c>
      <c r="C10664" s="4" t="s">
        <v>11</v>
      </c>
      <c r="D10664" s="4" t="s">
        <v>7</v>
      </c>
      <c r="E10664" s="4" t="s">
        <v>8</v>
      </c>
      <c r="F10664" s="4" t="s">
        <v>13</v>
      </c>
      <c r="G10664" s="4" t="s">
        <v>13</v>
      </c>
      <c r="H10664" s="4" t="s">
        <v>13</v>
      </c>
    </row>
    <row r="10665" spans="1:8">
      <c r="A10665" t="n">
        <v>85277</v>
      </c>
      <c r="B10665" s="47" t="n">
        <v>48</v>
      </c>
      <c r="C10665" s="7" t="n">
        <v>11</v>
      </c>
      <c r="D10665" s="7" t="n">
        <v>0</v>
      </c>
      <c r="E10665" s="7" t="s">
        <v>718</v>
      </c>
      <c r="F10665" s="7" t="n">
        <v>-1</v>
      </c>
      <c r="G10665" s="7" t="n">
        <v>1</v>
      </c>
      <c r="H10665" s="7" t="n">
        <v>0</v>
      </c>
    </row>
    <row r="10666" spans="1:8">
      <c r="A10666" t="s">
        <v>4</v>
      </c>
      <c r="B10666" s="4" t="s">
        <v>5</v>
      </c>
      <c r="C10666" s="4" t="s">
        <v>11</v>
      </c>
    </row>
    <row r="10667" spans="1:8">
      <c r="A10667" t="n">
        <v>85303</v>
      </c>
      <c r="B10667" s="29" t="n">
        <v>16</v>
      </c>
      <c r="C10667" s="7" t="n">
        <v>1000</v>
      </c>
    </row>
    <row r="10668" spans="1:8">
      <c r="A10668" t="s">
        <v>4</v>
      </c>
      <c r="B10668" s="4" t="s">
        <v>5</v>
      </c>
      <c r="C10668" s="4" t="s">
        <v>11</v>
      </c>
      <c r="D10668" s="4" t="s">
        <v>7</v>
      </c>
      <c r="E10668" s="4" t="s">
        <v>8</v>
      </c>
      <c r="F10668" s="4" t="s">
        <v>13</v>
      </c>
      <c r="G10668" s="4" t="s">
        <v>13</v>
      </c>
      <c r="H10668" s="4" t="s">
        <v>13</v>
      </c>
    </row>
    <row r="10669" spans="1:8">
      <c r="A10669" t="n">
        <v>85306</v>
      </c>
      <c r="B10669" s="47" t="n">
        <v>48</v>
      </c>
      <c r="C10669" s="7" t="n">
        <v>11</v>
      </c>
      <c r="D10669" s="7" t="n">
        <v>1</v>
      </c>
      <c r="E10669" s="7" t="s">
        <v>769</v>
      </c>
      <c r="F10669" s="7" t="n">
        <v>-1</v>
      </c>
      <c r="G10669" s="7" t="n">
        <v>1</v>
      </c>
      <c r="H10669" s="7" t="n">
        <v>0</v>
      </c>
    </row>
    <row r="10670" spans="1:8">
      <c r="A10670" t="s">
        <v>4</v>
      </c>
      <c r="B10670" s="4" t="s">
        <v>5</v>
      </c>
      <c r="C10670" s="4" t="s">
        <v>7</v>
      </c>
      <c r="D10670" s="4" t="s">
        <v>7</v>
      </c>
      <c r="E10670" s="4" t="s">
        <v>13</v>
      </c>
      <c r="F10670" s="4" t="s">
        <v>11</v>
      </c>
    </row>
    <row r="10671" spans="1:8">
      <c r="A10671" t="n">
        <v>85339</v>
      </c>
      <c r="B10671" s="36" t="n">
        <v>45</v>
      </c>
      <c r="C10671" s="7" t="n">
        <v>5</v>
      </c>
      <c r="D10671" s="7" t="n">
        <v>3</v>
      </c>
      <c r="E10671" s="7" t="n">
        <v>1.10000002384186</v>
      </c>
      <c r="F10671" s="7" t="n">
        <v>20000</v>
      </c>
    </row>
    <row r="10672" spans="1:8">
      <c r="A10672" t="s">
        <v>4</v>
      </c>
      <c r="B10672" s="4" t="s">
        <v>5</v>
      </c>
      <c r="C10672" s="4" t="s">
        <v>7</v>
      </c>
      <c r="D10672" s="4" t="s">
        <v>11</v>
      </c>
      <c r="E10672" s="4" t="s">
        <v>8</v>
      </c>
    </row>
    <row r="10673" spans="1:9">
      <c r="A10673" t="n">
        <v>85348</v>
      </c>
      <c r="B10673" s="49" t="n">
        <v>51</v>
      </c>
      <c r="C10673" s="7" t="n">
        <v>4</v>
      </c>
      <c r="D10673" s="7" t="n">
        <v>11</v>
      </c>
      <c r="E10673" s="7" t="s">
        <v>770</v>
      </c>
    </row>
    <row r="10674" spans="1:9">
      <c r="A10674" t="s">
        <v>4</v>
      </c>
      <c r="B10674" s="4" t="s">
        <v>5</v>
      </c>
      <c r="C10674" s="4" t="s">
        <v>11</v>
      </c>
    </row>
    <row r="10675" spans="1:9">
      <c r="A10675" t="n">
        <v>85362</v>
      </c>
      <c r="B10675" s="29" t="n">
        <v>16</v>
      </c>
      <c r="C10675" s="7" t="n">
        <v>0</v>
      </c>
    </row>
    <row r="10676" spans="1:9">
      <c r="A10676" t="s">
        <v>4</v>
      </c>
      <c r="B10676" s="4" t="s">
        <v>5</v>
      </c>
      <c r="C10676" s="4" t="s">
        <v>11</v>
      </c>
      <c r="D10676" s="4" t="s">
        <v>7</v>
      </c>
      <c r="E10676" s="4" t="s">
        <v>14</v>
      </c>
      <c r="F10676" s="4" t="s">
        <v>34</v>
      </c>
      <c r="G10676" s="4" t="s">
        <v>7</v>
      </c>
      <c r="H10676" s="4" t="s">
        <v>7</v>
      </c>
      <c r="I10676" s="4" t="s">
        <v>7</v>
      </c>
      <c r="J10676" s="4" t="s">
        <v>14</v>
      </c>
      <c r="K10676" s="4" t="s">
        <v>34</v>
      </c>
      <c r="L10676" s="4" t="s">
        <v>7</v>
      </c>
      <c r="M10676" s="4" t="s">
        <v>7</v>
      </c>
      <c r="N10676" s="4" t="s">
        <v>7</v>
      </c>
      <c r="O10676" s="4" t="s">
        <v>14</v>
      </c>
      <c r="P10676" s="4" t="s">
        <v>34</v>
      </c>
      <c r="Q10676" s="4" t="s">
        <v>7</v>
      </c>
      <c r="R10676" s="4" t="s">
        <v>7</v>
      </c>
    </row>
    <row r="10677" spans="1:9">
      <c r="A10677" t="n">
        <v>85365</v>
      </c>
      <c r="B10677" s="51" t="n">
        <v>26</v>
      </c>
      <c r="C10677" s="7" t="n">
        <v>11</v>
      </c>
      <c r="D10677" s="7" t="n">
        <v>17</v>
      </c>
      <c r="E10677" s="7" t="n">
        <v>10498</v>
      </c>
      <c r="F10677" s="7" t="s">
        <v>771</v>
      </c>
      <c r="G10677" s="7" t="n">
        <v>2</v>
      </c>
      <c r="H10677" s="7" t="n">
        <v>3</v>
      </c>
      <c r="I10677" s="7" t="n">
        <v>17</v>
      </c>
      <c r="J10677" s="7" t="n">
        <v>10499</v>
      </c>
      <c r="K10677" s="7" t="s">
        <v>772</v>
      </c>
      <c r="L10677" s="7" t="n">
        <v>2</v>
      </c>
      <c r="M10677" s="7" t="n">
        <v>3</v>
      </c>
      <c r="N10677" s="7" t="n">
        <v>17</v>
      </c>
      <c r="O10677" s="7" t="n">
        <v>10500</v>
      </c>
      <c r="P10677" s="7" t="s">
        <v>773</v>
      </c>
      <c r="Q10677" s="7" t="n">
        <v>2</v>
      </c>
      <c r="R10677" s="7" t="n">
        <v>0</v>
      </c>
    </row>
    <row r="10678" spans="1:9">
      <c r="A10678" t="s">
        <v>4</v>
      </c>
      <c r="B10678" s="4" t="s">
        <v>5</v>
      </c>
    </row>
    <row r="10679" spans="1:9">
      <c r="A10679" t="n">
        <v>85561</v>
      </c>
      <c r="B10679" s="27" t="n">
        <v>28</v>
      </c>
    </row>
    <row r="10680" spans="1:9">
      <c r="A10680" t="s">
        <v>4</v>
      </c>
      <c r="B10680" s="4" t="s">
        <v>5</v>
      </c>
      <c r="C10680" s="4" t="s">
        <v>11</v>
      </c>
      <c r="D10680" s="4" t="s">
        <v>7</v>
      </c>
    </row>
    <row r="10681" spans="1:9">
      <c r="A10681" t="n">
        <v>85562</v>
      </c>
      <c r="B10681" s="69" t="n">
        <v>89</v>
      </c>
      <c r="C10681" s="7" t="n">
        <v>65533</v>
      </c>
      <c r="D10681" s="7" t="n">
        <v>1</v>
      </c>
    </row>
    <row r="10682" spans="1:9">
      <c r="A10682" t="s">
        <v>4</v>
      </c>
      <c r="B10682" s="4" t="s">
        <v>5</v>
      </c>
      <c r="C10682" s="4" t="s">
        <v>7</v>
      </c>
      <c r="D10682" s="4" t="s">
        <v>11</v>
      </c>
      <c r="E10682" s="4" t="s">
        <v>13</v>
      </c>
    </row>
    <row r="10683" spans="1:9">
      <c r="A10683" t="n">
        <v>85566</v>
      </c>
      <c r="B10683" s="35" t="n">
        <v>58</v>
      </c>
      <c r="C10683" s="7" t="n">
        <v>101</v>
      </c>
      <c r="D10683" s="7" t="n">
        <v>500</v>
      </c>
      <c r="E10683" s="7" t="n">
        <v>1</v>
      </c>
    </row>
    <row r="10684" spans="1:9">
      <c r="A10684" t="s">
        <v>4</v>
      </c>
      <c r="B10684" s="4" t="s">
        <v>5</v>
      </c>
      <c r="C10684" s="4" t="s">
        <v>7</v>
      </c>
      <c r="D10684" s="4" t="s">
        <v>11</v>
      </c>
    </row>
    <row r="10685" spans="1:9">
      <c r="A10685" t="n">
        <v>85574</v>
      </c>
      <c r="B10685" s="35" t="n">
        <v>58</v>
      </c>
      <c r="C10685" s="7" t="n">
        <v>254</v>
      </c>
      <c r="D10685" s="7" t="n">
        <v>0</v>
      </c>
    </row>
    <row r="10686" spans="1:9">
      <c r="A10686" t="s">
        <v>4</v>
      </c>
      <c r="B10686" s="4" t="s">
        <v>5</v>
      </c>
      <c r="C10686" s="4" t="s">
        <v>7</v>
      </c>
      <c r="D10686" s="4" t="s">
        <v>11</v>
      </c>
      <c r="E10686" s="4" t="s">
        <v>8</v>
      </c>
      <c r="F10686" s="4" t="s">
        <v>8</v>
      </c>
      <c r="G10686" s="4" t="s">
        <v>8</v>
      </c>
      <c r="H10686" s="4" t="s">
        <v>8</v>
      </c>
    </row>
    <row r="10687" spans="1:9">
      <c r="A10687" t="n">
        <v>85578</v>
      </c>
      <c r="B10687" s="49" t="n">
        <v>51</v>
      </c>
      <c r="C10687" s="7" t="n">
        <v>3</v>
      </c>
      <c r="D10687" s="7" t="n">
        <v>8</v>
      </c>
      <c r="E10687" s="7" t="s">
        <v>418</v>
      </c>
      <c r="F10687" s="7" t="s">
        <v>18</v>
      </c>
      <c r="G10687" s="7" t="s">
        <v>66</v>
      </c>
      <c r="H10687" s="7" t="s">
        <v>67</v>
      </c>
    </row>
    <row r="10688" spans="1:9">
      <c r="A10688" t="s">
        <v>4</v>
      </c>
      <c r="B10688" s="4" t="s">
        <v>5</v>
      </c>
      <c r="C10688" s="4" t="s">
        <v>7</v>
      </c>
      <c r="D10688" s="4" t="s">
        <v>11</v>
      </c>
      <c r="E10688" s="4" t="s">
        <v>8</v>
      </c>
      <c r="F10688" s="4" t="s">
        <v>8</v>
      </c>
      <c r="G10688" s="4" t="s">
        <v>8</v>
      </c>
      <c r="H10688" s="4" t="s">
        <v>8</v>
      </c>
    </row>
    <row r="10689" spans="1:18">
      <c r="A10689" t="n">
        <v>85590</v>
      </c>
      <c r="B10689" s="49" t="n">
        <v>51</v>
      </c>
      <c r="C10689" s="7" t="n">
        <v>3</v>
      </c>
      <c r="D10689" s="7" t="n">
        <v>3</v>
      </c>
      <c r="E10689" s="7" t="s">
        <v>418</v>
      </c>
      <c r="F10689" s="7" t="s">
        <v>18</v>
      </c>
      <c r="G10689" s="7" t="s">
        <v>66</v>
      </c>
      <c r="H10689" s="7" t="s">
        <v>67</v>
      </c>
    </row>
    <row r="10690" spans="1:18">
      <c r="A10690" t="s">
        <v>4</v>
      </c>
      <c r="B10690" s="4" t="s">
        <v>5</v>
      </c>
      <c r="C10690" s="4" t="s">
        <v>7</v>
      </c>
      <c r="D10690" s="4" t="s">
        <v>11</v>
      </c>
      <c r="E10690" s="4" t="s">
        <v>8</v>
      </c>
      <c r="F10690" s="4" t="s">
        <v>8</v>
      </c>
      <c r="G10690" s="4" t="s">
        <v>8</v>
      </c>
      <c r="H10690" s="4" t="s">
        <v>8</v>
      </c>
    </row>
    <row r="10691" spans="1:18">
      <c r="A10691" t="n">
        <v>85602</v>
      </c>
      <c r="B10691" s="49" t="n">
        <v>51</v>
      </c>
      <c r="C10691" s="7" t="n">
        <v>3</v>
      </c>
      <c r="D10691" s="7" t="n">
        <v>7</v>
      </c>
      <c r="E10691" s="7" t="s">
        <v>422</v>
      </c>
      <c r="F10691" s="7" t="s">
        <v>418</v>
      </c>
      <c r="G10691" s="7" t="s">
        <v>66</v>
      </c>
      <c r="H10691" s="7" t="s">
        <v>67</v>
      </c>
    </row>
    <row r="10692" spans="1:18">
      <c r="A10692" t="s">
        <v>4</v>
      </c>
      <c r="B10692" s="4" t="s">
        <v>5</v>
      </c>
      <c r="C10692" s="4" t="s">
        <v>7</v>
      </c>
      <c r="D10692" s="4" t="s">
        <v>11</v>
      </c>
      <c r="E10692" s="4" t="s">
        <v>8</v>
      </c>
      <c r="F10692" s="4" t="s">
        <v>8</v>
      </c>
      <c r="G10692" s="4" t="s">
        <v>8</v>
      </c>
      <c r="H10692" s="4" t="s">
        <v>8</v>
      </c>
    </row>
    <row r="10693" spans="1:18">
      <c r="A10693" t="n">
        <v>85615</v>
      </c>
      <c r="B10693" s="49" t="n">
        <v>51</v>
      </c>
      <c r="C10693" s="7" t="n">
        <v>3</v>
      </c>
      <c r="D10693" s="7" t="n">
        <v>9</v>
      </c>
      <c r="E10693" s="7" t="s">
        <v>422</v>
      </c>
      <c r="F10693" s="7" t="s">
        <v>418</v>
      </c>
      <c r="G10693" s="7" t="s">
        <v>66</v>
      </c>
      <c r="H10693" s="7" t="s">
        <v>67</v>
      </c>
    </row>
    <row r="10694" spans="1:18">
      <c r="A10694" t="s">
        <v>4</v>
      </c>
      <c r="B10694" s="4" t="s">
        <v>5</v>
      </c>
      <c r="C10694" s="4" t="s">
        <v>7</v>
      </c>
      <c r="D10694" s="4" t="s">
        <v>7</v>
      </c>
      <c r="E10694" s="4" t="s">
        <v>13</v>
      </c>
      <c r="F10694" s="4" t="s">
        <v>13</v>
      </c>
      <c r="G10694" s="4" t="s">
        <v>13</v>
      </c>
      <c r="H10694" s="4" t="s">
        <v>11</v>
      </c>
    </row>
    <row r="10695" spans="1:18">
      <c r="A10695" t="n">
        <v>85628</v>
      </c>
      <c r="B10695" s="36" t="n">
        <v>45</v>
      </c>
      <c r="C10695" s="7" t="n">
        <v>2</v>
      </c>
      <c r="D10695" s="7" t="n">
        <v>3</v>
      </c>
      <c r="E10695" s="7" t="n">
        <v>-5.1399998664856</v>
      </c>
      <c r="F10695" s="7" t="n">
        <v>1.24000000953674</v>
      </c>
      <c r="G10695" s="7" t="n">
        <v>0.899999976158142</v>
      </c>
      <c r="H10695" s="7" t="n">
        <v>0</v>
      </c>
    </row>
    <row r="10696" spans="1:18">
      <c r="A10696" t="s">
        <v>4</v>
      </c>
      <c r="B10696" s="4" t="s">
        <v>5</v>
      </c>
      <c r="C10696" s="4" t="s">
        <v>7</v>
      </c>
      <c r="D10696" s="4" t="s">
        <v>7</v>
      </c>
      <c r="E10696" s="4" t="s">
        <v>13</v>
      </c>
      <c r="F10696" s="4" t="s">
        <v>13</v>
      </c>
      <c r="G10696" s="4" t="s">
        <v>13</v>
      </c>
      <c r="H10696" s="4" t="s">
        <v>11</v>
      </c>
      <c r="I10696" s="4" t="s">
        <v>7</v>
      </c>
    </row>
    <row r="10697" spans="1:18">
      <c r="A10697" t="n">
        <v>85645</v>
      </c>
      <c r="B10697" s="36" t="n">
        <v>45</v>
      </c>
      <c r="C10697" s="7" t="n">
        <v>4</v>
      </c>
      <c r="D10697" s="7" t="n">
        <v>3</v>
      </c>
      <c r="E10697" s="7" t="n">
        <v>3.46000003814697</v>
      </c>
      <c r="F10697" s="7" t="n">
        <v>297.970001220703</v>
      </c>
      <c r="G10697" s="7" t="n">
        <v>4</v>
      </c>
      <c r="H10697" s="7" t="n">
        <v>0</v>
      </c>
      <c r="I10697" s="7" t="n">
        <v>0</v>
      </c>
    </row>
    <row r="10698" spans="1:18">
      <c r="A10698" t="s">
        <v>4</v>
      </c>
      <c r="B10698" s="4" t="s">
        <v>5</v>
      </c>
      <c r="C10698" s="4" t="s">
        <v>7</v>
      </c>
      <c r="D10698" s="4" t="s">
        <v>7</v>
      </c>
      <c r="E10698" s="4" t="s">
        <v>13</v>
      </c>
      <c r="F10698" s="4" t="s">
        <v>11</v>
      </c>
    </row>
    <row r="10699" spans="1:18">
      <c r="A10699" t="n">
        <v>85663</v>
      </c>
      <c r="B10699" s="36" t="n">
        <v>45</v>
      </c>
      <c r="C10699" s="7" t="n">
        <v>5</v>
      </c>
      <c r="D10699" s="7" t="n">
        <v>3</v>
      </c>
      <c r="E10699" s="7" t="n">
        <v>2.79999995231628</v>
      </c>
      <c r="F10699" s="7" t="n">
        <v>0</v>
      </c>
    </row>
    <row r="10700" spans="1:18">
      <c r="A10700" t="s">
        <v>4</v>
      </c>
      <c r="B10700" s="4" t="s">
        <v>5</v>
      </c>
      <c r="C10700" s="4" t="s">
        <v>7</v>
      </c>
      <c r="D10700" s="4" t="s">
        <v>7</v>
      </c>
      <c r="E10700" s="4" t="s">
        <v>13</v>
      </c>
      <c r="F10700" s="4" t="s">
        <v>11</v>
      </c>
    </row>
    <row r="10701" spans="1:18">
      <c r="A10701" t="n">
        <v>85672</v>
      </c>
      <c r="B10701" s="36" t="n">
        <v>45</v>
      </c>
      <c r="C10701" s="7" t="n">
        <v>5</v>
      </c>
      <c r="D10701" s="7" t="n">
        <v>3</v>
      </c>
      <c r="E10701" s="7" t="n">
        <v>3</v>
      </c>
      <c r="F10701" s="7" t="n">
        <v>20000</v>
      </c>
    </row>
    <row r="10702" spans="1:18">
      <c r="A10702" t="s">
        <v>4</v>
      </c>
      <c r="B10702" s="4" t="s">
        <v>5</v>
      </c>
      <c r="C10702" s="4" t="s">
        <v>7</v>
      </c>
      <c r="D10702" s="4" t="s">
        <v>7</v>
      </c>
      <c r="E10702" s="4" t="s">
        <v>13</v>
      </c>
      <c r="F10702" s="4" t="s">
        <v>11</v>
      </c>
    </row>
    <row r="10703" spans="1:18">
      <c r="A10703" t="n">
        <v>85681</v>
      </c>
      <c r="B10703" s="36" t="n">
        <v>45</v>
      </c>
      <c r="C10703" s="7" t="n">
        <v>11</v>
      </c>
      <c r="D10703" s="7" t="n">
        <v>3</v>
      </c>
      <c r="E10703" s="7" t="n">
        <v>23.7000007629395</v>
      </c>
      <c r="F10703" s="7" t="n">
        <v>0</v>
      </c>
    </row>
    <row r="10704" spans="1:18">
      <c r="A10704" t="s">
        <v>4</v>
      </c>
      <c r="B10704" s="4" t="s">
        <v>5</v>
      </c>
      <c r="C10704" s="4" t="s">
        <v>7</v>
      </c>
      <c r="D10704" s="4" t="s">
        <v>11</v>
      </c>
    </row>
    <row r="10705" spans="1:9">
      <c r="A10705" t="n">
        <v>85690</v>
      </c>
      <c r="B10705" s="35" t="n">
        <v>58</v>
      </c>
      <c r="C10705" s="7" t="n">
        <v>255</v>
      </c>
      <c r="D10705" s="7" t="n">
        <v>0</v>
      </c>
    </row>
    <row r="10706" spans="1:9">
      <c r="A10706" t="s">
        <v>4</v>
      </c>
      <c r="B10706" s="4" t="s">
        <v>5</v>
      </c>
      <c r="C10706" s="4" t="s">
        <v>11</v>
      </c>
    </row>
    <row r="10707" spans="1:9">
      <c r="A10707" t="n">
        <v>85694</v>
      </c>
      <c r="B10707" s="29" t="n">
        <v>16</v>
      </c>
      <c r="C10707" s="7" t="n">
        <v>500</v>
      </c>
    </row>
    <row r="10708" spans="1:9">
      <c r="A10708" t="s">
        <v>4</v>
      </c>
      <c r="B10708" s="4" t="s">
        <v>5</v>
      </c>
      <c r="C10708" s="4" t="s">
        <v>7</v>
      </c>
      <c r="D10708" s="4" t="s">
        <v>11</v>
      </c>
      <c r="E10708" s="4" t="s">
        <v>8</v>
      </c>
    </row>
    <row r="10709" spans="1:9">
      <c r="A10709" t="n">
        <v>85697</v>
      </c>
      <c r="B10709" s="49" t="n">
        <v>51</v>
      </c>
      <c r="C10709" s="7" t="n">
        <v>4</v>
      </c>
      <c r="D10709" s="7" t="n">
        <v>7</v>
      </c>
      <c r="E10709" s="7" t="s">
        <v>738</v>
      </c>
    </row>
    <row r="10710" spans="1:9">
      <c r="A10710" t="s">
        <v>4</v>
      </c>
      <c r="B10710" s="4" t="s">
        <v>5</v>
      </c>
      <c r="C10710" s="4" t="s">
        <v>11</v>
      </c>
    </row>
    <row r="10711" spans="1:9">
      <c r="A10711" t="n">
        <v>85710</v>
      </c>
      <c r="B10711" s="29" t="n">
        <v>16</v>
      </c>
      <c r="C10711" s="7" t="n">
        <v>0</v>
      </c>
    </row>
    <row r="10712" spans="1:9">
      <c r="A10712" t="s">
        <v>4</v>
      </c>
      <c r="B10712" s="4" t="s">
        <v>5</v>
      </c>
      <c r="C10712" s="4" t="s">
        <v>11</v>
      </c>
      <c r="D10712" s="4" t="s">
        <v>7</v>
      </c>
      <c r="E10712" s="4" t="s">
        <v>14</v>
      </c>
      <c r="F10712" s="4" t="s">
        <v>34</v>
      </c>
      <c r="G10712" s="4" t="s">
        <v>7</v>
      </c>
      <c r="H10712" s="4" t="s">
        <v>7</v>
      </c>
    </row>
    <row r="10713" spans="1:9">
      <c r="A10713" t="n">
        <v>85713</v>
      </c>
      <c r="B10713" s="51" t="n">
        <v>26</v>
      </c>
      <c r="C10713" s="7" t="n">
        <v>7</v>
      </c>
      <c r="D10713" s="7" t="n">
        <v>17</v>
      </c>
      <c r="E10713" s="7" t="n">
        <v>4522</v>
      </c>
      <c r="F10713" s="7" t="s">
        <v>774</v>
      </c>
      <c r="G10713" s="7" t="n">
        <v>2</v>
      </c>
      <c r="H10713" s="7" t="n">
        <v>0</v>
      </c>
    </row>
    <row r="10714" spans="1:9">
      <c r="A10714" t="s">
        <v>4</v>
      </c>
      <c r="B10714" s="4" t="s">
        <v>5</v>
      </c>
    </row>
    <row r="10715" spans="1:9">
      <c r="A10715" t="n">
        <v>85781</v>
      </c>
      <c r="B10715" s="27" t="n">
        <v>28</v>
      </c>
    </row>
    <row r="10716" spans="1:9">
      <c r="A10716" t="s">
        <v>4</v>
      </c>
      <c r="B10716" s="4" t="s">
        <v>5</v>
      </c>
      <c r="C10716" s="4" t="s">
        <v>11</v>
      </c>
      <c r="D10716" s="4" t="s">
        <v>7</v>
      </c>
    </row>
    <row r="10717" spans="1:9">
      <c r="A10717" t="n">
        <v>85782</v>
      </c>
      <c r="B10717" s="69" t="n">
        <v>89</v>
      </c>
      <c r="C10717" s="7" t="n">
        <v>65533</v>
      </c>
      <c r="D10717" s="7" t="n">
        <v>1</v>
      </c>
    </row>
    <row r="10718" spans="1:9">
      <c r="A10718" t="s">
        <v>4</v>
      </c>
      <c r="B10718" s="4" t="s">
        <v>5</v>
      </c>
      <c r="C10718" s="4" t="s">
        <v>7</v>
      </c>
      <c r="D10718" s="4" t="s">
        <v>11</v>
      </c>
      <c r="E10718" s="4" t="s">
        <v>8</v>
      </c>
    </row>
    <row r="10719" spans="1:9">
      <c r="A10719" t="n">
        <v>85786</v>
      </c>
      <c r="B10719" s="49" t="n">
        <v>51</v>
      </c>
      <c r="C10719" s="7" t="n">
        <v>4</v>
      </c>
      <c r="D10719" s="7" t="n">
        <v>9</v>
      </c>
      <c r="E10719" s="7" t="s">
        <v>442</v>
      </c>
    </row>
    <row r="10720" spans="1:9">
      <c r="A10720" t="s">
        <v>4</v>
      </c>
      <c r="B10720" s="4" t="s">
        <v>5</v>
      </c>
      <c r="C10720" s="4" t="s">
        <v>11</v>
      </c>
    </row>
    <row r="10721" spans="1:8">
      <c r="A10721" t="n">
        <v>85800</v>
      </c>
      <c r="B10721" s="29" t="n">
        <v>16</v>
      </c>
      <c r="C10721" s="7" t="n">
        <v>0</v>
      </c>
    </row>
    <row r="10722" spans="1:8">
      <c r="A10722" t="s">
        <v>4</v>
      </c>
      <c r="B10722" s="4" t="s">
        <v>5</v>
      </c>
      <c r="C10722" s="4" t="s">
        <v>11</v>
      </c>
      <c r="D10722" s="4" t="s">
        <v>7</v>
      </c>
      <c r="E10722" s="4" t="s">
        <v>14</v>
      </c>
      <c r="F10722" s="4" t="s">
        <v>34</v>
      </c>
      <c r="G10722" s="4" t="s">
        <v>7</v>
      </c>
      <c r="H10722" s="4" t="s">
        <v>7</v>
      </c>
    </row>
    <row r="10723" spans="1:8">
      <c r="A10723" t="n">
        <v>85803</v>
      </c>
      <c r="B10723" s="51" t="n">
        <v>26</v>
      </c>
      <c r="C10723" s="7" t="n">
        <v>9</v>
      </c>
      <c r="D10723" s="7" t="n">
        <v>17</v>
      </c>
      <c r="E10723" s="7" t="n">
        <v>5464</v>
      </c>
      <c r="F10723" s="7" t="s">
        <v>775</v>
      </c>
      <c r="G10723" s="7" t="n">
        <v>2</v>
      </c>
      <c r="H10723" s="7" t="n">
        <v>0</v>
      </c>
    </row>
    <row r="10724" spans="1:8">
      <c r="A10724" t="s">
        <v>4</v>
      </c>
      <c r="B10724" s="4" t="s">
        <v>5</v>
      </c>
    </row>
    <row r="10725" spans="1:8">
      <c r="A10725" t="n">
        <v>85858</v>
      </c>
      <c r="B10725" s="27" t="n">
        <v>28</v>
      </c>
    </row>
    <row r="10726" spans="1:8">
      <c r="A10726" t="s">
        <v>4</v>
      </c>
      <c r="B10726" s="4" t="s">
        <v>5</v>
      </c>
      <c r="C10726" s="4" t="s">
        <v>11</v>
      </c>
      <c r="D10726" s="4" t="s">
        <v>7</v>
      </c>
    </row>
    <row r="10727" spans="1:8">
      <c r="A10727" t="n">
        <v>85859</v>
      </c>
      <c r="B10727" s="69" t="n">
        <v>89</v>
      </c>
      <c r="C10727" s="7" t="n">
        <v>65533</v>
      </c>
      <c r="D10727" s="7" t="n">
        <v>1</v>
      </c>
    </row>
    <row r="10728" spans="1:8">
      <c r="A10728" t="s">
        <v>4</v>
      </c>
      <c r="B10728" s="4" t="s">
        <v>5</v>
      </c>
      <c r="C10728" s="4" t="s">
        <v>7</v>
      </c>
      <c r="D10728" s="4" t="s">
        <v>11</v>
      </c>
      <c r="E10728" s="4" t="s">
        <v>8</v>
      </c>
    </row>
    <row r="10729" spans="1:8">
      <c r="A10729" t="n">
        <v>85863</v>
      </c>
      <c r="B10729" s="49" t="n">
        <v>51</v>
      </c>
      <c r="C10729" s="7" t="n">
        <v>4</v>
      </c>
      <c r="D10729" s="7" t="n">
        <v>2</v>
      </c>
      <c r="E10729" s="7" t="s">
        <v>776</v>
      </c>
    </row>
    <row r="10730" spans="1:8">
      <c r="A10730" t="s">
        <v>4</v>
      </c>
      <c r="B10730" s="4" t="s">
        <v>5</v>
      </c>
      <c r="C10730" s="4" t="s">
        <v>11</v>
      </c>
    </row>
    <row r="10731" spans="1:8">
      <c r="A10731" t="n">
        <v>85877</v>
      </c>
      <c r="B10731" s="29" t="n">
        <v>16</v>
      </c>
      <c r="C10731" s="7" t="n">
        <v>0</v>
      </c>
    </row>
    <row r="10732" spans="1:8">
      <c r="A10732" t="s">
        <v>4</v>
      </c>
      <c r="B10732" s="4" t="s">
        <v>5</v>
      </c>
      <c r="C10732" s="4" t="s">
        <v>11</v>
      </c>
      <c r="D10732" s="4" t="s">
        <v>7</v>
      </c>
      <c r="E10732" s="4" t="s">
        <v>14</v>
      </c>
      <c r="F10732" s="4" t="s">
        <v>34</v>
      </c>
      <c r="G10732" s="4" t="s">
        <v>7</v>
      </c>
      <c r="H10732" s="4" t="s">
        <v>7</v>
      </c>
    </row>
    <row r="10733" spans="1:8">
      <c r="A10733" t="n">
        <v>85880</v>
      </c>
      <c r="B10733" s="51" t="n">
        <v>26</v>
      </c>
      <c r="C10733" s="7" t="n">
        <v>2</v>
      </c>
      <c r="D10733" s="7" t="n">
        <v>17</v>
      </c>
      <c r="E10733" s="7" t="n">
        <v>6520</v>
      </c>
      <c r="F10733" s="7" t="s">
        <v>777</v>
      </c>
      <c r="G10733" s="7" t="n">
        <v>2</v>
      </c>
      <c r="H10733" s="7" t="n">
        <v>0</v>
      </c>
    </row>
    <row r="10734" spans="1:8">
      <c r="A10734" t="s">
        <v>4</v>
      </c>
      <c r="B10734" s="4" t="s">
        <v>5</v>
      </c>
    </row>
    <row r="10735" spans="1:8">
      <c r="A10735" t="n">
        <v>85951</v>
      </c>
      <c r="B10735" s="27" t="n">
        <v>28</v>
      </c>
    </row>
    <row r="10736" spans="1:8">
      <c r="A10736" t="s">
        <v>4</v>
      </c>
      <c r="B10736" s="4" t="s">
        <v>5</v>
      </c>
      <c r="C10736" s="4" t="s">
        <v>11</v>
      </c>
      <c r="D10736" s="4" t="s">
        <v>7</v>
      </c>
    </row>
    <row r="10737" spans="1:8">
      <c r="A10737" t="n">
        <v>85952</v>
      </c>
      <c r="B10737" s="69" t="n">
        <v>89</v>
      </c>
      <c r="C10737" s="7" t="n">
        <v>65533</v>
      </c>
      <c r="D10737" s="7" t="n">
        <v>1</v>
      </c>
    </row>
    <row r="10738" spans="1:8">
      <c r="A10738" t="s">
        <v>4</v>
      </c>
      <c r="B10738" s="4" t="s">
        <v>5</v>
      </c>
      <c r="C10738" s="4" t="s">
        <v>7</v>
      </c>
      <c r="D10738" s="4" t="s">
        <v>11</v>
      </c>
      <c r="E10738" s="4" t="s">
        <v>13</v>
      </c>
    </row>
    <row r="10739" spans="1:8">
      <c r="A10739" t="n">
        <v>85956</v>
      </c>
      <c r="B10739" s="35" t="n">
        <v>58</v>
      </c>
      <c r="C10739" s="7" t="n">
        <v>101</v>
      </c>
      <c r="D10739" s="7" t="n">
        <v>500</v>
      </c>
      <c r="E10739" s="7" t="n">
        <v>1</v>
      </c>
    </row>
    <row r="10740" spans="1:8">
      <c r="A10740" t="s">
        <v>4</v>
      </c>
      <c r="B10740" s="4" t="s">
        <v>5</v>
      </c>
      <c r="C10740" s="4" t="s">
        <v>7</v>
      </c>
      <c r="D10740" s="4" t="s">
        <v>11</v>
      </c>
    </row>
    <row r="10741" spans="1:8">
      <c r="A10741" t="n">
        <v>85964</v>
      </c>
      <c r="B10741" s="35" t="n">
        <v>58</v>
      </c>
      <c r="C10741" s="7" t="n">
        <v>254</v>
      </c>
      <c r="D10741" s="7" t="n">
        <v>0</v>
      </c>
    </row>
    <row r="10742" spans="1:8">
      <c r="A10742" t="s">
        <v>4</v>
      </c>
      <c r="B10742" s="4" t="s">
        <v>5</v>
      </c>
      <c r="C10742" s="4" t="s">
        <v>7</v>
      </c>
      <c r="D10742" s="4" t="s">
        <v>7</v>
      </c>
      <c r="E10742" s="4" t="s">
        <v>13</v>
      </c>
      <c r="F10742" s="4" t="s">
        <v>13</v>
      </c>
      <c r="G10742" s="4" t="s">
        <v>13</v>
      </c>
      <c r="H10742" s="4" t="s">
        <v>11</v>
      </c>
    </row>
    <row r="10743" spans="1:8">
      <c r="A10743" t="n">
        <v>85968</v>
      </c>
      <c r="B10743" s="36" t="n">
        <v>45</v>
      </c>
      <c r="C10743" s="7" t="n">
        <v>2</v>
      </c>
      <c r="D10743" s="7" t="n">
        <v>3</v>
      </c>
      <c r="E10743" s="7" t="n">
        <v>-5.09999990463257</v>
      </c>
      <c r="F10743" s="7" t="n">
        <v>1.37999999523163</v>
      </c>
      <c r="G10743" s="7" t="n">
        <v>-1.12000000476837</v>
      </c>
      <c r="H10743" s="7" t="n">
        <v>0</v>
      </c>
    </row>
    <row r="10744" spans="1:8">
      <c r="A10744" t="s">
        <v>4</v>
      </c>
      <c r="B10744" s="4" t="s">
        <v>5</v>
      </c>
      <c r="C10744" s="4" t="s">
        <v>7</v>
      </c>
      <c r="D10744" s="4" t="s">
        <v>7</v>
      </c>
      <c r="E10744" s="4" t="s">
        <v>13</v>
      </c>
      <c r="F10744" s="4" t="s">
        <v>13</v>
      </c>
      <c r="G10744" s="4" t="s">
        <v>13</v>
      </c>
      <c r="H10744" s="4" t="s">
        <v>11</v>
      </c>
      <c r="I10744" s="4" t="s">
        <v>7</v>
      </c>
    </row>
    <row r="10745" spans="1:8">
      <c r="A10745" t="n">
        <v>85985</v>
      </c>
      <c r="B10745" s="36" t="n">
        <v>45</v>
      </c>
      <c r="C10745" s="7" t="n">
        <v>4</v>
      </c>
      <c r="D10745" s="7" t="n">
        <v>3</v>
      </c>
      <c r="E10745" s="7" t="n">
        <v>0.680000007152557</v>
      </c>
      <c r="F10745" s="7" t="n">
        <v>312.480010986328</v>
      </c>
      <c r="G10745" s="7" t="n">
        <v>2</v>
      </c>
      <c r="H10745" s="7" t="n">
        <v>0</v>
      </c>
      <c r="I10745" s="7" t="n">
        <v>0</v>
      </c>
    </row>
    <row r="10746" spans="1:8">
      <c r="A10746" t="s">
        <v>4</v>
      </c>
      <c r="B10746" s="4" t="s">
        <v>5</v>
      </c>
      <c r="C10746" s="4" t="s">
        <v>7</v>
      </c>
      <c r="D10746" s="4" t="s">
        <v>7</v>
      </c>
      <c r="E10746" s="4" t="s">
        <v>13</v>
      </c>
      <c r="F10746" s="4" t="s">
        <v>11</v>
      </c>
    </row>
    <row r="10747" spans="1:8">
      <c r="A10747" t="n">
        <v>86003</v>
      </c>
      <c r="B10747" s="36" t="n">
        <v>45</v>
      </c>
      <c r="C10747" s="7" t="n">
        <v>5</v>
      </c>
      <c r="D10747" s="7" t="n">
        <v>3</v>
      </c>
      <c r="E10747" s="7" t="n">
        <v>1.89999997615814</v>
      </c>
      <c r="F10747" s="7" t="n">
        <v>0</v>
      </c>
    </row>
    <row r="10748" spans="1:8">
      <c r="A10748" t="s">
        <v>4</v>
      </c>
      <c r="B10748" s="4" t="s">
        <v>5</v>
      </c>
      <c r="C10748" s="4" t="s">
        <v>7</v>
      </c>
      <c r="D10748" s="4" t="s">
        <v>7</v>
      </c>
      <c r="E10748" s="4" t="s">
        <v>13</v>
      </c>
      <c r="F10748" s="4" t="s">
        <v>11</v>
      </c>
    </row>
    <row r="10749" spans="1:8">
      <c r="A10749" t="n">
        <v>86012</v>
      </c>
      <c r="B10749" s="36" t="n">
        <v>45</v>
      </c>
      <c r="C10749" s="7" t="n">
        <v>5</v>
      </c>
      <c r="D10749" s="7" t="n">
        <v>3</v>
      </c>
      <c r="E10749" s="7" t="n">
        <v>2.09999990463257</v>
      </c>
      <c r="F10749" s="7" t="n">
        <v>20000</v>
      </c>
    </row>
    <row r="10750" spans="1:8">
      <c r="A10750" t="s">
        <v>4</v>
      </c>
      <c r="B10750" s="4" t="s">
        <v>5</v>
      </c>
      <c r="C10750" s="4" t="s">
        <v>7</v>
      </c>
      <c r="D10750" s="4" t="s">
        <v>7</v>
      </c>
      <c r="E10750" s="4" t="s">
        <v>13</v>
      </c>
      <c r="F10750" s="4" t="s">
        <v>11</v>
      </c>
    </row>
    <row r="10751" spans="1:8">
      <c r="A10751" t="n">
        <v>86021</v>
      </c>
      <c r="B10751" s="36" t="n">
        <v>45</v>
      </c>
      <c r="C10751" s="7" t="n">
        <v>11</v>
      </c>
      <c r="D10751" s="7" t="n">
        <v>3</v>
      </c>
      <c r="E10751" s="7" t="n">
        <v>30.6000003814697</v>
      </c>
      <c r="F10751" s="7" t="n">
        <v>0</v>
      </c>
    </row>
    <row r="10752" spans="1:8">
      <c r="A10752" t="s">
        <v>4</v>
      </c>
      <c r="B10752" s="4" t="s">
        <v>5</v>
      </c>
      <c r="C10752" s="4" t="s">
        <v>7</v>
      </c>
      <c r="D10752" s="4" t="s">
        <v>11</v>
      </c>
      <c r="E10752" s="4" t="s">
        <v>8</v>
      </c>
      <c r="F10752" s="4" t="s">
        <v>8</v>
      </c>
      <c r="G10752" s="4" t="s">
        <v>8</v>
      </c>
      <c r="H10752" s="4" t="s">
        <v>8</v>
      </c>
    </row>
    <row r="10753" spans="1:9">
      <c r="A10753" t="n">
        <v>86030</v>
      </c>
      <c r="B10753" s="49" t="n">
        <v>51</v>
      </c>
      <c r="C10753" s="7" t="n">
        <v>3</v>
      </c>
      <c r="D10753" s="7" t="n">
        <v>4</v>
      </c>
      <c r="E10753" s="7" t="s">
        <v>413</v>
      </c>
      <c r="F10753" s="7" t="s">
        <v>67</v>
      </c>
      <c r="G10753" s="7" t="s">
        <v>66</v>
      </c>
      <c r="H10753" s="7" t="s">
        <v>67</v>
      </c>
    </row>
    <row r="10754" spans="1:9">
      <c r="A10754" t="s">
        <v>4</v>
      </c>
      <c r="B10754" s="4" t="s">
        <v>5</v>
      </c>
      <c r="C10754" s="4" t="s">
        <v>11</v>
      </c>
      <c r="D10754" s="4" t="s">
        <v>11</v>
      </c>
      <c r="E10754" s="4" t="s">
        <v>11</v>
      </c>
    </row>
    <row r="10755" spans="1:9">
      <c r="A10755" t="n">
        <v>86043</v>
      </c>
      <c r="B10755" s="32" t="n">
        <v>61</v>
      </c>
      <c r="C10755" s="7" t="n">
        <v>4</v>
      </c>
      <c r="D10755" s="7" t="n">
        <v>5</v>
      </c>
      <c r="E10755" s="7" t="n">
        <v>1000</v>
      </c>
    </row>
    <row r="10756" spans="1:9">
      <c r="A10756" t="s">
        <v>4</v>
      </c>
      <c r="B10756" s="4" t="s">
        <v>5</v>
      </c>
      <c r="C10756" s="4" t="s">
        <v>7</v>
      </c>
      <c r="D10756" s="4" t="s">
        <v>11</v>
      </c>
    </row>
    <row r="10757" spans="1:9">
      <c r="A10757" t="n">
        <v>86050</v>
      </c>
      <c r="B10757" s="35" t="n">
        <v>58</v>
      </c>
      <c r="C10757" s="7" t="n">
        <v>255</v>
      </c>
      <c r="D10757" s="7" t="n">
        <v>0</v>
      </c>
    </row>
    <row r="10758" spans="1:9">
      <c r="A10758" t="s">
        <v>4</v>
      </c>
      <c r="B10758" s="4" t="s">
        <v>5</v>
      </c>
      <c r="C10758" s="4" t="s">
        <v>7</v>
      </c>
      <c r="D10758" s="4" t="s">
        <v>11</v>
      </c>
      <c r="E10758" s="4" t="s">
        <v>8</v>
      </c>
    </row>
    <row r="10759" spans="1:9">
      <c r="A10759" t="n">
        <v>86054</v>
      </c>
      <c r="B10759" s="49" t="n">
        <v>51</v>
      </c>
      <c r="C10759" s="7" t="n">
        <v>4</v>
      </c>
      <c r="D10759" s="7" t="n">
        <v>4</v>
      </c>
      <c r="E10759" s="7" t="s">
        <v>473</v>
      </c>
    </row>
    <row r="10760" spans="1:9">
      <c r="A10760" t="s">
        <v>4</v>
      </c>
      <c r="B10760" s="4" t="s">
        <v>5</v>
      </c>
      <c r="C10760" s="4" t="s">
        <v>11</v>
      </c>
    </row>
    <row r="10761" spans="1:9">
      <c r="A10761" t="n">
        <v>86067</v>
      </c>
      <c r="B10761" s="29" t="n">
        <v>16</v>
      </c>
      <c r="C10761" s="7" t="n">
        <v>0</v>
      </c>
    </row>
    <row r="10762" spans="1:9">
      <c r="A10762" t="s">
        <v>4</v>
      </c>
      <c r="B10762" s="4" t="s">
        <v>5</v>
      </c>
      <c r="C10762" s="4" t="s">
        <v>11</v>
      </c>
      <c r="D10762" s="4" t="s">
        <v>7</v>
      </c>
      <c r="E10762" s="4" t="s">
        <v>14</v>
      </c>
      <c r="F10762" s="4" t="s">
        <v>34</v>
      </c>
      <c r="G10762" s="4" t="s">
        <v>7</v>
      </c>
      <c r="H10762" s="4" t="s">
        <v>7</v>
      </c>
    </row>
    <row r="10763" spans="1:9">
      <c r="A10763" t="n">
        <v>86070</v>
      </c>
      <c r="B10763" s="51" t="n">
        <v>26</v>
      </c>
      <c r="C10763" s="7" t="n">
        <v>4</v>
      </c>
      <c r="D10763" s="7" t="n">
        <v>17</v>
      </c>
      <c r="E10763" s="7" t="n">
        <v>7501</v>
      </c>
      <c r="F10763" s="7" t="s">
        <v>778</v>
      </c>
      <c r="G10763" s="7" t="n">
        <v>2</v>
      </c>
      <c r="H10763" s="7" t="n">
        <v>0</v>
      </c>
    </row>
    <row r="10764" spans="1:9">
      <c r="A10764" t="s">
        <v>4</v>
      </c>
      <c r="B10764" s="4" t="s">
        <v>5</v>
      </c>
    </row>
    <row r="10765" spans="1:9">
      <c r="A10765" t="n">
        <v>86130</v>
      </c>
      <c r="B10765" s="27" t="n">
        <v>28</v>
      </c>
    </row>
    <row r="10766" spans="1:9">
      <c r="A10766" t="s">
        <v>4</v>
      </c>
      <c r="B10766" s="4" t="s">
        <v>5</v>
      </c>
      <c r="C10766" s="4" t="s">
        <v>11</v>
      </c>
      <c r="D10766" s="4" t="s">
        <v>7</v>
      </c>
    </row>
    <row r="10767" spans="1:9">
      <c r="A10767" t="n">
        <v>86131</v>
      </c>
      <c r="B10767" s="69" t="n">
        <v>89</v>
      </c>
      <c r="C10767" s="7" t="n">
        <v>65533</v>
      </c>
      <c r="D10767" s="7" t="n">
        <v>1</v>
      </c>
    </row>
    <row r="10768" spans="1:9">
      <c r="A10768" t="s">
        <v>4</v>
      </c>
      <c r="B10768" s="4" t="s">
        <v>5</v>
      </c>
      <c r="C10768" s="4" t="s">
        <v>11</v>
      </c>
      <c r="D10768" s="4" t="s">
        <v>11</v>
      </c>
      <c r="E10768" s="4" t="s">
        <v>11</v>
      </c>
    </row>
    <row r="10769" spans="1:8">
      <c r="A10769" t="n">
        <v>86135</v>
      </c>
      <c r="B10769" s="32" t="n">
        <v>61</v>
      </c>
      <c r="C10769" s="7" t="n">
        <v>5</v>
      </c>
      <c r="D10769" s="7" t="n">
        <v>4</v>
      </c>
      <c r="E10769" s="7" t="n">
        <v>1000</v>
      </c>
    </row>
    <row r="10770" spans="1:8">
      <c r="A10770" t="s">
        <v>4</v>
      </c>
      <c r="B10770" s="4" t="s">
        <v>5</v>
      </c>
      <c r="C10770" s="4" t="s">
        <v>11</v>
      </c>
    </row>
    <row r="10771" spans="1:8">
      <c r="A10771" t="n">
        <v>86142</v>
      </c>
      <c r="B10771" s="29" t="n">
        <v>16</v>
      </c>
      <c r="C10771" s="7" t="n">
        <v>300</v>
      </c>
    </row>
    <row r="10772" spans="1:8">
      <c r="A10772" t="s">
        <v>4</v>
      </c>
      <c r="B10772" s="4" t="s">
        <v>5</v>
      </c>
      <c r="C10772" s="4" t="s">
        <v>7</v>
      </c>
      <c r="D10772" s="4" t="s">
        <v>11</v>
      </c>
      <c r="E10772" s="4" t="s">
        <v>8</v>
      </c>
    </row>
    <row r="10773" spans="1:8">
      <c r="A10773" t="n">
        <v>86145</v>
      </c>
      <c r="B10773" s="49" t="n">
        <v>51</v>
      </c>
      <c r="C10773" s="7" t="n">
        <v>4</v>
      </c>
      <c r="D10773" s="7" t="n">
        <v>5</v>
      </c>
      <c r="E10773" s="7" t="s">
        <v>670</v>
      </c>
    </row>
    <row r="10774" spans="1:8">
      <c r="A10774" t="s">
        <v>4</v>
      </c>
      <c r="B10774" s="4" t="s">
        <v>5</v>
      </c>
      <c r="C10774" s="4" t="s">
        <v>11</v>
      </c>
    </row>
    <row r="10775" spans="1:8">
      <c r="A10775" t="n">
        <v>86159</v>
      </c>
      <c r="B10775" s="29" t="n">
        <v>16</v>
      </c>
      <c r="C10775" s="7" t="n">
        <v>0</v>
      </c>
    </row>
    <row r="10776" spans="1:8">
      <c r="A10776" t="s">
        <v>4</v>
      </c>
      <c r="B10776" s="4" t="s">
        <v>5</v>
      </c>
      <c r="C10776" s="4" t="s">
        <v>11</v>
      </c>
      <c r="D10776" s="4" t="s">
        <v>7</v>
      </c>
      <c r="E10776" s="4" t="s">
        <v>14</v>
      </c>
      <c r="F10776" s="4" t="s">
        <v>34</v>
      </c>
      <c r="G10776" s="4" t="s">
        <v>7</v>
      </c>
      <c r="H10776" s="4" t="s">
        <v>7</v>
      </c>
      <c r="I10776" s="4" t="s">
        <v>7</v>
      </c>
      <c r="J10776" s="4" t="s">
        <v>14</v>
      </c>
      <c r="K10776" s="4" t="s">
        <v>34</v>
      </c>
      <c r="L10776" s="4" t="s">
        <v>7</v>
      </c>
      <c r="M10776" s="4" t="s">
        <v>7</v>
      </c>
    </row>
    <row r="10777" spans="1:8">
      <c r="A10777" t="n">
        <v>86162</v>
      </c>
      <c r="B10777" s="51" t="n">
        <v>26</v>
      </c>
      <c r="C10777" s="7" t="n">
        <v>5</v>
      </c>
      <c r="D10777" s="7" t="n">
        <v>17</v>
      </c>
      <c r="E10777" s="7" t="n">
        <v>3518</v>
      </c>
      <c r="F10777" s="7" t="s">
        <v>779</v>
      </c>
      <c r="G10777" s="7" t="n">
        <v>2</v>
      </c>
      <c r="H10777" s="7" t="n">
        <v>3</v>
      </c>
      <c r="I10777" s="7" t="n">
        <v>17</v>
      </c>
      <c r="J10777" s="7" t="n">
        <v>3519</v>
      </c>
      <c r="K10777" s="7" t="s">
        <v>780</v>
      </c>
      <c r="L10777" s="7" t="n">
        <v>2</v>
      </c>
      <c r="M10777" s="7" t="n">
        <v>0</v>
      </c>
    </row>
    <row r="10778" spans="1:8">
      <c r="A10778" t="s">
        <v>4</v>
      </c>
      <c r="B10778" s="4" t="s">
        <v>5</v>
      </c>
    </row>
    <row r="10779" spans="1:8">
      <c r="A10779" t="n">
        <v>86312</v>
      </c>
      <c r="B10779" s="27" t="n">
        <v>28</v>
      </c>
    </row>
    <row r="10780" spans="1:8">
      <c r="A10780" t="s">
        <v>4</v>
      </c>
      <c r="B10780" s="4" t="s">
        <v>5</v>
      </c>
      <c r="C10780" s="4" t="s">
        <v>11</v>
      </c>
      <c r="D10780" s="4" t="s">
        <v>7</v>
      </c>
    </row>
    <row r="10781" spans="1:8">
      <c r="A10781" t="n">
        <v>86313</v>
      </c>
      <c r="B10781" s="69" t="n">
        <v>89</v>
      </c>
      <c r="C10781" s="7" t="n">
        <v>65533</v>
      </c>
      <c r="D10781" s="7" t="n">
        <v>1</v>
      </c>
    </row>
    <row r="10782" spans="1:8">
      <c r="A10782" t="s">
        <v>4</v>
      </c>
      <c r="B10782" s="4" t="s">
        <v>5</v>
      </c>
      <c r="C10782" s="4" t="s">
        <v>7</v>
      </c>
      <c r="D10782" s="4" t="s">
        <v>11</v>
      </c>
      <c r="E10782" s="4" t="s">
        <v>13</v>
      </c>
    </row>
    <row r="10783" spans="1:8">
      <c r="A10783" t="n">
        <v>86317</v>
      </c>
      <c r="B10783" s="35" t="n">
        <v>58</v>
      </c>
      <c r="C10783" s="7" t="n">
        <v>101</v>
      </c>
      <c r="D10783" s="7" t="n">
        <v>500</v>
      </c>
      <c r="E10783" s="7" t="n">
        <v>1</v>
      </c>
    </row>
    <row r="10784" spans="1:8">
      <c r="A10784" t="s">
        <v>4</v>
      </c>
      <c r="B10784" s="4" t="s">
        <v>5</v>
      </c>
      <c r="C10784" s="4" t="s">
        <v>7</v>
      </c>
      <c r="D10784" s="4" t="s">
        <v>11</v>
      </c>
    </row>
    <row r="10785" spans="1:13">
      <c r="A10785" t="n">
        <v>86325</v>
      </c>
      <c r="B10785" s="35" t="n">
        <v>58</v>
      </c>
      <c r="C10785" s="7" t="n">
        <v>254</v>
      </c>
      <c r="D10785" s="7" t="n">
        <v>0</v>
      </c>
    </row>
    <row r="10786" spans="1:13">
      <c r="A10786" t="s">
        <v>4</v>
      </c>
      <c r="B10786" s="4" t="s">
        <v>5</v>
      </c>
      <c r="C10786" s="4" t="s">
        <v>7</v>
      </c>
      <c r="D10786" s="4" t="s">
        <v>7</v>
      </c>
      <c r="E10786" s="4" t="s">
        <v>13</v>
      </c>
      <c r="F10786" s="4" t="s">
        <v>13</v>
      </c>
      <c r="G10786" s="4" t="s">
        <v>13</v>
      </c>
      <c r="H10786" s="4" t="s">
        <v>11</v>
      </c>
    </row>
    <row r="10787" spans="1:13">
      <c r="A10787" t="n">
        <v>86329</v>
      </c>
      <c r="B10787" s="36" t="n">
        <v>45</v>
      </c>
      <c r="C10787" s="7" t="n">
        <v>2</v>
      </c>
      <c r="D10787" s="7" t="n">
        <v>3</v>
      </c>
      <c r="E10787" s="7" t="n">
        <v>-7.34000015258789</v>
      </c>
      <c r="F10787" s="7" t="n">
        <v>1.37999999523163</v>
      </c>
      <c r="G10787" s="7" t="n">
        <v>1.76999998092651</v>
      </c>
      <c r="H10787" s="7" t="n">
        <v>0</v>
      </c>
    </row>
    <row r="10788" spans="1:13">
      <c r="A10788" t="s">
        <v>4</v>
      </c>
      <c r="B10788" s="4" t="s">
        <v>5</v>
      </c>
      <c r="C10788" s="4" t="s">
        <v>7</v>
      </c>
      <c r="D10788" s="4" t="s">
        <v>7</v>
      </c>
      <c r="E10788" s="4" t="s">
        <v>13</v>
      </c>
      <c r="F10788" s="4" t="s">
        <v>13</v>
      </c>
      <c r="G10788" s="4" t="s">
        <v>13</v>
      </c>
      <c r="H10788" s="4" t="s">
        <v>11</v>
      </c>
      <c r="I10788" s="4" t="s">
        <v>7</v>
      </c>
    </row>
    <row r="10789" spans="1:13">
      <c r="A10789" t="n">
        <v>86346</v>
      </c>
      <c r="B10789" s="36" t="n">
        <v>45</v>
      </c>
      <c r="C10789" s="7" t="n">
        <v>4</v>
      </c>
      <c r="D10789" s="7" t="n">
        <v>3</v>
      </c>
      <c r="E10789" s="7" t="n">
        <v>357.390014648438</v>
      </c>
      <c r="F10789" s="7" t="n">
        <v>143.089996337891</v>
      </c>
      <c r="G10789" s="7" t="n">
        <v>358</v>
      </c>
      <c r="H10789" s="7" t="n">
        <v>0</v>
      </c>
      <c r="I10789" s="7" t="n">
        <v>0</v>
      </c>
    </row>
    <row r="10790" spans="1:13">
      <c r="A10790" t="s">
        <v>4</v>
      </c>
      <c r="B10790" s="4" t="s">
        <v>5</v>
      </c>
      <c r="C10790" s="4" t="s">
        <v>7</v>
      </c>
      <c r="D10790" s="4" t="s">
        <v>7</v>
      </c>
      <c r="E10790" s="4" t="s">
        <v>13</v>
      </c>
      <c r="F10790" s="4" t="s">
        <v>11</v>
      </c>
    </row>
    <row r="10791" spans="1:13">
      <c r="A10791" t="n">
        <v>86364</v>
      </c>
      <c r="B10791" s="36" t="n">
        <v>45</v>
      </c>
      <c r="C10791" s="7" t="n">
        <v>5</v>
      </c>
      <c r="D10791" s="7" t="n">
        <v>3</v>
      </c>
      <c r="E10791" s="7" t="n">
        <v>1.29999995231628</v>
      </c>
      <c r="F10791" s="7" t="n">
        <v>0</v>
      </c>
    </row>
    <row r="10792" spans="1:13">
      <c r="A10792" t="s">
        <v>4</v>
      </c>
      <c r="B10792" s="4" t="s">
        <v>5</v>
      </c>
      <c r="C10792" s="4" t="s">
        <v>7</v>
      </c>
      <c r="D10792" s="4" t="s">
        <v>7</v>
      </c>
      <c r="E10792" s="4" t="s">
        <v>13</v>
      </c>
      <c r="F10792" s="4" t="s">
        <v>11</v>
      </c>
    </row>
    <row r="10793" spans="1:13">
      <c r="A10793" t="n">
        <v>86373</v>
      </c>
      <c r="B10793" s="36" t="n">
        <v>45</v>
      </c>
      <c r="C10793" s="7" t="n">
        <v>11</v>
      </c>
      <c r="D10793" s="7" t="n">
        <v>3</v>
      </c>
      <c r="E10793" s="7" t="n">
        <v>30.6000003814697</v>
      </c>
      <c r="F10793" s="7" t="n">
        <v>0</v>
      </c>
    </row>
    <row r="10794" spans="1:13">
      <c r="A10794" t="s">
        <v>4</v>
      </c>
      <c r="B10794" s="4" t="s">
        <v>5</v>
      </c>
      <c r="C10794" s="4" t="s">
        <v>7</v>
      </c>
      <c r="D10794" s="4" t="s">
        <v>11</v>
      </c>
      <c r="E10794" s="4" t="s">
        <v>8</v>
      </c>
      <c r="F10794" s="4" t="s">
        <v>8</v>
      </c>
      <c r="G10794" s="4" t="s">
        <v>8</v>
      </c>
      <c r="H10794" s="4" t="s">
        <v>8</v>
      </c>
    </row>
    <row r="10795" spans="1:13">
      <c r="A10795" t="n">
        <v>86382</v>
      </c>
      <c r="B10795" s="49" t="n">
        <v>51</v>
      </c>
      <c r="C10795" s="7" t="n">
        <v>3</v>
      </c>
      <c r="D10795" s="7" t="n">
        <v>11</v>
      </c>
      <c r="E10795" s="7" t="s">
        <v>422</v>
      </c>
      <c r="F10795" s="7" t="s">
        <v>64</v>
      </c>
      <c r="G10795" s="7" t="s">
        <v>66</v>
      </c>
      <c r="H10795" s="7" t="s">
        <v>67</v>
      </c>
    </row>
    <row r="10796" spans="1:13">
      <c r="A10796" t="s">
        <v>4</v>
      </c>
      <c r="B10796" s="4" t="s">
        <v>5</v>
      </c>
      <c r="C10796" s="4" t="s">
        <v>11</v>
      </c>
      <c r="D10796" s="4" t="s">
        <v>7</v>
      </c>
      <c r="E10796" s="4" t="s">
        <v>8</v>
      </c>
      <c r="F10796" s="4" t="s">
        <v>13</v>
      </c>
      <c r="G10796" s="4" t="s">
        <v>13</v>
      </c>
      <c r="H10796" s="4" t="s">
        <v>13</v>
      </c>
    </row>
    <row r="10797" spans="1:13">
      <c r="A10797" t="n">
        <v>86395</v>
      </c>
      <c r="B10797" s="47" t="n">
        <v>48</v>
      </c>
      <c r="C10797" s="7" t="n">
        <v>11</v>
      </c>
      <c r="D10797" s="7" t="n">
        <v>0</v>
      </c>
      <c r="E10797" s="7" t="s">
        <v>489</v>
      </c>
      <c r="F10797" s="7" t="n">
        <v>0</v>
      </c>
      <c r="G10797" s="7" t="n">
        <v>1</v>
      </c>
      <c r="H10797" s="7" t="n">
        <v>0</v>
      </c>
    </row>
    <row r="10798" spans="1:13">
      <c r="A10798" t="s">
        <v>4</v>
      </c>
      <c r="B10798" s="4" t="s">
        <v>5</v>
      </c>
      <c r="C10798" s="4" t="s">
        <v>7</v>
      </c>
      <c r="D10798" s="4" t="s">
        <v>11</v>
      </c>
    </row>
    <row r="10799" spans="1:13">
      <c r="A10799" t="n">
        <v>86421</v>
      </c>
      <c r="B10799" s="35" t="n">
        <v>58</v>
      </c>
      <c r="C10799" s="7" t="n">
        <v>255</v>
      </c>
      <c r="D10799" s="7" t="n">
        <v>0</v>
      </c>
    </row>
    <row r="10800" spans="1:13">
      <c r="A10800" t="s">
        <v>4</v>
      </c>
      <c r="B10800" s="4" t="s">
        <v>5</v>
      </c>
      <c r="C10800" s="4" t="s">
        <v>11</v>
      </c>
    </row>
    <row r="10801" spans="1:9">
      <c r="A10801" t="n">
        <v>86425</v>
      </c>
      <c r="B10801" s="29" t="n">
        <v>16</v>
      </c>
      <c r="C10801" s="7" t="n">
        <v>300</v>
      </c>
    </row>
    <row r="10802" spans="1:9">
      <c r="A10802" t="s">
        <v>4</v>
      </c>
      <c r="B10802" s="4" t="s">
        <v>5</v>
      </c>
      <c r="C10802" s="4" t="s">
        <v>11</v>
      </c>
      <c r="D10802" s="4" t="s">
        <v>7</v>
      </c>
      <c r="E10802" s="4" t="s">
        <v>8</v>
      </c>
      <c r="F10802" s="4" t="s">
        <v>13</v>
      </c>
      <c r="G10802" s="4" t="s">
        <v>13</v>
      </c>
      <c r="H10802" s="4" t="s">
        <v>13</v>
      </c>
    </row>
    <row r="10803" spans="1:9">
      <c r="A10803" t="n">
        <v>86428</v>
      </c>
      <c r="B10803" s="47" t="n">
        <v>48</v>
      </c>
      <c r="C10803" s="7" t="n">
        <v>11</v>
      </c>
      <c r="D10803" s="7" t="n">
        <v>1</v>
      </c>
      <c r="E10803" s="7" t="s">
        <v>781</v>
      </c>
      <c r="F10803" s="7" t="n">
        <v>-1</v>
      </c>
      <c r="G10803" s="7" t="n">
        <v>1</v>
      </c>
      <c r="H10803" s="7" t="n">
        <v>0</v>
      </c>
    </row>
    <row r="10804" spans="1:9">
      <c r="A10804" t="s">
        <v>4</v>
      </c>
      <c r="B10804" s="4" t="s">
        <v>5</v>
      </c>
      <c r="C10804" s="4" t="s">
        <v>7</v>
      </c>
      <c r="D10804" s="4" t="s">
        <v>11</v>
      </c>
      <c r="E10804" s="4" t="s">
        <v>8</v>
      </c>
      <c r="F10804" s="4" t="s">
        <v>8</v>
      </c>
      <c r="G10804" s="4" t="s">
        <v>8</v>
      </c>
      <c r="H10804" s="4" t="s">
        <v>8</v>
      </c>
    </row>
    <row r="10805" spans="1:9">
      <c r="A10805" t="n">
        <v>86461</v>
      </c>
      <c r="B10805" s="49" t="n">
        <v>51</v>
      </c>
      <c r="C10805" s="7" t="n">
        <v>3</v>
      </c>
      <c r="D10805" s="7" t="n">
        <v>11</v>
      </c>
      <c r="E10805" s="7" t="s">
        <v>782</v>
      </c>
      <c r="F10805" s="7" t="s">
        <v>783</v>
      </c>
      <c r="G10805" s="7" t="s">
        <v>66</v>
      </c>
      <c r="H10805" s="7" t="s">
        <v>67</v>
      </c>
    </row>
    <row r="10806" spans="1:9">
      <c r="A10806" t="s">
        <v>4</v>
      </c>
      <c r="B10806" s="4" t="s">
        <v>5</v>
      </c>
      <c r="C10806" s="4" t="s">
        <v>11</v>
      </c>
      <c r="D10806" s="4" t="s">
        <v>7</v>
      </c>
      <c r="E10806" s="4" t="s">
        <v>8</v>
      </c>
      <c r="F10806" s="4" t="s">
        <v>13</v>
      </c>
      <c r="G10806" s="4" t="s">
        <v>13</v>
      </c>
      <c r="H10806" s="4" t="s">
        <v>13</v>
      </c>
    </row>
    <row r="10807" spans="1:9">
      <c r="A10807" t="n">
        <v>86474</v>
      </c>
      <c r="B10807" s="47" t="n">
        <v>48</v>
      </c>
      <c r="C10807" s="7" t="n">
        <v>11</v>
      </c>
      <c r="D10807" s="7" t="n">
        <v>0</v>
      </c>
      <c r="E10807" s="7" t="s">
        <v>719</v>
      </c>
      <c r="F10807" s="7" t="n">
        <v>0.5</v>
      </c>
      <c r="G10807" s="7" t="n">
        <v>1</v>
      </c>
      <c r="H10807" s="7" t="n">
        <v>0</v>
      </c>
    </row>
    <row r="10808" spans="1:9">
      <c r="A10808" t="s">
        <v>4</v>
      </c>
      <c r="B10808" s="4" t="s">
        <v>5</v>
      </c>
      <c r="C10808" s="4" t="s">
        <v>7</v>
      </c>
      <c r="D10808" s="4" t="s">
        <v>11</v>
      </c>
      <c r="E10808" s="4" t="s">
        <v>11</v>
      </c>
      <c r="F10808" s="4" t="s">
        <v>14</v>
      </c>
    </row>
    <row r="10809" spans="1:9">
      <c r="A10809" t="n">
        <v>86509</v>
      </c>
      <c r="B10809" s="74" t="n">
        <v>84</v>
      </c>
      <c r="C10809" s="7" t="n">
        <v>0</v>
      </c>
      <c r="D10809" s="7" t="n">
        <v>0</v>
      </c>
      <c r="E10809" s="7" t="n">
        <v>0</v>
      </c>
      <c r="F10809" s="7" t="n">
        <v>1053609165</v>
      </c>
    </row>
    <row r="10810" spans="1:9">
      <c r="A10810" t="s">
        <v>4</v>
      </c>
      <c r="B10810" s="4" t="s">
        <v>5</v>
      </c>
      <c r="C10810" s="4" t="s">
        <v>7</v>
      </c>
      <c r="D10810" s="4" t="s">
        <v>7</v>
      </c>
      <c r="E10810" s="4" t="s">
        <v>13</v>
      </c>
      <c r="F10810" s="4" t="s">
        <v>11</v>
      </c>
    </row>
    <row r="10811" spans="1:9">
      <c r="A10811" t="n">
        <v>86519</v>
      </c>
      <c r="B10811" s="36" t="n">
        <v>45</v>
      </c>
      <c r="C10811" s="7" t="n">
        <v>5</v>
      </c>
      <c r="D10811" s="7" t="n">
        <v>3</v>
      </c>
      <c r="E10811" s="7" t="n">
        <v>1.5</v>
      </c>
      <c r="F10811" s="7" t="n">
        <v>500</v>
      </c>
    </row>
    <row r="10812" spans="1:9">
      <c r="A10812" t="s">
        <v>4</v>
      </c>
      <c r="B10812" s="4" t="s">
        <v>5</v>
      </c>
      <c r="C10812" s="4" t="s">
        <v>11</v>
      </c>
    </row>
    <row r="10813" spans="1:9">
      <c r="A10813" t="n">
        <v>86528</v>
      </c>
      <c r="B10813" s="29" t="n">
        <v>16</v>
      </c>
      <c r="C10813" s="7" t="n">
        <v>500</v>
      </c>
    </row>
    <row r="10814" spans="1:9">
      <c r="A10814" t="s">
        <v>4</v>
      </c>
      <c r="B10814" s="4" t="s">
        <v>5</v>
      </c>
      <c r="C10814" s="4" t="s">
        <v>7</v>
      </c>
      <c r="D10814" s="4" t="s">
        <v>11</v>
      </c>
      <c r="E10814" s="4" t="s">
        <v>11</v>
      </c>
      <c r="F10814" s="4" t="s">
        <v>14</v>
      </c>
    </row>
    <row r="10815" spans="1:9">
      <c r="A10815" t="n">
        <v>86531</v>
      </c>
      <c r="B10815" s="74" t="n">
        <v>84</v>
      </c>
      <c r="C10815" s="7" t="n">
        <v>0</v>
      </c>
      <c r="D10815" s="7" t="n">
        <v>0</v>
      </c>
      <c r="E10815" s="7" t="n">
        <v>0</v>
      </c>
      <c r="F10815" s="7" t="n">
        <v>1036831949</v>
      </c>
    </row>
    <row r="10816" spans="1:9">
      <c r="A10816" t="s">
        <v>4</v>
      </c>
      <c r="B10816" s="4" t="s">
        <v>5</v>
      </c>
      <c r="C10816" s="4" t="s">
        <v>7</v>
      </c>
      <c r="D10816" s="4" t="s">
        <v>13</v>
      </c>
      <c r="E10816" s="4" t="s">
        <v>13</v>
      </c>
      <c r="F10816" s="4" t="s">
        <v>13</v>
      </c>
    </row>
    <row r="10817" spans="1:8">
      <c r="A10817" t="n">
        <v>86541</v>
      </c>
      <c r="B10817" s="36" t="n">
        <v>45</v>
      </c>
      <c r="C10817" s="7" t="n">
        <v>9</v>
      </c>
      <c r="D10817" s="7" t="n">
        <v>0.100000001490116</v>
      </c>
      <c r="E10817" s="7" t="n">
        <v>0.100000001490116</v>
      </c>
      <c r="F10817" s="7" t="n">
        <v>0.200000002980232</v>
      </c>
    </row>
    <row r="10818" spans="1:8">
      <c r="A10818" t="s">
        <v>4</v>
      </c>
      <c r="B10818" s="4" t="s">
        <v>5</v>
      </c>
      <c r="C10818" s="4" t="s">
        <v>7</v>
      </c>
      <c r="D10818" s="4" t="s">
        <v>11</v>
      </c>
      <c r="E10818" s="4" t="s">
        <v>8</v>
      </c>
    </row>
    <row r="10819" spans="1:8">
      <c r="A10819" t="n">
        <v>86555</v>
      </c>
      <c r="B10819" s="49" t="n">
        <v>51</v>
      </c>
      <c r="C10819" s="7" t="n">
        <v>4</v>
      </c>
      <c r="D10819" s="7" t="n">
        <v>11</v>
      </c>
      <c r="E10819" s="7" t="s">
        <v>784</v>
      </c>
    </row>
    <row r="10820" spans="1:8">
      <c r="A10820" t="s">
        <v>4</v>
      </c>
      <c r="B10820" s="4" t="s">
        <v>5</v>
      </c>
      <c r="C10820" s="4" t="s">
        <v>11</v>
      </c>
    </row>
    <row r="10821" spans="1:8">
      <c r="A10821" t="n">
        <v>86569</v>
      </c>
      <c r="B10821" s="29" t="n">
        <v>16</v>
      </c>
      <c r="C10821" s="7" t="n">
        <v>0</v>
      </c>
    </row>
    <row r="10822" spans="1:8">
      <c r="A10822" t="s">
        <v>4</v>
      </c>
      <c r="B10822" s="4" t="s">
        <v>5</v>
      </c>
      <c r="C10822" s="4" t="s">
        <v>11</v>
      </c>
      <c r="D10822" s="4" t="s">
        <v>7</v>
      </c>
      <c r="E10822" s="4" t="s">
        <v>14</v>
      </c>
      <c r="F10822" s="4" t="s">
        <v>34</v>
      </c>
      <c r="G10822" s="4" t="s">
        <v>7</v>
      </c>
      <c r="H10822" s="4" t="s">
        <v>7</v>
      </c>
    </row>
    <row r="10823" spans="1:8">
      <c r="A10823" t="n">
        <v>86572</v>
      </c>
      <c r="B10823" s="51" t="n">
        <v>26</v>
      </c>
      <c r="C10823" s="7" t="n">
        <v>11</v>
      </c>
      <c r="D10823" s="7" t="n">
        <v>17</v>
      </c>
      <c r="E10823" s="7" t="n">
        <v>10501</v>
      </c>
      <c r="F10823" s="7" t="s">
        <v>785</v>
      </c>
      <c r="G10823" s="7" t="n">
        <v>2</v>
      </c>
      <c r="H10823" s="7" t="n">
        <v>0</v>
      </c>
    </row>
    <row r="10824" spans="1:8">
      <c r="A10824" t="s">
        <v>4</v>
      </c>
      <c r="B10824" s="4" t="s">
        <v>5</v>
      </c>
    </row>
    <row r="10825" spans="1:8">
      <c r="A10825" t="n">
        <v>86619</v>
      </c>
      <c r="B10825" s="27" t="n">
        <v>28</v>
      </c>
    </row>
    <row r="10826" spans="1:8">
      <c r="A10826" t="s">
        <v>4</v>
      </c>
      <c r="B10826" s="4" t="s">
        <v>5</v>
      </c>
      <c r="C10826" s="4" t="s">
        <v>11</v>
      </c>
      <c r="D10826" s="4" t="s">
        <v>7</v>
      </c>
    </row>
    <row r="10827" spans="1:8">
      <c r="A10827" t="n">
        <v>86620</v>
      </c>
      <c r="B10827" s="69" t="n">
        <v>89</v>
      </c>
      <c r="C10827" s="7" t="n">
        <v>65533</v>
      </c>
      <c r="D10827" s="7" t="n">
        <v>1</v>
      </c>
    </row>
    <row r="10828" spans="1:8">
      <c r="A10828" t="s">
        <v>4</v>
      </c>
      <c r="B10828" s="4" t="s">
        <v>5</v>
      </c>
      <c r="C10828" s="4" t="s">
        <v>7</v>
      </c>
      <c r="D10828" s="4" t="s">
        <v>11</v>
      </c>
    </row>
    <row r="10829" spans="1:8">
      <c r="A10829" t="n">
        <v>86624</v>
      </c>
      <c r="B10829" s="36" t="n">
        <v>45</v>
      </c>
      <c r="C10829" s="7" t="n">
        <v>7</v>
      </c>
      <c r="D10829" s="7" t="n">
        <v>255</v>
      </c>
    </row>
    <row r="10830" spans="1:8">
      <c r="A10830" t="s">
        <v>4</v>
      </c>
      <c r="B10830" s="4" t="s">
        <v>5</v>
      </c>
      <c r="C10830" s="4" t="s">
        <v>7</v>
      </c>
      <c r="D10830" s="4" t="s">
        <v>11</v>
      </c>
      <c r="E10830" s="4" t="s">
        <v>13</v>
      </c>
    </row>
    <row r="10831" spans="1:8">
      <c r="A10831" t="n">
        <v>86628</v>
      </c>
      <c r="B10831" s="35" t="n">
        <v>58</v>
      </c>
      <c r="C10831" s="7" t="n">
        <v>101</v>
      </c>
      <c r="D10831" s="7" t="n">
        <v>500</v>
      </c>
      <c r="E10831" s="7" t="n">
        <v>1</v>
      </c>
    </row>
    <row r="10832" spans="1:8">
      <c r="A10832" t="s">
        <v>4</v>
      </c>
      <c r="B10832" s="4" t="s">
        <v>5</v>
      </c>
      <c r="C10832" s="4" t="s">
        <v>7</v>
      </c>
      <c r="D10832" s="4" t="s">
        <v>11</v>
      </c>
    </row>
    <row r="10833" spans="1:8">
      <c r="A10833" t="n">
        <v>86636</v>
      </c>
      <c r="B10833" s="35" t="n">
        <v>58</v>
      </c>
      <c r="C10833" s="7" t="n">
        <v>254</v>
      </c>
      <c r="D10833" s="7" t="n">
        <v>0</v>
      </c>
    </row>
    <row r="10834" spans="1:8">
      <c r="A10834" t="s">
        <v>4</v>
      </c>
      <c r="B10834" s="4" t="s">
        <v>5</v>
      </c>
      <c r="C10834" s="4" t="s">
        <v>7</v>
      </c>
      <c r="D10834" s="4" t="s">
        <v>7</v>
      </c>
      <c r="E10834" s="4" t="s">
        <v>13</v>
      </c>
      <c r="F10834" s="4" t="s">
        <v>13</v>
      </c>
      <c r="G10834" s="4" t="s">
        <v>13</v>
      </c>
      <c r="H10834" s="4" t="s">
        <v>11</v>
      </c>
    </row>
    <row r="10835" spans="1:8">
      <c r="A10835" t="n">
        <v>86640</v>
      </c>
      <c r="B10835" s="36" t="n">
        <v>45</v>
      </c>
      <c r="C10835" s="7" t="n">
        <v>2</v>
      </c>
      <c r="D10835" s="7" t="n">
        <v>3</v>
      </c>
      <c r="E10835" s="7" t="n">
        <v>-9.25</v>
      </c>
      <c r="F10835" s="7" t="n">
        <v>0.839999973773956</v>
      </c>
      <c r="G10835" s="7" t="n">
        <v>-0.970000028610229</v>
      </c>
      <c r="H10835" s="7" t="n">
        <v>0</v>
      </c>
    </row>
    <row r="10836" spans="1:8">
      <c r="A10836" t="s">
        <v>4</v>
      </c>
      <c r="B10836" s="4" t="s">
        <v>5</v>
      </c>
      <c r="C10836" s="4" t="s">
        <v>7</v>
      </c>
      <c r="D10836" s="4" t="s">
        <v>7</v>
      </c>
      <c r="E10836" s="4" t="s">
        <v>13</v>
      </c>
      <c r="F10836" s="4" t="s">
        <v>13</v>
      </c>
      <c r="G10836" s="4" t="s">
        <v>13</v>
      </c>
      <c r="H10836" s="4" t="s">
        <v>11</v>
      </c>
      <c r="I10836" s="4" t="s">
        <v>7</v>
      </c>
    </row>
    <row r="10837" spans="1:8">
      <c r="A10837" t="n">
        <v>86657</v>
      </c>
      <c r="B10837" s="36" t="n">
        <v>45</v>
      </c>
      <c r="C10837" s="7" t="n">
        <v>4</v>
      </c>
      <c r="D10837" s="7" t="n">
        <v>3</v>
      </c>
      <c r="E10837" s="7" t="n">
        <v>341.899993896484</v>
      </c>
      <c r="F10837" s="7" t="n">
        <v>90.370002746582</v>
      </c>
      <c r="G10837" s="7" t="n">
        <v>358</v>
      </c>
      <c r="H10837" s="7" t="n">
        <v>0</v>
      </c>
      <c r="I10837" s="7" t="n">
        <v>0</v>
      </c>
    </row>
    <row r="10838" spans="1:8">
      <c r="A10838" t="s">
        <v>4</v>
      </c>
      <c r="B10838" s="4" t="s">
        <v>5</v>
      </c>
      <c r="C10838" s="4" t="s">
        <v>7</v>
      </c>
      <c r="D10838" s="4" t="s">
        <v>7</v>
      </c>
      <c r="E10838" s="4" t="s">
        <v>13</v>
      </c>
      <c r="F10838" s="4" t="s">
        <v>11</v>
      </c>
    </row>
    <row r="10839" spans="1:8">
      <c r="A10839" t="n">
        <v>86675</v>
      </c>
      <c r="B10839" s="36" t="n">
        <v>45</v>
      </c>
      <c r="C10839" s="7" t="n">
        <v>5</v>
      </c>
      <c r="D10839" s="7" t="n">
        <v>3</v>
      </c>
      <c r="E10839" s="7" t="n">
        <v>3.20000004768372</v>
      </c>
      <c r="F10839" s="7" t="n">
        <v>0</v>
      </c>
    </row>
    <row r="10840" spans="1:8">
      <c r="A10840" t="s">
        <v>4</v>
      </c>
      <c r="B10840" s="4" t="s">
        <v>5</v>
      </c>
      <c r="C10840" s="4" t="s">
        <v>7</v>
      </c>
      <c r="D10840" s="4" t="s">
        <v>7</v>
      </c>
      <c r="E10840" s="4" t="s">
        <v>13</v>
      </c>
      <c r="F10840" s="4" t="s">
        <v>11</v>
      </c>
    </row>
    <row r="10841" spans="1:8">
      <c r="A10841" t="n">
        <v>86684</v>
      </c>
      <c r="B10841" s="36" t="n">
        <v>45</v>
      </c>
      <c r="C10841" s="7" t="n">
        <v>11</v>
      </c>
      <c r="D10841" s="7" t="n">
        <v>3</v>
      </c>
      <c r="E10841" s="7" t="n">
        <v>19.7000007629395</v>
      </c>
      <c r="F10841" s="7" t="n">
        <v>0</v>
      </c>
    </row>
    <row r="10842" spans="1:8">
      <c r="A10842" t="s">
        <v>4</v>
      </c>
      <c r="B10842" s="4" t="s">
        <v>5</v>
      </c>
      <c r="C10842" s="4" t="s">
        <v>11</v>
      </c>
      <c r="D10842" s="4" t="s">
        <v>13</v>
      </c>
      <c r="E10842" s="4" t="s">
        <v>13</v>
      </c>
      <c r="F10842" s="4" t="s">
        <v>13</v>
      </c>
      <c r="G10842" s="4" t="s">
        <v>13</v>
      </c>
    </row>
    <row r="10843" spans="1:8">
      <c r="A10843" t="n">
        <v>86693</v>
      </c>
      <c r="B10843" s="40" t="n">
        <v>46</v>
      </c>
      <c r="C10843" s="7" t="n">
        <v>0</v>
      </c>
      <c r="D10843" s="7" t="n">
        <v>-6.57999992370605</v>
      </c>
      <c r="E10843" s="7" t="n">
        <v>0</v>
      </c>
      <c r="F10843" s="7" t="n">
        <v>-0.579999983310699</v>
      </c>
      <c r="G10843" s="7" t="n">
        <v>338.200012207031</v>
      </c>
    </row>
    <row r="10844" spans="1:8">
      <c r="A10844" t="s">
        <v>4</v>
      </c>
      <c r="B10844" s="4" t="s">
        <v>5</v>
      </c>
      <c r="C10844" s="4" t="s">
        <v>11</v>
      </c>
      <c r="D10844" s="4" t="s">
        <v>13</v>
      </c>
      <c r="E10844" s="4" t="s">
        <v>13</v>
      </c>
      <c r="F10844" s="4" t="s">
        <v>13</v>
      </c>
      <c r="G10844" s="4" t="s">
        <v>13</v>
      </c>
    </row>
    <row r="10845" spans="1:8">
      <c r="A10845" t="n">
        <v>86712</v>
      </c>
      <c r="B10845" s="40" t="n">
        <v>46</v>
      </c>
      <c r="C10845" s="7" t="n">
        <v>11</v>
      </c>
      <c r="D10845" s="7" t="n">
        <v>-7.38000011444092</v>
      </c>
      <c r="E10845" s="7" t="n">
        <v>0</v>
      </c>
      <c r="F10845" s="7" t="n">
        <v>1.75999999046326</v>
      </c>
      <c r="G10845" s="7" t="n">
        <v>130.100006103516</v>
      </c>
    </row>
    <row r="10846" spans="1:8">
      <c r="A10846" t="s">
        <v>4</v>
      </c>
      <c r="B10846" s="4" t="s">
        <v>5</v>
      </c>
      <c r="C10846" s="4" t="s">
        <v>11</v>
      </c>
      <c r="D10846" s="4" t="s">
        <v>13</v>
      </c>
      <c r="E10846" s="4" t="s">
        <v>13</v>
      </c>
      <c r="F10846" s="4" t="s">
        <v>13</v>
      </c>
      <c r="G10846" s="4" t="s">
        <v>13</v>
      </c>
    </row>
    <row r="10847" spans="1:8">
      <c r="A10847" t="n">
        <v>86731</v>
      </c>
      <c r="B10847" s="40" t="n">
        <v>46</v>
      </c>
      <c r="C10847" s="7" t="n">
        <v>9</v>
      </c>
      <c r="D10847" s="7" t="n">
        <v>-4.07000017166138</v>
      </c>
      <c r="E10847" s="7" t="n">
        <v>0</v>
      </c>
      <c r="F10847" s="7" t="n">
        <v>1.07000005245209</v>
      </c>
      <c r="G10847" s="7" t="n">
        <v>293.100006103516</v>
      </c>
    </row>
    <row r="10848" spans="1:8">
      <c r="A10848" t="s">
        <v>4</v>
      </c>
      <c r="B10848" s="4" t="s">
        <v>5</v>
      </c>
      <c r="C10848" s="4" t="s">
        <v>11</v>
      </c>
      <c r="D10848" s="4" t="s">
        <v>13</v>
      </c>
      <c r="E10848" s="4" t="s">
        <v>13</v>
      </c>
      <c r="F10848" s="4" t="s">
        <v>13</v>
      </c>
      <c r="G10848" s="4" t="s">
        <v>13</v>
      </c>
    </row>
    <row r="10849" spans="1:9">
      <c r="A10849" t="n">
        <v>86750</v>
      </c>
      <c r="B10849" s="40" t="n">
        <v>46</v>
      </c>
      <c r="C10849" s="7" t="n">
        <v>2</v>
      </c>
      <c r="D10849" s="7" t="n">
        <v>-3.52999997138977</v>
      </c>
      <c r="E10849" s="7" t="n">
        <v>0</v>
      </c>
      <c r="F10849" s="7" t="n">
        <v>-0.0799999982118607</v>
      </c>
      <c r="G10849" s="7" t="n">
        <v>304.899993896484</v>
      </c>
    </row>
    <row r="10850" spans="1:9">
      <c r="A10850" t="s">
        <v>4</v>
      </c>
      <c r="B10850" s="4" t="s">
        <v>5</v>
      </c>
      <c r="C10850" s="4" t="s">
        <v>11</v>
      </c>
      <c r="D10850" s="4" t="s">
        <v>13</v>
      </c>
      <c r="E10850" s="4" t="s">
        <v>13</v>
      </c>
      <c r="F10850" s="4" t="s">
        <v>13</v>
      </c>
      <c r="G10850" s="4" t="s">
        <v>13</v>
      </c>
    </row>
    <row r="10851" spans="1:9">
      <c r="A10851" t="n">
        <v>86769</v>
      </c>
      <c r="B10851" s="40" t="n">
        <v>46</v>
      </c>
      <c r="C10851" s="7" t="n">
        <v>8</v>
      </c>
      <c r="D10851" s="7" t="n">
        <v>-3.75</v>
      </c>
      <c r="E10851" s="7" t="n">
        <v>0</v>
      </c>
      <c r="F10851" s="7" t="n">
        <v>1.50999999046326</v>
      </c>
      <c r="G10851" s="7" t="n">
        <v>275.100006103516</v>
      </c>
    </row>
    <row r="10852" spans="1:9">
      <c r="A10852" t="s">
        <v>4</v>
      </c>
      <c r="B10852" s="4" t="s">
        <v>5</v>
      </c>
      <c r="C10852" s="4" t="s">
        <v>11</v>
      </c>
      <c r="D10852" s="4" t="s">
        <v>13</v>
      </c>
      <c r="E10852" s="4" t="s">
        <v>13</v>
      </c>
      <c r="F10852" s="4" t="s">
        <v>13</v>
      </c>
      <c r="G10852" s="4" t="s">
        <v>13</v>
      </c>
    </row>
    <row r="10853" spans="1:9">
      <c r="A10853" t="n">
        <v>86788</v>
      </c>
      <c r="B10853" s="40" t="n">
        <v>46</v>
      </c>
      <c r="C10853" s="7" t="n">
        <v>6</v>
      </c>
      <c r="D10853" s="7" t="n">
        <v>-4.84999990463257</v>
      </c>
      <c r="E10853" s="7" t="n">
        <v>0</v>
      </c>
      <c r="F10853" s="7" t="n">
        <v>2.17000007629395</v>
      </c>
      <c r="G10853" s="7" t="n">
        <v>252.699996948242</v>
      </c>
    </row>
    <row r="10854" spans="1:9">
      <c r="A10854" t="s">
        <v>4</v>
      </c>
      <c r="B10854" s="4" t="s">
        <v>5</v>
      </c>
      <c r="C10854" s="4" t="s">
        <v>11</v>
      </c>
      <c r="D10854" s="4" t="s">
        <v>13</v>
      </c>
      <c r="E10854" s="4" t="s">
        <v>13</v>
      </c>
      <c r="F10854" s="4" t="s">
        <v>13</v>
      </c>
      <c r="G10854" s="4" t="s">
        <v>13</v>
      </c>
    </row>
    <row r="10855" spans="1:9">
      <c r="A10855" t="n">
        <v>86807</v>
      </c>
      <c r="B10855" s="40" t="n">
        <v>46</v>
      </c>
      <c r="C10855" s="7" t="n">
        <v>1</v>
      </c>
      <c r="D10855" s="7" t="n">
        <v>-5.48000001907349</v>
      </c>
      <c r="E10855" s="7" t="n">
        <v>0</v>
      </c>
      <c r="F10855" s="7" t="n">
        <v>0.209999993443489</v>
      </c>
      <c r="G10855" s="7" t="n">
        <v>317.600006103516</v>
      </c>
    </row>
    <row r="10856" spans="1:9">
      <c r="A10856" t="s">
        <v>4</v>
      </c>
      <c r="B10856" s="4" t="s">
        <v>5</v>
      </c>
      <c r="C10856" s="4" t="s">
        <v>11</v>
      </c>
      <c r="D10856" s="4" t="s">
        <v>13</v>
      </c>
      <c r="E10856" s="4" t="s">
        <v>13</v>
      </c>
      <c r="F10856" s="4" t="s">
        <v>13</v>
      </c>
      <c r="G10856" s="4" t="s">
        <v>13</v>
      </c>
    </row>
    <row r="10857" spans="1:9">
      <c r="A10857" t="n">
        <v>86826</v>
      </c>
      <c r="B10857" s="40" t="n">
        <v>46</v>
      </c>
      <c r="C10857" s="7" t="n">
        <v>3</v>
      </c>
      <c r="D10857" s="7" t="n">
        <v>-3.42000007629395</v>
      </c>
      <c r="E10857" s="7" t="n">
        <v>0</v>
      </c>
      <c r="F10857" s="7" t="n">
        <v>0.389999985694885</v>
      </c>
      <c r="G10857" s="7" t="n">
        <v>288.100006103516</v>
      </c>
    </row>
    <row r="10858" spans="1:9">
      <c r="A10858" t="s">
        <v>4</v>
      </c>
      <c r="B10858" s="4" t="s">
        <v>5</v>
      </c>
      <c r="C10858" s="4" t="s">
        <v>11</v>
      </c>
      <c r="D10858" s="4" t="s">
        <v>13</v>
      </c>
      <c r="E10858" s="4" t="s">
        <v>13</v>
      </c>
      <c r="F10858" s="4" t="s">
        <v>13</v>
      </c>
      <c r="G10858" s="4" t="s">
        <v>13</v>
      </c>
    </row>
    <row r="10859" spans="1:9">
      <c r="A10859" t="n">
        <v>86845</v>
      </c>
      <c r="B10859" s="40" t="n">
        <v>46</v>
      </c>
      <c r="C10859" s="7" t="n">
        <v>4</v>
      </c>
      <c r="D10859" s="7" t="n">
        <v>-4.8600001335144</v>
      </c>
      <c r="E10859" s="7" t="n">
        <v>0</v>
      </c>
      <c r="F10859" s="7" t="n">
        <v>-1.02999997138977</v>
      </c>
      <c r="G10859" s="7" t="n">
        <v>324.799987792969</v>
      </c>
    </row>
    <row r="10860" spans="1:9">
      <c r="A10860" t="s">
        <v>4</v>
      </c>
      <c r="B10860" s="4" t="s">
        <v>5</v>
      </c>
      <c r="C10860" s="4" t="s">
        <v>11</v>
      </c>
      <c r="D10860" s="4" t="s">
        <v>13</v>
      </c>
      <c r="E10860" s="4" t="s">
        <v>13</v>
      </c>
      <c r="F10860" s="4" t="s">
        <v>13</v>
      </c>
      <c r="G10860" s="4" t="s">
        <v>13</v>
      </c>
    </row>
    <row r="10861" spans="1:9">
      <c r="A10861" t="n">
        <v>86864</v>
      </c>
      <c r="B10861" s="40" t="n">
        <v>46</v>
      </c>
      <c r="C10861" s="7" t="n">
        <v>5</v>
      </c>
      <c r="D10861" s="7" t="n">
        <v>-5.6100001335144</v>
      </c>
      <c r="E10861" s="7" t="n">
        <v>0</v>
      </c>
      <c r="F10861" s="7" t="n">
        <v>-0.990000009536743</v>
      </c>
      <c r="G10861" s="7" t="n">
        <v>330.100006103516</v>
      </c>
    </row>
    <row r="10862" spans="1:9">
      <c r="A10862" t="s">
        <v>4</v>
      </c>
      <c r="B10862" s="4" t="s">
        <v>5</v>
      </c>
      <c r="C10862" s="4" t="s">
        <v>11</v>
      </c>
      <c r="D10862" s="4" t="s">
        <v>13</v>
      </c>
      <c r="E10862" s="4" t="s">
        <v>13</v>
      </c>
      <c r="F10862" s="4" t="s">
        <v>13</v>
      </c>
      <c r="G10862" s="4" t="s">
        <v>13</v>
      </c>
    </row>
    <row r="10863" spans="1:9">
      <c r="A10863" t="n">
        <v>86883</v>
      </c>
      <c r="B10863" s="40" t="n">
        <v>46</v>
      </c>
      <c r="C10863" s="7" t="n">
        <v>7</v>
      </c>
      <c r="D10863" s="7" t="n">
        <v>-5.59999990463257</v>
      </c>
      <c r="E10863" s="7" t="n">
        <v>0</v>
      </c>
      <c r="F10863" s="7" t="n">
        <v>1.12999999523163</v>
      </c>
      <c r="G10863" s="7" t="n">
        <v>292.399993896484</v>
      </c>
    </row>
    <row r="10864" spans="1:9">
      <c r="A10864" t="s">
        <v>4</v>
      </c>
      <c r="B10864" s="4" t="s">
        <v>5</v>
      </c>
      <c r="C10864" s="4" t="s">
        <v>11</v>
      </c>
      <c r="D10864" s="4" t="s">
        <v>13</v>
      </c>
      <c r="E10864" s="4" t="s">
        <v>13</v>
      </c>
      <c r="F10864" s="4" t="s">
        <v>13</v>
      </c>
      <c r="G10864" s="4" t="s">
        <v>13</v>
      </c>
    </row>
    <row r="10865" spans="1:7">
      <c r="A10865" t="n">
        <v>86902</v>
      </c>
      <c r="B10865" s="40" t="n">
        <v>46</v>
      </c>
      <c r="C10865" s="7" t="n">
        <v>14</v>
      </c>
      <c r="D10865" s="7" t="n">
        <v>-10.039999961853</v>
      </c>
      <c r="E10865" s="7" t="n">
        <v>0</v>
      </c>
      <c r="F10865" s="7" t="n">
        <v>-0.930000007152557</v>
      </c>
      <c r="G10865" s="7" t="n">
        <v>66.3000030517578</v>
      </c>
    </row>
    <row r="10866" spans="1:7">
      <c r="A10866" t="s">
        <v>4</v>
      </c>
      <c r="B10866" s="4" t="s">
        <v>5</v>
      </c>
      <c r="C10866" s="4" t="s">
        <v>11</v>
      </c>
      <c r="D10866" s="4" t="s">
        <v>13</v>
      </c>
      <c r="E10866" s="4" t="s">
        <v>13</v>
      </c>
      <c r="F10866" s="4" t="s">
        <v>13</v>
      </c>
      <c r="G10866" s="4" t="s">
        <v>13</v>
      </c>
    </row>
    <row r="10867" spans="1:7">
      <c r="A10867" t="n">
        <v>86921</v>
      </c>
      <c r="B10867" s="40" t="n">
        <v>46</v>
      </c>
      <c r="C10867" s="7" t="n">
        <v>7032</v>
      </c>
      <c r="D10867" s="7" t="n">
        <v>-8.67000007629395</v>
      </c>
      <c r="E10867" s="7" t="n">
        <v>0</v>
      </c>
      <c r="F10867" s="7" t="n">
        <v>-1.21000003814697</v>
      </c>
      <c r="G10867" s="7" t="n">
        <v>54.2999992370605</v>
      </c>
    </row>
    <row r="10868" spans="1:7">
      <c r="A10868" t="s">
        <v>4</v>
      </c>
      <c r="B10868" s="4" t="s">
        <v>5</v>
      </c>
      <c r="C10868" s="4" t="s">
        <v>11</v>
      </c>
      <c r="D10868" s="4" t="s">
        <v>11</v>
      </c>
      <c r="E10868" s="4" t="s">
        <v>11</v>
      </c>
    </row>
    <row r="10869" spans="1:7">
      <c r="A10869" t="n">
        <v>86940</v>
      </c>
      <c r="B10869" s="32" t="n">
        <v>61</v>
      </c>
      <c r="C10869" s="7" t="n">
        <v>4</v>
      </c>
      <c r="D10869" s="7" t="n">
        <v>11</v>
      </c>
      <c r="E10869" s="7" t="n">
        <v>1000</v>
      </c>
    </row>
    <row r="10870" spans="1:7">
      <c r="A10870" t="s">
        <v>4</v>
      </c>
      <c r="B10870" s="4" t="s">
        <v>5</v>
      </c>
      <c r="C10870" s="4" t="s">
        <v>11</v>
      </c>
      <c r="D10870" s="4" t="s">
        <v>11</v>
      </c>
      <c r="E10870" s="4" t="s">
        <v>11</v>
      </c>
    </row>
    <row r="10871" spans="1:7">
      <c r="A10871" t="n">
        <v>86947</v>
      </c>
      <c r="B10871" s="32" t="n">
        <v>61</v>
      </c>
      <c r="C10871" s="7" t="n">
        <v>5</v>
      </c>
      <c r="D10871" s="7" t="n">
        <v>11</v>
      </c>
      <c r="E10871" s="7" t="n">
        <v>1000</v>
      </c>
    </row>
    <row r="10872" spans="1:7">
      <c r="A10872" t="s">
        <v>4</v>
      </c>
      <c r="B10872" s="4" t="s">
        <v>5</v>
      </c>
      <c r="C10872" s="4" t="s">
        <v>7</v>
      </c>
      <c r="D10872" s="4" t="s">
        <v>11</v>
      </c>
      <c r="E10872" s="4" t="s">
        <v>8</v>
      </c>
      <c r="F10872" s="4" t="s">
        <v>8</v>
      </c>
      <c r="G10872" s="4" t="s">
        <v>8</v>
      </c>
      <c r="H10872" s="4" t="s">
        <v>8</v>
      </c>
    </row>
    <row r="10873" spans="1:7">
      <c r="A10873" t="n">
        <v>86954</v>
      </c>
      <c r="B10873" s="49" t="n">
        <v>51</v>
      </c>
      <c r="C10873" s="7" t="n">
        <v>3</v>
      </c>
      <c r="D10873" s="7" t="n">
        <v>4</v>
      </c>
      <c r="E10873" s="7" t="s">
        <v>418</v>
      </c>
      <c r="F10873" s="7" t="s">
        <v>67</v>
      </c>
      <c r="G10873" s="7" t="s">
        <v>66</v>
      </c>
      <c r="H10873" s="7" t="s">
        <v>67</v>
      </c>
    </row>
    <row r="10874" spans="1:7">
      <c r="A10874" t="s">
        <v>4</v>
      </c>
      <c r="B10874" s="4" t="s">
        <v>5</v>
      </c>
      <c r="C10874" s="4" t="s">
        <v>7</v>
      </c>
      <c r="D10874" s="4" t="s">
        <v>11</v>
      </c>
      <c r="E10874" s="4" t="s">
        <v>8</v>
      </c>
      <c r="F10874" s="4" t="s">
        <v>8</v>
      </c>
      <c r="G10874" s="4" t="s">
        <v>8</v>
      </c>
      <c r="H10874" s="4" t="s">
        <v>8</v>
      </c>
    </row>
    <row r="10875" spans="1:7">
      <c r="A10875" t="n">
        <v>86967</v>
      </c>
      <c r="B10875" s="49" t="n">
        <v>51</v>
      </c>
      <c r="C10875" s="7" t="n">
        <v>3</v>
      </c>
      <c r="D10875" s="7" t="n">
        <v>5</v>
      </c>
      <c r="E10875" s="7" t="s">
        <v>418</v>
      </c>
      <c r="F10875" s="7" t="s">
        <v>67</v>
      </c>
      <c r="G10875" s="7" t="s">
        <v>66</v>
      </c>
      <c r="H10875" s="7" t="s">
        <v>67</v>
      </c>
    </row>
    <row r="10876" spans="1:7">
      <c r="A10876" t="s">
        <v>4</v>
      </c>
      <c r="B10876" s="4" t="s">
        <v>5</v>
      </c>
      <c r="C10876" s="4" t="s">
        <v>7</v>
      </c>
      <c r="D10876" s="4" t="s">
        <v>7</v>
      </c>
      <c r="E10876" s="4" t="s">
        <v>13</v>
      </c>
      <c r="F10876" s="4" t="s">
        <v>13</v>
      </c>
      <c r="G10876" s="4" t="s">
        <v>13</v>
      </c>
      <c r="H10876" s="4" t="s">
        <v>11</v>
      </c>
    </row>
    <row r="10877" spans="1:7">
      <c r="A10877" t="n">
        <v>86980</v>
      </c>
      <c r="B10877" s="36" t="n">
        <v>45</v>
      </c>
      <c r="C10877" s="7" t="n">
        <v>2</v>
      </c>
      <c r="D10877" s="7" t="n">
        <v>3</v>
      </c>
      <c r="E10877" s="7" t="n">
        <v>-10.7700004577637</v>
      </c>
      <c r="F10877" s="7" t="n">
        <v>1.45000004768372</v>
      </c>
      <c r="G10877" s="7" t="n">
        <v>-1.99000000953674</v>
      </c>
      <c r="H10877" s="7" t="n">
        <v>0</v>
      </c>
    </row>
    <row r="10878" spans="1:7">
      <c r="A10878" t="s">
        <v>4</v>
      </c>
      <c r="B10878" s="4" t="s">
        <v>5</v>
      </c>
      <c r="C10878" s="4" t="s">
        <v>7</v>
      </c>
      <c r="D10878" s="4" t="s">
        <v>7</v>
      </c>
      <c r="E10878" s="4" t="s">
        <v>13</v>
      </c>
      <c r="F10878" s="4" t="s">
        <v>13</v>
      </c>
      <c r="G10878" s="4" t="s">
        <v>13</v>
      </c>
      <c r="H10878" s="4" t="s">
        <v>11</v>
      </c>
    </row>
    <row r="10879" spans="1:7">
      <c r="A10879" t="n">
        <v>86997</v>
      </c>
      <c r="B10879" s="36" t="n">
        <v>45</v>
      </c>
      <c r="C10879" s="7" t="n">
        <v>2</v>
      </c>
      <c r="D10879" s="7" t="n">
        <v>3</v>
      </c>
      <c r="E10879" s="7" t="n">
        <v>-10.7700004577637</v>
      </c>
      <c r="F10879" s="7" t="n">
        <v>0.680000007152557</v>
      </c>
      <c r="G10879" s="7" t="n">
        <v>-1.99000000953674</v>
      </c>
      <c r="H10879" s="7" t="n">
        <v>4000</v>
      </c>
    </row>
    <row r="10880" spans="1:7">
      <c r="A10880" t="s">
        <v>4</v>
      </c>
      <c r="B10880" s="4" t="s">
        <v>5</v>
      </c>
      <c r="C10880" s="4" t="s">
        <v>7</v>
      </c>
      <c r="D10880" s="4" t="s">
        <v>7</v>
      </c>
      <c r="E10880" s="4" t="s">
        <v>13</v>
      </c>
      <c r="F10880" s="4" t="s">
        <v>13</v>
      </c>
      <c r="G10880" s="4" t="s">
        <v>13</v>
      </c>
      <c r="H10880" s="4" t="s">
        <v>11</v>
      </c>
      <c r="I10880" s="4" t="s">
        <v>7</v>
      </c>
    </row>
    <row r="10881" spans="1:9">
      <c r="A10881" t="n">
        <v>87014</v>
      </c>
      <c r="B10881" s="36" t="n">
        <v>45</v>
      </c>
      <c r="C10881" s="7" t="n">
        <v>4</v>
      </c>
      <c r="D10881" s="7" t="n">
        <v>3</v>
      </c>
      <c r="E10881" s="7" t="n">
        <v>356.049987792969</v>
      </c>
      <c r="F10881" s="7" t="n">
        <v>239.220001220703</v>
      </c>
      <c r="G10881" s="7" t="n">
        <v>8</v>
      </c>
      <c r="H10881" s="7" t="n">
        <v>0</v>
      </c>
      <c r="I10881" s="7" t="n">
        <v>0</v>
      </c>
    </row>
    <row r="10882" spans="1:9">
      <c r="A10882" t="s">
        <v>4</v>
      </c>
      <c r="B10882" s="4" t="s">
        <v>5</v>
      </c>
      <c r="C10882" s="4" t="s">
        <v>7</v>
      </c>
      <c r="D10882" s="4" t="s">
        <v>7</v>
      </c>
      <c r="E10882" s="4" t="s">
        <v>13</v>
      </c>
      <c r="F10882" s="4" t="s">
        <v>11</v>
      </c>
    </row>
    <row r="10883" spans="1:9">
      <c r="A10883" t="n">
        <v>87032</v>
      </c>
      <c r="B10883" s="36" t="n">
        <v>45</v>
      </c>
      <c r="C10883" s="7" t="n">
        <v>5</v>
      </c>
      <c r="D10883" s="7" t="n">
        <v>3</v>
      </c>
      <c r="E10883" s="7" t="n">
        <v>3.20000004768372</v>
      </c>
      <c r="F10883" s="7" t="n">
        <v>0</v>
      </c>
    </row>
    <row r="10884" spans="1:9">
      <c r="A10884" t="s">
        <v>4</v>
      </c>
      <c r="B10884" s="4" t="s">
        <v>5</v>
      </c>
      <c r="C10884" s="4" t="s">
        <v>7</v>
      </c>
      <c r="D10884" s="4" t="s">
        <v>7</v>
      </c>
      <c r="E10884" s="4" t="s">
        <v>13</v>
      </c>
      <c r="F10884" s="4" t="s">
        <v>11</v>
      </c>
    </row>
    <row r="10885" spans="1:9">
      <c r="A10885" t="n">
        <v>87041</v>
      </c>
      <c r="B10885" s="36" t="n">
        <v>45</v>
      </c>
      <c r="C10885" s="7" t="n">
        <v>11</v>
      </c>
      <c r="D10885" s="7" t="n">
        <v>3</v>
      </c>
      <c r="E10885" s="7" t="n">
        <v>19.7000007629395</v>
      </c>
      <c r="F10885" s="7" t="n">
        <v>0</v>
      </c>
    </row>
    <row r="10886" spans="1:9">
      <c r="A10886" t="s">
        <v>4</v>
      </c>
      <c r="B10886" s="4" t="s">
        <v>5</v>
      </c>
      <c r="C10886" s="4" t="s">
        <v>7</v>
      </c>
    </row>
    <row r="10887" spans="1:9">
      <c r="A10887" t="n">
        <v>87050</v>
      </c>
      <c r="B10887" s="63" t="n">
        <v>116</v>
      </c>
      <c r="C10887" s="7" t="n">
        <v>0</v>
      </c>
    </row>
    <row r="10888" spans="1:9">
      <c r="A10888" t="s">
        <v>4</v>
      </c>
      <c r="B10888" s="4" t="s">
        <v>5</v>
      </c>
      <c r="C10888" s="4" t="s">
        <v>7</v>
      </c>
      <c r="D10888" s="4" t="s">
        <v>11</v>
      </c>
    </row>
    <row r="10889" spans="1:9">
      <c r="A10889" t="n">
        <v>87052</v>
      </c>
      <c r="B10889" s="63" t="n">
        <v>116</v>
      </c>
      <c r="C10889" s="7" t="n">
        <v>2</v>
      </c>
      <c r="D10889" s="7" t="n">
        <v>1</v>
      </c>
    </row>
    <row r="10890" spans="1:9">
      <c r="A10890" t="s">
        <v>4</v>
      </c>
      <c r="B10890" s="4" t="s">
        <v>5</v>
      </c>
      <c r="C10890" s="4" t="s">
        <v>7</v>
      </c>
      <c r="D10890" s="4" t="s">
        <v>14</v>
      </c>
    </row>
    <row r="10891" spans="1:9">
      <c r="A10891" t="n">
        <v>87056</v>
      </c>
      <c r="B10891" s="63" t="n">
        <v>116</v>
      </c>
      <c r="C10891" s="7" t="n">
        <v>5</v>
      </c>
      <c r="D10891" s="7" t="n">
        <v>1112014848</v>
      </c>
    </row>
    <row r="10892" spans="1:9">
      <c r="A10892" t="s">
        <v>4</v>
      </c>
      <c r="B10892" s="4" t="s">
        <v>5</v>
      </c>
      <c r="C10892" s="4" t="s">
        <v>7</v>
      </c>
      <c r="D10892" s="4" t="s">
        <v>11</v>
      </c>
    </row>
    <row r="10893" spans="1:9">
      <c r="A10893" t="n">
        <v>87062</v>
      </c>
      <c r="B10893" s="63" t="n">
        <v>116</v>
      </c>
      <c r="C10893" s="7" t="n">
        <v>6</v>
      </c>
      <c r="D10893" s="7" t="n">
        <v>1</v>
      </c>
    </row>
    <row r="10894" spans="1:9">
      <c r="A10894" t="s">
        <v>4</v>
      </c>
      <c r="B10894" s="4" t="s">
        <v>5</v>
      </c>
      <c r="C10894" s="4" t="s">
        <v>7</v>
      </c>
      <c r="D10894" s="4" t="s">
        <v>11</v>
      </c>
    </row>
    <row r="10895" spans="1:9">
      <c r="A10895" t="n">
        <v>87066</v>
      </c>
      <c r="B10895" s="35" t="n">
        <v>58</v>
      </c>
      <c r="C10895" s="7" t="n">
        <v>255</v>
      </c>
      <c r="D10895" s="7" t="n">
        <v>0</v>
      </c>
    </row>
    <row r="10896" spans="1:9">
      <c r="A10896" t="s">
        <v>4</v>
      </c>
      <c r="B10896" s="4" t="s">
        <v>5</v>
      </c>
      <c r="C10896" s="4" t="s">
        <v>7</v>
      </c>
      <c r="D10896" s="4" t="s">
        <v>11</v>
      </c>
    </row>
    <row r="10897" spans="1:9">
      <c r="A10897" t="n">
        <v>87070</v>
      </c>
      <c r="B10897" s="36" t="n">
        <v>45</v>
      </c>
      <c r="C10897" s="7" t="n">
        <v>7</v>
      </c>
      <c r="D10897" s="7" t="n">
        <v>255</v>
      </c>
    </row>
    <row r="10898" spans="1:9">
      <c r="A10898" t="s">
        <v>4</v>
      </c>
      <c r="B10898" s="4" t="s">
        <v>5</v>
      </c>
      <c r="C10898" s="4" t="s">
        <v>7</v>
      </c>
      <c r="D10898" s="4" t="s">
        <v>7</v>
      </c>
      <c r="E10898" s="4" t="s">
        <v>13</v>
      </c>
      <c r="F10898" s="4" t="s">
        <v>11</v>
      </c>
    </row>
    <row r="10899" spans="1:9">
      <c r="A10899" t="n">
        <v>87074</v>
      </c>
      <c r="B10899" s="36" t="n">
        <v>45</v>
      </c>
      <c r="C10899" s="7" t="n">
        <v>5</v>
      </c>
      <c r="D10899" s="7" t="n">
        <v>3</v>
      </c>
      <c r="E10899" s="7" t="n">
        <v>3.40000009536743</v>
      </c>
      <c r="F10899" s="7" t="n">
        <v>20000</v>
      </c>
    </row>
    <row r="10900" spans="1:9">
      <c r="A10900" t="s">
        <v>4</v>
      </c>
      <c r="B10900" s="4" t="s">
        <v>5</v>
      </c>
      <c r="C10900" s="4" t="s">
        <v>7</v>
      </c>
      <c r="D10900" s="4" t="s">
        <v>11</v>
      </c>
      <c r="E10900" s="4" t="s">
        <v>8</v>
      </c>
    </row>
    <row r="10901" spans="1:9">
      <c r="A10901" t="n">
        <v>87083</v>
      </c>
      <c r="B10901" s="49" t="n">
        <v>51</v>
      </c>
      <c r="C10901" s="7" t="n">
        <v>4</v>
      </c>
      <c r="D10901" s="7" t="n">
        <v>7032</v>
      </c>
      <c r="E10901" s="7" t="s">
        <v>738</v>
      </c>
    </row>
    <row r="10902" spans="1:9">
      <c r="A10902" t="s">
        <v>4</v>
      </c>
      <c r="B10902" s="4" t="s">
        <v>5</v>
      </c>
      <c r="C10902" s="4" t="s">
        <v>11</v>
      </c>
    </row>
    <row r="10903" spans="1:9">
      <c r="A10903" t="n">
        <v>87096</v>
      </c>
      <c r="B10903" s="29" t="n">
        <v>16</v>
      </c>
      <c r="C10903" s="7" t="n">
        <v>0</v>
      </c>
    </row>
    <row r="10904" spans="1:9">
      <c r="A10904" t="s">
        <v>4</v>
      </c>
      <c r="B10904" s="4" t="s">
        <v>5</v>
      </c>
      <c r="C10904" s="4" t="s">
        <v>11</v>
      </c>
      <c r="D10904" s="4" t="s">
        <v>7</v>
      </c>
      <c r="E10904" s="4" t="s">
        <v>14</v>
      </c>
      <c r="F10904" s="4" t="s">
        <v>34</v>
      </c>
      <c r="G10904" s="4" t="s">
        <v>7</v>
      </c>
      <c r="H10904" s="4" t="s">
        <v>7</v>
      </c>
    </row>
    <row r="10905" spans="1:9">
      <c r="A10905" t="n">
        <v>87099</v>
      </c>
      <c r="B10905" s="51" t="n">
        <v>26</v>
      </c>
      <c r="C10905" s="7" t="n">
        <v>7032</v>
      </c>
      <c r="D10905" s="7" t="n">
        <v>17</v>
      </c>
      <c r="E10905" s="7" t="n">
        <v>18553</v>
      </c>
      <c r="F10905" s="7" t="s">
        <v>786</v>
      </c>
      <c r="G10905" s="7" t="n">
        <v>2</v>
      </c>
      <c r="H10905" s="7" t="n">
        <v>0</v>
      </c>
    </row>
    <row r="10906" spans="1:9">
      <c r="A10906" t="s">
        <v>4</v>
      </c>
      <c r="B10906" s="4" t="s">
        <v>5</v>
      </c>
    </row>
    <row r="10907" spans="1:9">
      <c r="A10907" t="n">
        <v>87135</v>
      </c>
      <c r="B10907" s="27" t="n">
        <v>28</v>
      </c>
    </row>
    <row r="10908" spans="1:9">
      <c r="A10908" t="s">
        <v>4</v>
      </c>
      <c r="B10908" s="4" t="s">
        <v>5</v>
      </c>
      <c r="C10908" s="4" t="s">
        <v>11</v>
      </c>
      <c r="D10908" s="4" t="s">
        <v>7</v>
      </c>
    </row>
    <row r="10909" spans="1:9">
      <c r="A10909" t="n">
        <v>87136</v>
      </c>
      <c r="B10909" s="69" t="n">
        <v>89</v>
      </c>
      <c r="C10909" s="7" t="n">
        <v>65533</v>
      </c>
      <c r="D10909" s="7" t="n">
        <v>1</v>
      </c>
    </row>
    <row r="10910" spans="1:9">
      <c r="A10910" t="s">
        <v>4</v>
      </c>
      <c r="B10910" s="4" t="s">
        <v>5</v>
      </c>
      <c r="C10910" s="4" t="s">
        <v>7</v>
      </c>
      <c r="D10910" s="4" t="s">
        <v>11</v>
      </c>
      <c r="E10910" s="4" t="s">
        <v>8</v>
      </c>
    </row>
    <row r="10911" spans="1:9">
      <c r="A10911" t="n">
        <v>87140</v>
      </c>
      <c r="B10911" s="49" t="n">
        <v>51</v>
      </c>
      <c r="C10911" s="7" t="n">
        <v>4</v>
      </c>
      <c r="D10911" s="7" t="n">
        <v>14</v>
      </c>
      <c r="E10911" s="7" t="s">
        <v>442</v>
      </c>
    </row>
    <row r="10912" spans="1:9">
      <c r="A10912" t="s">
        <v>4</v>
      </c>
      <c r="B10912" s="4" t="s">
        <v>5</v>
      </c>
      <c r="C10912" s="4" t="s">
        <v>11</v>
      </c>
    </row>
    <row r="10913" spans="1:8">
      <c r="A10913" t="n">
        <v>87154</v>
      </c>
      <c r="B10913" s="29" t="n">
        <v>16</v>
      </c>
      <c r="C10913" s="7" t="n">
        <v>0</v>
      </c>
    </row>
    <row r="10914" spans="1:8">
      <c r="A10914" t="s">
        <v>4</v>
      </c>
      <c r="B10914" s="4" t="s">
        <v>5</v>
      </c>
      <c r="C10914" s="4" t="s">
        <v>11</v>
      </c>
      <c r="D10914" s="4" t="s">
        <v>7</v>
      </c>
      <c r="E10914" s="4" t="s">
        <v>14</v>
      </c>
      <c r="F10914" s="4" t="s">
        <v>34</v>
      </c>
      <c r="G10914" s="4" t="s">
        <v>7</v>
      </c>
      <c r="H10914" s="4" t="s">
        <v>7</v>
      </c>
    </row>
    <row r="10915" spans="1:8">
      <c r="A10915" t="n">
        <v>87157</v>
      </c>
      <c r="B10915" s="51" t="n">
        <v>26</v>
      </c>
      <c r="C10915" s="7" t="n">
        <v>14</v>
      </c>
      <c r="D10915" s="7" t="n">
        <v>17</v>
      </c>
      <c r="E10915" s="7" t="n">
        <v>13388</v>
      </c>
      <c r="F10915" s="7" t="s">
        <v>787</v>
      </c>
      <c r="G10915" s="7" t="n">
        <v>2</v>
      </c>
      <c r="H10915" s="7" t="n">
        <v>0</v>
      </c>
    </row>
    <row r="10916" spans="1:8">
      <c r="A10916" t="s">
        <v>4</v>
      </c>
      <c r="B10916" s="4" t="s">
        <v>5</v>
      </c>
      <c r="C10916" s="4" t="s">
        <v>11</v>
      </c>
    </row>
    <row r="10917" spans="1:8">
      <c r="A10917" t="n">
        <v>87237</v>
      </c>
      <c r="B10917" s="29" t="n">
        <v>16</v>
      </c>
      <c r="C10917" s="7" t="n">
        <v>1500</v>
      </c>
    </row>
    <row r="10918" spans="1:8">
      <c r="A10918" t="s">
        <v>4</v>
      </c>
      <c r="B10918" s="4" t="s">
        <v>5</v>
      </c>
      <c r="C10918" s="4" t="s">
        <v>7</v>
      </c>
      <c r="D10918" s="4" t="s">
        <v>11</v>
      </c>
      <c r="E10918" s="4" t="s">
        <v>8</v>
      </c>
      <c r="F10918" s="4" t="s">
        <v>8</v>
      </c>
      <c r="G10918" s="4" t="s">
        <v>8</v>
      </c>
      <c r="H10918" s="4" t="s">
        <v>8</v>
      </c>
    </row>
    <row r="10919" spans="1:8">
      <c r="A10919" t="n">
        <v>87240</v>
      </c>
      <c r="B10919" s="49" t="n">
        <v>51</v>
      </c>
      <c r="C10919" s="7" t="n">
        <v>3</v>
      </c>
      <c r="D10919" s="7" t="n">
        <v>14</v>
      </c>
      <c r="E10919" s="7" t="s">
        <v>418</v>
      </c>
      <c r="F10919" s="7" t="s">
        <v>18</v>
      </c>
      <c r="G10919" s="7" t="s">
        <v>66</v>
      </c>
      <c r="H10919" s="7" t="s">
        <v>67</v>
      </c>
    </row>
    <row r="10920" spans="1:8">
      <c r="A10920" t="s">
        <v>4</v>
      </c>
      <c r="B10920" s="4" t="s">
        <v>5</v>
      </c>
    </row>
    <row r="10921" spans="1:8">
      <c r="A10921" t="n">
        <v>87252</v>
      </c>
      <c r="B10921" s="27" t="n">
        <v>28</v>
      </c>
    </row>
    <row r="10922" spans="1:8">
      <c r="A10922" t="s">
        <v>4</v>
      </c>
      <c r="B10922" s="4" t="s">
        <v>5</v>
      </c>
      <c r="C10922" s="4" t="s">
        <v>11</v>
      </c>
      <c r="D10922" s="4" t="s">
        <v>7</v>
      </c>
    </row>
    <row r="10923" spans="1:8">
      <c r="A10923" t="n">
        <v>87253</v>
      </c>
      <c r="B10923" s="69" t="n">
        <v>89</v>
      </c>
      <c r="C10923" s="7" t="n">
        <v>65533</v>
      </c>
      <c r="D10923" s="7" t="n">
        <v>1</v>
      </c>
    </row>
    <row r="10924" spans="1:8">
      <c r="A10924" t="s">
        <v>4</v>
      </c>
      <c r="B10924" s="4" t="s">
        <v>5</v>
      </c>
      <c r="C10924" s="4" t="s">
        <v>7</v>
      </c>
      <c r="D10924" s="4" t="s">
        <v>11</v>
      </c>
      <c r="E10924" s="4" t="s">
        <v>7</v>
      </c>
    </row>
    <row r="10925" spans="1:8">
      <c r="A10925" t="n">
        <v>87257</v>
      </c>
      <c r="B10925" s="16" t="n">
        <v>49</v>
      </c>
      <c r="C10925" s="7" t="n">
        <v>1</v>
      </c>
      <c r="D10925" s="7" t="n">
        <v>5000</v>
      </c>
      <c r="E10925" s="7" t="n">
        <v>0</v>
      </c>
    </row>
    <row r="10926" spans="1:8">
      <c r="A10926" t="s">
        <v>4</v>
      </c>
      <c r="B10926" s="4" t="s">
        <v>5</v>
      </c>
      <c r="C10926" s="4" t="s">
        <v>7</v>
      </c>
      <c r="D10926" s="4" t="s">
        <v>11</v>
      </c>
      <c r="E10926" s="4" t="s">
        <v>13</v>
      </c>
    </row>
    <row r="10927" spans="1:8">
      <c r="A10927" t="n">
        <v>87262</v>
      </c>
      <c r="B10927" s="35" t="n">
        <v>58</v>
      </c>
      <c r="C10927" s="7" t="n">
        <v>0</v>
      </c>
      <c r="D10927" s="7" t="n">
        <v>2000</v>
      </c>
      <c r="E10927" s="7" t="n">
        <v>1</v>
      </c>
    </row>
    <row r="10928" spans="1:8">
      <c r="A10928" t="s">
        <v>4</v>
      </c>
      <c r="B10928" s="4" t="s">
        <v>5</v>
      </c>
      <c r="C10928" s="4" t="s">
        <v>7</v>
      </c>
      <c r="D10928" s="4" t="s">
        <v>11</v>
      </c>
    </row>
    <row r="10929" spans="1:8">
      <c r="A10929" t="n">
        <v>87270</v>
      </c>
      <c r="B10929" s="35" t="n">
        <v>58</v>
      </c>
      <c r="C10929" s="7" t="n">
        <v>255</v>
      </c>
      <c r="D10929" s="7" t="n">
        <v>0</v>
      </c>
    </row>
    <row r="10930" spans="1:8">
      <c r="A10930" t="s">
        <v>4</v>
      </c>
      <c r="B10930" s="4" t="s">
        <v>5</v>
      </c>
      <c r="C10930" s="4" t="s">
        <v>11</v>
      </c>
    </row>
    <row r="10931" spans="1:8">
      <c r="A10931" t="n">
        <v>87274</v>
      </c>
      <c r="B10931" s="39" t="n">
        <v>12</v>
      </c>
      <c r="C10931" s="7" t="n">
        <v>18</v>
      </c>
    </row>
    <row r="10932" spans="1:8">
      <c r="A10932" t="s">
        <v>4</v>
      </c>
      <c r="B10932" s="4" t="s">
        <v>5</v>
      </c>
      <c r="C10932" s="4" t="s">
        <v>7</v>
      </c>
      <c r="D10932" s="4" t="s">
        <v>11</v>
      </c>
      <c r="E10932" s="4" t="s">
        <v>7</v>
      </c>
      <c r="F10932" s="4" t="s">
        <v>16</v>
      </c>
    </row>
    <row r="10933" spans="1:8">
      <c r="A10933" t="n">
        <v>87277</v>
      </c>
      <c r="B10933" s="13" t="n">
        <v>5</v>
      </c>
      <c r="C10933" s="7" t="n">
        <v>30</v>
      </c>
      <c r="D10933" s="7" t="n">
        <v>18</v>
      </c>
      <c r="E10933" s="7" t="n">
        <v>1</v>
      </c>
      <c r="F10933" s="14" t="n">
        <f t="normal" ca="1">A10943</f>
        <v>0</v>
      </c>
    </row>
    <row r="10934" spans="1:8">
      <c r="A10934" t="s">
        <v>4</v>
      </c>
      <c r="B10934" s="4" t="s">
        <v>5</v>
      </c>
      <c r="C10934" s="4" t="s">
        <v>7</v>
      </c>
      <c r="D10934" s="4" t="s">
        <v>7</v>
      </c>
    </row>
    <row r="10935" spans="1:8">
      <c r="A10935" t="n">
        <v>87286</v>
      </c>
      <c r="B10935" s="16" t="n">
        <v>49</v>
      </c>
      <c r="C10935" s="7" t="n">
        <v>2</v>
      </c>
      <c r="D10935" s="7" t="n">
        <v>0</v>
      </c>
    </row>
    <row r="10936" spans="1:8">
      <c r="A10936" t="s">
        <v>4</v>
      </c>
      <c r="B10936" s="4" t="s">
        <v>5</v>
      </c>
      <c r="C10936" s="4" t="s">
        <v>7</v>
      </c>
      <c r="D10936" s="4" t="s">
        <v>8</v>
      </c>
      <c r="E10936" s="4" t="s">
        <v>7</v>
      </c>
      <c r="F10936" s="4" t="s">
        <v>7</v>
      </c>
      <c r="G10936" s="4" t="s">
        <v>7</v>
      </c>
    </row>
    <row r="10937" spans="1:8">
      <c r="A10937" t="n">
        <v>87289</v>
      </c>
      <c r="B10937" s="78" t="n">
        <v>113</v>
      </c>
      <c r="C10937" s="7" t="n">
        <v>1</v>
      </c>
      <c r="D10937" s="7" t="s">
        <v>788</v>
      </c>
      <c r="E10937" s="7" t="n">
        <v>2</v>
      </c>
      <c r="F10937" s="7" t="n">
        <v>0</v>
      </c>
      <c r="G10937" s="7" t="n">
        <v>0</v>
      </c>
    </row>
    <row r="10938" spans="1:8">
      <c r="A10938" t="s">
        <v>4</v>
      </c>
      <c r="B10938" s="4" t="s">
        <v>5</v>
      </c>
      <c r="C10938" s="4" t="s">
        <v>7</v>
      </c>
    </row>
    <row r="10939" spans="1:8">
      <c r="A10939" t="n">
        <v>87302</v>
      </c>
      <c r="B10939" s="78" t="n">
        <v>113</v>
      </c>
      <c r="C10939" s="7" t="n">
        <v>9</v>
      </c>
    </row>
    <row r="10940" spans="1:8">
      <c r="A10940" t="s">
        <v>4</v>
      </c>
      <c r="B10940" s="4" t="s">
        <v>5</v>
      </c>
      <c r="C10940" s="4" t="s">
        <v>16</v>
      </c>
    </row>
    <row r="10941" spans="1:8">
      <c r="A10941" t="n">
        <v>87304</v>
      </c>
      <c r="B10941" s="22" t="n">
        <v>3</v>
      </c>
      <c r="C10941" s="14" t="n">
        <f t="normal" ca="1">A11297</f>
        <v>0</v>
      </c>
    </row>
    <row r="10942" spans="1:8">
      <c r="A10942" t="s">
        <v>4</v>
      </c>
      <c r="B10942" s="4" t="s">
        <v>5</v>
      </c>
      <c r="C10942" s="4" t="s">
        <v>7</v>
      </c>
      <c r="D10942" s="4" t="s">
        <v>11</v>
      </c>
      <c r="E10942" s="4" t="s">
        <v>8</v>
      </c>
      <c r="F10942" s="4" t="s">
        <v>8</v>
      </c>
      <c r="G10942" s="4" t="s">
        <v>8</v>
      </c>
      <c r="H10942" s="4" t="s">
        <v>8</v>
      </c>
    </row>
    <row r="10943" spans="1:8">
      <c r="A10943" t="n">
        <v>87309</v>
      </c>
      <c r="B10943" s="49" t="n">
        <v>51</v>
      </c>
      <c r="C10943" s="7" t="n">
        <v>3</v>
      </c>
      <c r="D10943" s="7" t="n">
        <v>0</v>
      </c>
      <c r="E10943" s="7" t="s">
        <v>67</v>
      </c>
      <c r="F10943" s="7" t="s">
        <v>413</v>
      </c>
      <c r="G10943" s="7" t="s">
        <v>66</v>
      </c>
      <c r="H10943" s="7" t="s">
        <v>67</v>
      </c>
    </row>
    <row r="10944" spans="1:8">
      <c r="A10944" t="s">
        <v>4</v>
      </c>
      <c r="B10944" s="4" t="s">
        <v>5</v>
      </c>
      <c r="C10944" s="4" t="s">
        <v>7</v>
      </c>
      <c r="D10944" s="4" t="s">
        <v>11</v>
      </c>
      <c r="E10944" s="4" t="s">
        <v>8</v>
      </c>
      <c r="F10944" s="4" t="s">
        <v>8</v>
      </c>
      <c r="G10944" s="4" t="s">
        <v>8</v>
      </c>
      <c r="H10944" s="4" t="s">
        <v>8</v>
      </c>
    </row>
    <row r="10945" spans="1:8">
      <c r="A10945" t="n">
        <v>87322</v>
      </c>
      <c r="B10945" s="49" t="n">
        <v>51</v>
      </c>
      <c r="C10945" s="7" t="n">
        <v>3</v>
      </c>
      <c r="D10945" s="7" t="n">
        <v>1</v>
      </c>
      <c r="E10945" s="7" t="s">
        <v>438</v>
      </c>
      <c r="F10945" s="7" t="s">
        <v>413</v>
      </c>
      <c r="G10945" s="7" t="s">
        <v>66</v>
      </c>
      <c r="H10945" s="7" t="s">
        <v>67</v>
      </c>
    </row>
    <row r="10946" spans="1:8">
      <c r="A10946" t="s">
        <v>4</v>
      </c>
      <c r="B10946" s="4" t="s">
        <v>5</v>
      </c>
      <c r="C10946" s="4" t="s">
        <v>7</v>
      </c>
      <c r="D10946" s="4" t="s">
        <v>11</v>
      </c>
      <c r="E10946" s="4" t="s">
        <v>8</v>
      </c>
      <c r="F10946" s="4" t="s">
        <v>8</v>
      </c>
      <c r="G10946" s="4" t="s">
        <v>8</v>
      </c>
      <c r="H10946" s="4" t="s">
        <v>8</v>
      </c>
    </row>
    <row r="10947" spans="1:8">
      <c r="A10947" t="n">
        <v>87335</v>
      </c>
      <c r="B10947" s="49" t="n">
        <v>51</v>
      </c>
      <c r="C10947" s="7" t="n">
        <v>3</v>
      </c>
      <c r="D10947" s="7" t="n">
        <v>2</v>
      </c>
      <c r="E10947" s="7" t="s">
        <v>439</v>
      </c>
      <c r="F10947" s="7" t="s">
        <v>67</v>
      </c>
      <c r="G10947" s="7" t="s">
        <v>66</v>
      </c>
      <c r="H10947" s="7" t="s">
        <v>67</v>
      </c>
    </row>
    <row r="10948" spans="1:8">
      <c r="A10948" t="s">
        <v>4</v>
      </c>
      <c r="B10948" s="4" t="s">
        <v>5</v>
      </c>
      <c r="C10948" s="4" t="s">
        <v>7</v>
      </c>
      <c r="D10948" s="4" t="s">
        <v>11</v>
      </c>
      <c r="E10948" s="4" t="s">
        <v>8</v>
      </c>
      <c r="F10948" s="4" t="s">
        <v>8</v>
      </c>
      <c r="G10948" s="4" t="s">
        <v>8</v>
      </c>
      <c r="H10948" s="4" t="s">
        <v>8</v>
      </c>
    </row>
    <row r="10949" spans="1:8">
      <c r="A10949" t="n">
        <v>87348</v>
      </c>
      <c r="B10949" s="49" t="n">
        <v>51</v>
      </c>
      <c r="C10949" s="7" t="n">
        <v>3</v>
      </c>
      <c r="D10949" s="7" t="n">
        <v>3</v>
      </c>
      <c r="E10949" s="7" t="s">
        <v>438</v>
      </c>
      <c r="F10949" s="7" t="s">
        <v>67</v>
      </c>
      <c r="G10949" s="7" t="s">
        <v>66</v>
      </c>
      <c r="H10949" s="7" t="s">
        <v>67</v>
      </c>
    </row>
    <row r="10950" spans="1:8">
      <c r="A10950" t="s">
        <v>4</v>
      </c>
      <c r="B10950" s="4" t="s">
        <v>5</v>
      </c>
      <c r="C10950" s="4" t="s">
        <v>7</v>
      </c>
      <c r="D10950" s="4" t="s">
        <v>11</v>
      </c>
      <c r="E10950" s="4" t="s">
        <v>8</v>
      </c>
      <c r="F10950" s="4" t="s">
        <v>8</v>
      </c>
      <c r="G10950" s="4" t="s">
        <v>8</v>
      </c>
      <c r="H10950" s="4" t="s">
        <v>8</v>
      </c>
    </row>
    <row r="10951" spans="1:8">
      <c r="A10951" t="n">
        <v>87361</v>
      </c>
      <c r="B10951" s="49" t="n">
        <v>51</v>
      </c>
      <c r="C10951" s="7" t="n">
        <v>3</v>
      </c>
      <c r="D10951" s="7" t="n">
        <v>4</v>
      </c>
      <c r="E10951" s="7" t="s">
        <v>438</v>
      </c>
      <c r="F10951" s="7" t="s">
        <v>413</v>
      </c>
      <c r="G10951" s="7" t="s">
        <v>66</v>
      </c>
      <c r="H10951" s="7" t="s">
        <v>67</v>
      </c>
    </row>
    <row r="10952" spans="1:8">
      <c r="A10952" t="s">
        <v>4</v>
      </c>
      <c r="B10952" s="4" t="s">
        <v>5</v>
      </c>
      <c r="C10952" s="4" t="s">
        <v>7</v>
      </c>
      <c r="D10952" s="4" t="s">
        <v>11</v>
      </c>
      <c r="E10952" s="4" t="s">
        <v>8</v>
      </c>
      <c r="F10952" s="4" t="s">
        <v>8</v>
      </c>
      <c r="G10952" s="4" t="s">
        <v>8</v>
      </c>
      <c r="H10952" s="4" t="s">
        <v>8</v>
      </c>
    </row>
    <row r="10953" spans="1:8">
      <c r="A10953" t="n">
        <v>87374</v>
      </c>
      <c r="B10953" s="49" t="n">
        <v>51</v>
      </c>
      <c r="C10953" s="7" t="n">
        <v>3</v>
      </c>
      <c r="D10953" s="7" t="n">
        <v>5</v>
      </c>
      <c r="E10953" s="7" t="s">
        <v>438</v>
      </c>
      <c r="F10953" s="7" t="s">
        <v>67</v>
      </c>
      <c r="G10953" s="7" t="s">
        <v>66</v>
      </c>
      <c r="H10953" s="7" t="s">
        <v>67</v>
      </c>
    </row>
    <row r="10954" spans="1:8">
      <c r="A10954" t="s">
        <v>4</v>
      </c>
      <c r="B10954" s="4" t="s">
        <v>5</v>
      </c>
      <c r="C10954" s="4" t="s">
        <v>7</v>
      </c>
      <c r="D10954" s="4" t="s">
        <v>11</v>
      </c>
      <c r="E10954" s="4" t="s">
        <v>8</v>
      </c>
      <c r="F10954" s="4" t="s">
        <v>8</v>
      </c>
      <c r="G10954" s="4" t="s">
        <v>8</v>
      </c>
      <c r="H10954" s="4" t="s">
        <v>8</v>
      </c>
    </row>
    <row r="10955" spans="1:8">
      <c r="A10955" t="n">
        <v>87387</v>
      </c>
      <c r="B10955" s="49" t="n">
        <v>51</v>
      </c>
      <c r="C10955" s="7" t="n">
        <v>3</v>
      </c>
      <c r="D10955" s="7" t="n">
        <v>6</v>
      </c>
      <c r="E10955" s="7" t="s">
        <v>438</v>
      </c>
      <c r="F10955" s="7" t="s">
        <v>413</v>
      </c>
      <c r="G10955" s="7" t="s">
        <v>66</v>
      </c>
      <c r="H10955" s="7" t="s">
        <v>67</v>
      </c>
    </row>
    <row r="10956" spans="1:8">
      <c r="A10956" t="s">
        <v>4</v>
      </c>
      <c r="B10956" s="4" t="s">
        <v>5</v>
      </c>
      <c r="C10956" s="4" t="s">
        <v>7</v>
      </c>
      <c r="D10956" s="4" t="s">
        <v>11</v>
      </c>
      <c r="E10956" s="4" t="s">
        <v>8</v>
      </c>
      <c r="F10956" s="4" t="s">
        <v>8</v>
      </c>
      <c r="G10956" s="4" t="s">
        <v>8</v>
      </c>
      <c r="H10956" s="4" t="s">
        <v>8</v>
      </c>
    </row>
    <row r="10957" spans="1:8">
      <c r="A10957" t="n">
        <v>87400</v>
      </c>
      <c r="B10957" s="49" t="n">
        <v>51</v>
      </c>
      <c r="C10957" s="7" t="n">
        <v>3</v>
      </c>
      <c r="D10957" s="7" t="n">
        <v>7</v>
      </c>
      <c r="E10957" s="7" t="s">
        <v>438</v>
      </c>
      <c r="F10957" s="7" t="s">
        <v>67</v>
      </c>
      <c r="G10957" s="7" t="s">
        <v>66</v>
      </c>
      <c r="H10957" s="7" t="s">
        <v>67</v>
      </c>
    </row>
    <row r="10958" spans="1:8">
      <c r="A10958" t="s">
        <v>4</v>
      </c>
      <c r="B10958" s="4" t="s">
        <v>5</v>
      </c>
      <c r="C10958" s="4" t="s">
        <v>7</v>
      </c>
      <c r="D10958" s="4" t="s">
        <v>11</v>
      </c>
      <c r="E10958" s="4" t="s">
        <v>8</v>
      </c>
      <c r="F10958" s="4" t="s">
        <v>8</v>
      </c>
      <c r="G10958" s="4" t="s">
        <v>8</v>
      </c>
      <c r="H10958" s="4" t="s">
        <v>8</v>
      </c>
    </row>
    <row r="10959" spans="1:8">
      <c r="A10959" t="n">
        <v>87413</v>
      </c>
      <c r="B10959" s="49" t="n">
        <v>51</v>
      </c>
      <c r="C10959" s="7" t="n">
        <v>3</v>
      </c>
      <c r="D10959" s="7" t="n">
        <v>8</v>
      </c>
      <c r="E10959" s="7" t="s">
        <v>438</v>
      </c>
      <c r="F10959" s="7" t="s">
        <v>67</v>
      </c>
      <c r="G10959" s="7" t="s">
        <v>66</v>
      </c>
      <c r="H10959" s="7" t="s">
        <v>67</v>
      </c>
    </row>
    <row r="10960" spans="1:8">
      <c r="A10960" t="s">
        <v>4</v>
      </c>
      <c r="B10960" s="4" t="s">
        <v>5</v>
      </c>
      <c r="C10960" s="4" t="s">
        <v>7</v>
      </c>
      <c r="D10960" s="4" t="s">
        <v>11</v>
      </c>
      <c r="E10960" s="4" t="s">
        <v>8</v>
      </c>
      <c r="F10960" s="4" t="s">
        <v>8</v>
      </c>
      <c r="G10960" s="4" t="s">
        <v>8</v>
      </c>
      <c r="H10960" s="4" t="s">
        <v>8</v>
      </c>
    </row>
    <row r="10961" spans="1:8">
      <c r="A10961" t="n">
        <v>87426</v>
      </c>
      <c r="B10961" s="49" t="n">
        <v>51</v>
      </c>
      <c r="C10961" s="7" t="n">
        <v>3</v>
      </c>
      <c r="D10961" s="7" t="n">
        <v>9</v>
      </c>
      <c r="E10961" s="7" t="s">
        <v>439</v>
      </c>
      <c r="F10961" s="7" t="s">
        <v>67</v>
      </c>
      <c r="G10961" s="7" t="s">
        <v>66</v>
      </c>
      <c r="H10961" s="7" t="s">
        <v>67</v>
      </c>
    </row>
    <row r="10962" spans="1:8">
      <c r="A10962" t="s">
        <v>4</v>
      </c>
      <c r="B10962" s="4" t="s">
        <v>5</v>
      </c>
      <c r="C10962" s="4" t="s">
        <v>7</v>
      </c>
      <c r="D10962" s="4" t="s">
        <v>11</v>
      </c>
      <c r="E10962" s="4" t="s">
        <v>8</v>
      </c>
      <c r="F10962" s="4" t="s">
        <v>8</v>
      </c>
      <c r="G10962" s="4" t="s">
        <v>8</v>
      </c>
      <c r="H10962" s="4" t="s">
        <v>8</v>
      </c>
    </row>
    <row r="10963" spans="1:8">
      <c r="A10963" t="n">
        <v>87439</v>
      </c>
      <c r="B10963" s="49" t="n">
        <v>51</v>
      </c>
      <c r="C10963" s="7" t="n">
        <v>3</v>
      </c>
      <c r="D10963" s="7" t="n">
        <v>11</v>
      </c>
      <c r="E10963" s="7" t="s">
        <v>789</v>
      </c>
      <c r="F10963" s="7" t="s">
        <v>414</v>
      </c>
      <c r="G10963" s="7" t="s">
        <v>66</v>
      </c>
      <c r="H10963" s="7" t="s">
        <v>67</v>
      </c>
    </row>
    <row r="10964" spans="1:8">
      <c r="A10964" t="s">
        <v>4</v>
      </c>
      <c r="B10964" s="4" t="s">
        <v>5</v>
      </c>
      <c r="C10964" s="4" t="s">
        <v>7</v>
      </c>
      <c r="D10964" s="4" t="s">
        <v>11</v>
      </c>
      <c r="E10964" s="4" t="s">
        <v>8</v>
      </c>
      <c r="F10964" s="4" t="s">
        <v>8</v>
      </c>
      <c r="G10964" s="4" t="s">
        <v>8</v>
      </c>
      <c r="H10964" s="4" t="s">
        <v>8</v>
      </c>
    </row>
    <row r="10965" spans="1:8">
      <c r="A10965" t="n">
        <v>87452</v>
      </c>
      <c r="B10965" s="49" t="n">
        <v>51</v>
      </c>
      <c r="C10965" s="7" t="n">
        <v>3</v>
      </c>
      <c r="D10965" s="7" t="n">
        <v>14</v>
      </c>
      <c r="E10965" s="7" t="s">
        <v>438</v>
      </c>
      <c r="F10965" s="7" t="s">
        <v>67</v>
      </c>
      <c r="G10965" s="7" t="s">
        <v>66</v>
      </c>
      <c r="H10965" s="7" t="s">
        <v>67</v>
      </c>
    </row>
    <row r="10966" spans="1:8">
      <c r="A10966" t="s">
        <v>4</v>
      </c>
      <c r="B10966" s="4" t="s">
        <v>5</v>
      </c>
      <c r="C10966" s="4" t="s">
        <v>7</v>
      </c>
      <c r="D10966" s="4" t="s">
        <v>11</v>
      </c>
      <c r="E10966" s="4" t="s">
        <v>8</v>
      </c>
      <c r="F10966" s="4" t="s">
        <v>8</v>
      </c>
      <c r="G10966" s="4" t="s">
        <v>8</v>
      </c>
      <c r="H10966" s="4" t="s">
        <v>8</v>
      </c>
    </row>
    <row r="10967" spans="1:8">
      <c r="A10967" t="n">
        <v>87465</v>
      </c>
      <c r="B10967" s="49" t="n">
        <v>51</v>
      </c>
      <c r="C10967" s="7" t="n">
        <v>3</v>
      </c>
      <c r="D10967" s="7" t="n">
        <v>7032</v>
      </c>
      <c r="E10967" s="7" t="s">
        <v>438</v>
      </c>
      <c r="F10967" s="7" t="s">
        <v>413</v>
      </c>
      <c r="G10967" s="7" t="s">
        <v>66</v>
      </c>
      <c r="H10967" s="7" t="s">
        <v>67</v>
      </c>
    </row>
    <row r="10968" spans="1:8">
      <c r="A10968" t="s">
        <v>4</v>
      </c>
      <c r="B10968" s="4" t="s">
        <v>5</v>
      </c>
      <c r="C10968" s="4" t="s">
        <v>11</v>
      </c>
      <c r="D10968" s="4" t="s">
        <v>11</v>
      </c>
      <c r="E10968" s="4" t="s">
        <v>11</v>
      </c>
    </row>
    <row r="10969" spans="1:8">
      <c r="A10969" t="n">
        <v>87478</v>
      </c>
      <c r="B10969" s="32" t="n">
        <v>61</v>
      </c>
      <c r="C10969" s="7" t="n">
        <v>0</v>
      </c>
      <c r="D10969" s="7" t="n">
        <v>65533</v>
      </c>
      <c r="E10969" s="7" t="n">
        <v>0</v>
      </c>
    </row>
    <row r="10970" spans="1:8">
      <c r="A10970" t="s">
        <v>4</v>
      </c>
      <c r="B10970" s="4" t="s">
        <v>5</v>
      </c>
      <c r="C10970" s="4" t="s">
        <v>11</v>
      </c>
      <c r="D10970" s="4" t="s">
        <v>11</v>
      </c>
      <c r="E10970" s="4" t="s">
        <v>11</v>
      </c>
    </row>
    <row r="10971" spans="1:8">
      <c r="A10971" t="n">
        <v>87485</v>
      </c>
      <c r="B10971" s="32" t="n">
        <v>61</v>
      </c>
      <c r="C10971" s="7" t="n">
        <v>1</v>
      </c>
      <c r="D10971" s="7" t="n">
        <v>65533</v>
      </c>
      <c r="E10971" s="7" t="n">
        <v>0</v>
      </c>
    </row>
    <row r="10972" spans="1:8">
      <c r="A10972" t="s">
        <v>4</v>
      </c>
      <c r="B10972" s="4" t="s">
        <v>5</v>
      </c>
      <c r="C10972" s="4" t="s">
        <v>11</v>
      </c>
      <c r="D10972" s="4" t="s">
        <v>11</v>
      </c>
      <c r="E10972" s="4" t="s">
        <v>11</v>
      </c>
    </row>
    <row r="10973" spans="1:8">
      <c r="A10973" t="n">
        <v>87492</v>
      </c>
      <c r="B10973" s="32" t="n">
        <v>61</v>
      </c>
      <c r="C10973" s="7" t="n">
        <v>2</v>
      </c>
      <c r="D10973" s="7" t="n">
        <v>65533</v>
      </c>
      <c r="E10973" s="7" t="n">
        <v>0</v>
      </c>
    </row>
    <row r="10974" spans="1:8">
      <c r="A10974" t="s">
        <v>4</v>
      </c>
      <c r="B10974" s="4" t="s">
        <v>5</v>
      </c>
      <c r="C10974" s="4" t="s">
        <v>11</v>
      </c>
      <c r="D10974" s="4" t="s">
        <v>11</v>
      </c>
      <c r="E10974" s="4" t="s">
        <v>11</v>
      </c>
    </row>
    <row r="10975" spans="1:8">
      <c r="A10975" t="n">
        <v>87499</v>
      </c>
      <c r="B10975" s="32" t="n">
        <v>61</v>
      </c>
      <c r="C10975" s="7" t="n">
        <v>3</v>
      </c>
      <c r="D10975" s="7" t="n">
        <v>65533</v>
      </c>
      <c r="E10975" s="7" t="n">
        <v>0</v>
      </c>
    </row>
    <row r="10976" spans="1:8">
      <c r="A10976" t="s">
        <v>4</v>
      </c>
      <c r="B10976" s="4" t="s">
        <v>5</v>
      </c>
      <c r="C10976" s="4" t="s">
        <v>11</v>
      </c>
      <c r="D10976" s="4" t="s">
        <v>11</v>
      </c>
      <c r="E10976" s="4" t="s">
        <v>11</v>
      </c>
    </row>
    <row r="10977" spans="1:8">
      <c r="A10977" t="n">
        <v>87506</v>
      </c>
      <c r="B10977" s="32" t="n">
        <v>61</v>
      </c>
      <c r="C10977" s="7" t="n">
        <v>4</v>
      </c>
      <c r="D10977" s="7" t="n">
        <v>65533</v>
      </c>
      <c r="E10977" s="7" t="n">
        <v>0</v>
      </c>
    </row>
    <row r="10978" spans="1:8">
      <c r="A10978" t="s">
        <v>4</v>
      </c>
      <c r="B10978" s="4" t="s">
        <v>5</v>
      </c>
      <c r="C10978" s="4" t="s">
        <v>11</v>
      </c>
      <c r="D10978" s="4" t="s">
        <v>11</v>
      </c>
      <c r="E10978" s="4" t="s">
        <v>11</v>
      </c>
    </row>
    <row r="10979" spans="1:8">
      <c r="A10979" t="n">
        <v>87513</v>
      </c>
      <c r="B10979" s="32" t="n">
        <v>61</v>
      </c>
      <c r="C10979" s="7" t="n">
        <v>5</v>
      </c>
      <c r="D10979" s="7" t="n">
        <v>65533</v>
      </c>
      <c r="E10979" s="7" t="n">
        <v>0</v>
      </c>
    </row>
    <row r="10980" spans="1:8">
      <c r="A10980" t="s">
        <v>4</v>
      </c>
      <c r="B10980" s="4" t="s">
        <v>5</v>
      </c>
      <c r="C10980" s="4" t="s">
        <v>11</v>
      </c>
      <c r="D10980" s="4" t="s">
        <v>11</v>
      </c>
      <c r="E10980" s="4" t="s">
        <v>11</v>
      </c>
    </row>
    <row r="10981" spans="1:8">
      <c r="A10981" t="n">
        <v>87520</v>
      </c>
      <c r="B10981" s="32" t="n">
        <v>61</v>
      </c>
      <c r="C10981" s="7" t="n">
        <v>6</v>
      </c>
      <c r="D10981" s="7" t="n">
        <v>65533</v>
      </c>
      <c r="E10981" s="7" t="n">
        <v>0</v>
      </c>
    </row>
    <row r="10982" spans="1:8">
      <c r="A10982" t="s">
        <v>4</v>
      </c>
      <c r="B10982" s="4" t="s">
        <v>5</v>
      </c>
      <c r="C10982" s="4" t="s">
        <v>11</v>
      </c>
      <c r="D10982" s="4" t="s">
        <v>11</v>
      </c>
      <c r="E10982" s="4" t="s">
        <v>11</v>
      </c>
    </row>
    <row r="10983" spans="1:8">
      <c r="A10983" t="n">
        <v>87527</v>
      </c>
      <c r="B10983" s="32" t="n">
        <v>61</v>
      </c>
      <c r="C10983" s="7" t="n">
        <v>7</v>
      </c>
      <c r="D10983" s="7" t="n">
        <v>65533</v>
      </c>
      <c r="E10983" s="7" t="n">
        <v>0</v>
      </c>
    </row>
    <row r="10984" spans="1:8">
      <c r="A10984" t="s">
        <v>4</v>
      </c>
      <c r="B10984" s="4" t="s">
        <v>5</v>
      </c>
      <c r="C10984" s="4" t="s">
        <v>11</v>
      </c>
      <c r="D10984" s="4" t="s">
        <v>11</v>
      </c>
      <c r="E10984" s="4" t="s">
        <v>11</v>
      </c>
    </row>
    <row r="10985" spans="1:8">
      <c r="A10985" t="n">
        <v>87534</v>
      </c>
      <c r="B10985" s="32" t="n">
        <v>61</v>
      </c>
      <c r="C10985" s="7" t="n">
        <v>8</v>
      </c>
      <c r="D10985" s="7" t="n">
        <v>65533</v>
      </c>
      <c r="E10985" s="7" t="n">
        <v>0</v>
      </c>
    </row>
    <row r="10986" spans="1:8">
      <c r="A10986" t="s">
        <v>4</v>
      </c>
      <c r="B10986" s="4" t="s">
        <v>5</v>
      </c>
      <c r="C10986" s="4" t="s">
        <v>11</v>
      </c>
      <c r="D10986" s="4" t="s">
        <v>11</v>
      </c>
      <c r="E10986" s="4" t="s">
        <v>11</v>
      </c>
    </row>
    <row r="10987" spans="1:8">
      <c r="A10987" t="n">
        <v>87541</v>
      </c>
      <c r="B10987" s="32" t="n">
        <v>61</v>
      </c>
      <c r="C10987" s="7" t="n">
        <v>9</v>
      </c>
      <c r="D10987" s="7" t="n">
        <v>65533</v>
      </c>
      <c r="E10987" s="7" t="n">
        <v>0</v>
      </c>
    </row>
    <row r="10988" spans="1:8">
      <c r="A10988" t="s">
        <v>4</v>
      </c>
      <c r="B10988" s="4" t="s">
        <v>5</v>
      </c>
      <c r="C10988" s="4" t="s">
        <v>11</v>
      </c>
      <c r="D10988" s="4" t="s">
        <v>11</v>
      </c>
      <c r="E10988" s="4" t="s">
        <v>11</v>
      </c>
    </row>
    <row r="10989" spans="1:8">
      <c r="A10989" t="n">
        <v>87548</v>
      </c>
      <c r="B10989" s="32" t="n">
        <v>61</v>
      </c>
      <c r="C10989" s="7" t="n">
        <v>11</v>
      </c>
      <c r="D10989" s="7" t="n">
        <v>65533</v>
      </c>
      <c r="E10989" s="7" t="n">
        <v>0</v>
      </c>
    </row>
    <row r="10990" spans="1:8">
      <c r="A10990" t="s">
        <v>4</v>
      </c>
      <c r="B10990" s="4" t="s">
        <v>5</v>
      </c>
      <c r="C10990" s="4" t="s">
        <v>11</v>
      </c>
      <c r="D10990" s="4" t="s">
        <v>11</v>
      </c>
      <c r="E10990" s="4" t="s">
        <v>11</v>
      </c>
    </row>
    <row r="10991" spans="1:8">
      <c r="A10991" t="n">
        <v>87555</v>
      </c>
      <c r="B10991" s="32" t="n">
        <v>61</v>
      </c>
      <c r="C10991" s="7" t="n">
        <v>14</v>
      </c>
      <c r="D10991" s="7" t="n">
        <v>65533</v>
      </c>
      <c r="E10991" s="7" t="n">
        <v>0</v>
      </c>
    </row>
    <row r="10992" spans="1:8">
      <c r="A10992" t="s">
        <v>4</v>
      </c>
      <c r="B10992" s="4" t="s">
        <v>5</v>
      </c>
      <c r="C10992" s="4" t="s">
        <v>11</v>
      </c>
      <c r="D10992" s="4" t="s">
        <v>11</v>
      </c>
      <c r="E10992" s="4" t="s">
        <v>11</v>
      </c>
    </row>
    <row r="10993" spans="1:5">
      <c r="A10993" t="n">
        <v>87562</v>
      </c>
      <c r="B10993" s="32" t="n">
        <v>61</v>
      </c>
      <c r="C10993" s="7" t="n">
        <v>7032</v>
      </c>
      <c r="D10993" s="7" t="n">
        <v>65533</v>
      </c>
      <c r="E10993" s="7" t="n">
        <v>0</v>
      </c>
    </row>
    <row r="10994" spans="1:5">
      <c r="A10994" t="s">
        <v>4</v>
      </c>
      <c r="B10994" s="4" t="s">
        <v>5</v>
      </c>
      <c r="C10994" s="4" t="s">
        <v>11</v>
      </c>
      <c r="D10994" s="4" t="s">
        <v>7</v>
      </c>
      <c r="E10994" s="4" t="s">
        <v>8</v>
      </c>
      <c r="F10994" s="4" t="s">
        <v>13</v>
      </c>
      <c r="G10994" s="4" t="s">
        <v>13</v>
      </c>
      <c r="H10994" s="4" t="s">
        <v>13</v>
      </c>
    </row>
    <row r="10995" spans="1:5">
      <c r="A10995" t="n">
        <v>87569</v>
      </c>
      <c r="B10995" s="47" t="n">
        <v>48</v>
      </c>
      <c r="C10995" s="7" t="n">
        <v>11</v>
      </c>
      <c r="D10995" s="7" t="n">
        <v>0</v>
      </c>
      <c r="E10995" s="7" t="s">
        <v>718</v>
      </c>
      <c r="F10995" s="7" t="n">
        <v>-1</v>
      </c>
      <c r="G10995" s="7" t="n">
        <v>1</v>
      </c>
      <c r="H10995" s="7" t="n">
        <v>0</v>
      </c>
    </row>
    <row r="10996" spans="1:5">
      <c r="A10996" t="s">
        <v>4</v>
      </c>
      <c r="B10996" s="4" t="s">
        <v>5</v>
      </c>
      <c r="C10996" s="4" t="s">
        <v>11</v>
      </c>
      <c r="D10996" s="4" t="s">
        <v>7</v>
      </c>
      <c r="E10996" s="4" t="s">
        <v>8</v>
      </c>
      <c r="F10996" s="4" t="s">
        <v>13</v>
      </c>
      <c r="G10996" s="4" t="s">
        <v>13</v>
      </c>
      <c r="H10996" s="4" t="s">
        <v>13</v>
      </c>
    </row>
    <row r="10997" spans="1:5">
      <c r="A10997" t="n">
        <v>87595</v>
      </c>
      <c r="B10997" s="47" t="n">
        <v>48</v>
      </c>
      <c r="C10997" s="7" t="n">
        <v>14</v>
      </c>
      <c r="D10997" s="7" t="n">
        <v>0</v>
      </c>
      <c r="E10997" s="7" t="s">
        <v>489</v>
      </c>
      <c r="F10997" s="7" t="n">
        <v>0</v>
      </c>
      <c r="G10997" s="7" t="n">
        <v>1</v>
      </c>
      <c r="H10997" s="7" t="n">
        <v>0</v>
      </c>
    </row>
    <row r="10998" spans="1:5">
      <c r="A10998" t="s">
        <v>4</v>
      </c>
      <c r="B10998" s="4" t="s">
        <v>5</v>
      </c>
      <c r="C10998" s="4" t="s">
        <v>11</v>
      </c>
      <c r="D10998" s="4" t="s">
        <v>7</v>
      </c>
      <c r="E10998" s="4" t="s">
        <v>8</v>
      </c>
      <c r="F10998" s="4" t="s">
        <v>13</v>
      </c>
      <c r="G10998" s="4" t="s">
        <v>13</v>
      </c>
      <c r="H10998" s="4" t="s">
        <v>13</v>
      </c>
    </row>
    <row r="10999" spans="1:5">
      <c r="A10999" t="n">
        <v>87621</v>
      </c>
      <c r="B10999" s="47" t="n">
        <v>48</v>
      </c>
      <c r="C10999" s="7" t="n">
        <v>7032</v>
      </c>
      <c r="D10999" s="7" t="n">
        <v>0</v>
      </c>
      <c r="E10999" s="7" t="s">
        <v>489</v>
      </c>
      <c r="F10999" s="7" t="n">
        <v>0</v>
      </c>
      <c r="G10999" s="7" t="n">
        <v>1</v>
      </c>
      <c r="H10999" s="7" t="n">
        <v>0</v>
      </c>
    </row>
    <row r="11000" spans="1:5">
      <c r="A11000" t="s">
        <v>4</v>
      </c>
      <c r="B11000" s="4" t="s">
        <v>5</v>
      </c>
      <c r="C11000" s="4" t="s">
        <v>11</v>
      </c>
      <c r="D11000" s="4" t="s">
        <v>7</v>
      </c>
      <c r="E11000" s="4" t="s">
        <v>8</v>
      </c>
      <c r="F11000" s="4" t="s">
        <v>13</v>
      </c>
      <c r="G11000" s="4" t="s">
        <v>13</v>
      </c>
      <c r="H11000" s="4" t="s">
        <v>13</v>
      </c>
    </row>
    <row r="11001" spans="1:5">
      <c r="A11001" t="n">
        <v>87647</v>
      </c>
      <c r="B11001" s="47" t="n">
        <v>48</v>
      </c>
      <c r="C11001" s="7" t="n">
        <v>0</v>
      </c>
      <c r="D11001" s="7" t="n">
        <v>0</v>
      </c>
      <c r="E11001" s="7" t="s">
        <v>713</v>
      </c>
      <c r="F11001" s="7" t="n">
        <v>0</v>
      </c>
      <c r="G11001" s="7" t="n">
        <v>1</v>
      </c>
      <c r="H11001" s="7" t="n">
        <v>0</v>
      </c>
    </row>
    <row r="11002" spans="1:5">
      <c r="A11002" t="s">
        <v>4</v>
      </c>
      <c r="B11002" s="4" t="s">
        <v>5</v>
      </c>
      <c r="C11002" s="4" t="s">
        <v>11</v>
      </c>
      <c r="D11002" s="4" t="s">
        <v>7</v>
      </c>
      <c r="E11002" s="4" t="s">
        <v>8</v>
      </c>
      <c r="F11002" s="4" t="s">
        <v>13</v>
      </c>
      <c r="G11002" s="4" t="s">
        <v>13</v>
      </c>
      <c r="H11002" s="4" t="s">
        <v>13</v>
      </c>
    </row>
    <row r="11003" spans="1:5">
      <c r="A11003" t="n">
        <v>87673</v>
      </c>
      <c r="B11003" s="47" t="n">
        <v>48</v>
      </c>
      <c r="C11003" s="7" t="n">
        <v>1</v>
      </c>
      <c r="D11003" s="7" t="n">
        <v>0</v>
      </c>
      <c r="E11003" s="7" t="s">
        <v>716</v>
      </c>
      <c r="F11003" s="7" t="n">
        <v>-1</v>
      </c>
      <c r="G11003" s="7" t="n">
        <v>1</v>
      </c>
      <c r="H11003" s="7" t="n">
        <v>0</v>
      </c>
    </row>
    <row r="11004" spans="1:5">
      <c r="A11004" t="s">
        <v>4</v>
      </c>
      <c r="B11004" s="4" t="s">
        <v>5</v>
      </c>
      <c r="C11004" s="4" t="s">
        <v>11</v>
      </c>
      <c r="D11004" s="4" t="s">
        <v>7</v>
      </c>
      <c r="E11004" s="4" t="s">
        <v>8</v>
      </c>
      <c r="F11004" s="4" t="s">
        <v>13</v>
      </c>
      <c r="G11004" s="4" t="s">
        <v>13</v>
      </c>
      <c r="H11004" s="4" t="s">
        <v>13</v>
      </c>
    </row>
    <row r="11005" spans="1:5">
      <c r="A11005" t="n">
        <v>87699</v>
      </c>
      <c r="B11005" s="47" t="n">
        <v>48</v>
      </c>
      <c r="C11005" s="7" t="n">
        <v>2</v>
      </c>
      <c r="D11005" s="7" t="n">
        <v>0</v>
      </c>
      <c r="E11005" s="7" t="s">
        <v>716</v>
      </c>
      <c r="F11005" s="7" t="n">
        <v>-1</v>
      </c>
      <c r="G11005" s="7" t="n">
        <v>1</v>
      </c>
      <c r="H11005" s="7" t="n">
        <v>0</v>
      </c>
    </row>
    <row r="11006" spans="1:5">
      <c r="A11006" t="s">
        <v>4</v>
      </c>
      <c r="B11006" s="4" t="s">
        <v>5</v>
      </c>
      <c r="C11006" s="4" t="s">
        <v>11</v>
      </c>
    </row>
    <row r="11007" spans="1:5">
      <c r="A11007" t="n">
        <v>87725</v>
      </c>
      <c r="B11007" s="29" t="n">
        <v>16</v>
      </c>
      <c r="C11007" s="7" t="n">
        <v>100</v>
      </c>
    </row>
    <row r="11008" spans="1:5">
      <c r="A11008" t="s">
        <v>4</v>
      </c>
      <c r="B11008" s="4" t="s">
        <v>5</v>
      </c>
      <c r="C11008" s="4" t="s">
        <v>11</v>
      </c>
      <c r="D11008" s="4" t="s">
        <v>7</v>
      </c>
      <c r="E11008" s="4" t="s">
        <v>8</v>
      </c>
      <c r="F11008" s="4" t="s">
        <v>13</v>
      </c>
      <c r="G11008" s="4" t="s">
        <v>13</v>
      </c>
      <c r="H11008" s="4" t="s">
        <v>13</v>
      </c>
    </row>
    <row r="11009" spans="1:8">
      <c r="A11009" t="n">
        <v>87728</v>
      </c>
      <c r="B11009" s="47" t="n">
        <v>48</v>
      </c>
      <c r="C11009" s="7" t="n">
        <v>3</v>
      </c>
      <c r="D11009" s="7" t="n">
        <v>0</v>
      </c>
      <c r="E11009" s="7" t="s">
        <v>716</v>
      </c>
      <c r="F11009" s="7" t="n">
        <v>-1</v>
      </c>
      <c r="G11009" s="7" t="n">
        <v>1</v>
      </c>
      <c r="H11009" s="7" t="n">
        <v>0</v>
      </c>
    </row>
    <row r="11010" spans="1:8">
      <c r="A11010" t="s">
        <v>4</v>
      </c>
      <c r="B11010" s="4" t="s">
        <v>5</v>
      </c>
      <c r="C11010" s="4" t="s">
        <v>11</v>
      </c>
      <c r="D11010" s="4" t="s">
        <v>7</v>
      </c>
      <c r="E11010" s="4" t="s">
        <v>8</v>
      </c>
      <c r="F11010" s="4" t="s">
        <v>13</v>
      </c>
      <c r="G11010" s="4" t="s">
        <v>13</v>
      </c>
      <c r="H11010" s="4" t="s">
        <v>13</v>
      </c>
    </row>
    <row r="11011" spans="1:8">
      <c r="A11011" t="n">
        <v>87754</v>
      </c>
      <c r="B11011" s="47" t="n">
        <v>48</v>
      </c>
      <c r="C11011" s="7" t="n">
        <v>4</v>
      </c>
      <c r="D11011" s="7" t="n">
        <v>0</v>
      </c>
      <c r="E11011" s="7" t="s">
        <v>716</v>
      </c>
      <c r="F11011" s="7" t="n">
        <v>-1</v>
      </c>
      <c r="G11011" s="7" t="n">
        <v>1</v>
      </c>
      <c r="H11011" s="7" t="n">
        <v>0</v>
      </c>
    </row>
    <row r="11012" spans="1:8">
      <c r="A11012" t="s">
        <v>4</v>
      </c>
      <c r="B11012" s="4" t="s">
        <v>5</v>
      </c>
      <c r="C11012" s="4" t="s">
        <v>11</v>
      </c>
    </row>
    <row r="11013" spans="1:8">
      <c r="A11013" t="n">
        <v>87780</v>
      </c>
      <c r="B11013" s="29" t="n">
        <v>16</v>
      </c>
      <c r="C11013" s="7" t="n">
        <v>100</v>
      </c>
    </row>
    <row r="11014" spans="1:8">
      <c r="A11014" t="s">
        <v>4</v>
      </c>
      <c r="B11014" s="4" t="s">
        <v>5</v>
      </c>
      <c r="C11014" s="4" t="s">
        <v>11</v>
      </c>
      <c r="D11014" s="4" t="s">
        <v>7</v>
      </c>
      <c r="E11014" s="4" t="s">
        <v>8</v>
      </c>
      <c r="F11014" s="4" t="s">
        <v>13</v>
      </c>
      <c r="G11014" s="4" t="s">
        <v>13</v>
      </c>
      <c r="H11014" s="4" t="s">
        <v>13</v>
      </c>
    </row>
    <row r="11015" spans="1:8">
      <c r="A11015" t="n">
        <v>87783</v>
      </c>
      <c r="B11015" s="47" t="n">
        <v>48</v>
      </c>
      <c r="C11015" s="7" t="n">
        <v>5</v>
      </c>
      <c r="D11015" s="7" t="n">
        <v>0</v>
      </c>
      <c r="E11015" s="7" t="s">
        <v>716</v>
      </c>
      <c r="F11015" s="7" t="n">
        <v>-1</v>
      </c>
      <c r="G11015" s="7" t="n">
        <v>1</v>
      </c>
      <c r="H11015" s="7" t="n">
        <v>0</v>
      </c>
    </row>
    <row r="11016" spans="1:8">
      <c r="A11016" t="s">
        <v>4</v>
      </c>
      <c r="B11016" s="4" t="s">
        <v>5</v>
      </c>
      <c r="C11016" s="4" t="s">
        <v>11</v>
      </c>
    </row>
    <row r="11017" spans="1:8">
      <c r="A11017" t="n">
        <v>87809</v>
      </c>
      <c r="B11017" s="29" t="n">
        <v>16</v>
      </c>
      <c r="C11017" s="7" t="n">
        <v>100</v>
      </c>
    </row>
    <row r="11018" spans="1:8">
      <c r="A11018" t="s">
        <v>4</v>
      </c>
      <c r="B11018" s="4" t="s">
        <v>5</v>
      </c>
      <c r="C11018" s="4" t="s">
        <v>11</v>
      </c>
      <c r="D11018" s="4" t="s">
        <v>7</v>
      </c>
      <c r="E11018" s="4" t="s">
        <v>8</v>
      </c>
      <c r="F11018" s="4" t="s">
        <v>13</v>
      </c>
      <c r="G11018" s="4" t="s">
        <v>13</v>
      </c>
      <c r="H11018" s="4" t="s">
        <v>13</v>
      </c>
    </row>
    <row r="11019" spans="1:8">
      <c r="A11019" t="n">
        <v>87812</v>
      </c>
      <c r="B11019" s="47" t="n">
        <v>48</v>
      </c>
      <c r="C11019" s="7" t="n">
        <v>7</v>
      </c>
      <c r="D11019" s="7" t="n">
        <v>0</v>
      </c>
      <c r="E11019" s="7" t="s">
        <v>716</v>
      </c>
      <c r="F11019" s="7" t="n">
        <v>-1</v>
      </c>
      <c r="G11019" s="7" t="n">
        <v>1</v>
      </c>
      <c r="H11019" s="7" t="n">
        <v>0</v>
      </c>
    </row>
    <row r="11020" spans="1:8">
      <c r="A11020" t="s">
        <v>4</v>
      </c>
      <c r="B11020" s="4" t="s">
        <v>5</v>
      </c>
      <c r="C11020" s="4" t="s">
        <v>11</v>
      </c>
      <c r="D11020" s="4" t="s">
        <v>7</v>
      </c>
      <c r="E11020" s="4" t="s">
        <v>8</v>
      </c>
      <c r="F11020" s="4" t="s">
        <v>13</v>
      </c>
      <c r="G11020" s="4" t="s">
        <v>13</v>
      </c>
      <c r="H11020" s="4" t="s">
        <v>13</v>
      </c>
    </row>
    <row r="11021" spans="1:8">
      <c r="A11021" t="n">
        <v>87838</v>
      </c>
      <c r="B11021" s="47" t="n">
        <v>48</v>
      </c>
      <c r="C11021" s="7" t="n">
        <v>8</v>
      </c>
      <c r="D11021" s="7" t="n">
        <v>0</v>
      </c>
      <c r="E11021" s="7" t="s">
        <v>716</v>
      </c>
      <c r="F11021" s="7" t="n">
        <v>-1</v>
      </c>
      <c r="G11021" s="7" t="n">
        <v>1</v>
      </c>
      <c r="H11021" s="7" t="n">
        <v>0</v>
      </c>
    </row>
    <row r="11022" spans="1:8">
      <c r="A11022" t="s">
        <v>4</v>
      </c>
      <c r="B11022" s="4" t="s">
        <v>5</v>
      </c>
      <c r="C11022" s="4" t="s">
        <v>11</v>
      </c>
      <c r="D11022" s="4" t="s">
        <v>7</v>
      </c>
      <c r="E11022" s="4" t="s">
        <v>8</v>
      </c>
      <c r="F11022" s="4" t="s">
        <v>13</v>
      </c>
      <c r="G11022" s="4" t="s">
        <v>13</v>
      </c>
      <c r="H11022" s="4" t="s">
        <v>13</v>
      </c>
    </row>
    <row r="11023" spans="1:8">
      <c r="A11023" t="n">
        <v>87864</v>
      </c>
      <c r="B11023" s="47" t="n">
        <v>48</v>
      </c>
      <c r="C11023" s="7" t="n">
        <v>9</v>
      </c>
      <c r="D11023" s="7" t="n">
        <v>0</v>
      </c>
      <c r="E11023" s="7" t="s">
        <v>713</v>
      </c>
      <c r="F11023" s="7" t="n">
        <v>0</v>
      </c>
      <c r="G11023" s="7" t="n">
        <v>1</v>
      </c>
      <c r="H11023" s="7" t="n">
        <v>0</v>
      </c>
    </row>
    <row r="11024" spans="1:8">
      <c r="A11024" t="s">
        <v>4</v>
      </c>
      <c r="B11024" s="4" t="s">
        <v>5</v>
      </c>
      <c r="C11024" s="4" t="s">
        <v>11</v>
      </c>
      <c r="D11024" s="4" t="s">
        <v>13</v>
      </c>
      <c r="E11024" s="4" t="s">
        <v>13</v>
      </c>
      <c r="F11024" s="4" t="s">
        <v>13</v>
      </c>
      <c r="G11024" s="4" t="s">
        <v>13</v>
      </c>
    </row>
    <row r="11025" spans="1:8">
      <c r="A11025" t="n">
        <v>87890</v>
      </c>
      <c r="B11025" s="40" t="n">
        <v>46</v>
      </c>
      <c r="C11025" s="7" t="n">
        <v>0</v>
      </c>
      <c r="D11025" s="7" t="n">
        <v>-6.67999982833862</v>
      </c>
      <c r="E11025" s="7" t="n">
        <v>0</v>
      </c>
      <c r="F11025" s="7" t="n">
        <v>-1.08000004291534</v>
      </c>
      <c r="G11025" s="7" t="n">
        <v>55.5999984741211</v>
      </c>
    </row>
    <row r="11026" spans="1:8">
      <c r="A11026" t="s">
        <v>4</v>
      </c>
      <c r="B11026" s="4" t="s">
        <v>5</v>
      </c>
      <c r="C11026" s="4" t="s">
        <v>11</v>
      </c>
      <c r="D11026" s="4" t="s">
        <v>13</v>
      </c>
      <c r="E11026" s="4" t="s">
        <v>13</v>
      </c>
      <c r="F11026" s="4" t="s">
        <v>13</v>
      </c>
      <c r="G11026" s="4" t="s">
        <v>13</v>
      </c>
    </row>
    <row r="11027" spans="1:8">
      <c r="A11027" t="n">
        <v>87909</v>
      </c>
      <c r="B11027" s="40" t="n">
        <v>46</v>
      </c>
      <c r="C11027" s="7" t="n">
        <v>1</v>
      </c>
      <c r="D11027" s="7" t="n">
        <v>-5.3899998664856</v>
      </c>
      <c r="E11027" s="7" t="n">
        <v>0</v>
      </c>
      <c r="F11027" s="7" t="n">
        <v>0.319999992847443</v>
      </c>
      <c r="G11027" s="7" t="n">
        <v>226</v>
      </c>
    </row>
    <row r="11028" spans="1:8">
      <c r="A11028" t="s">
        <v>4</v>
      </c>
      <c r="B11028" s="4" t="s">
        <v>5</v>
      </c>
      <c r="C11028" s="4" t="s">
        <v>11</v>
      </c>
      <c r="D11028" s="4" t="s">
        <v>13</v>
      </c>
      <c r="E11028" s="4" t="s">
        <v>13</v>
      </c>
      <c r="F11028" s="4" t="s">
        <v>13</v>
      </c>
      <c r="G11028" s="4" t="s">
        <v>13</v>
      </c>
    </row>
    <row r="11029" spans="1:8">
      <c r="A11029" t="n">
        <v>87928</v>
      </c>
      <c r="B11029" s="40" t="n">
        <v>46</v>
      </c>
      <c r="C11029" s="7" t="n">
        <v>14</v>
      </c>
      <c r="D11029" s="7" t="n">
        <v>-5.44000005722046</v>
      </c>
      <c r="E11029" s="7" t="n">
        <v>0</v>
      </c>
      <c r="F11029" s="7" t="n">
        <v>1.04999995231628</v>
      </c>
      <c r="G11029" s="7" t="n">
        <v>223.800003051758</v>
      </c>
    </row>
    <row r="11030" spans="1:8">
      <c r="A11030" t="s">
        <v>4</v>
      </c>
      <c r="B11030" s="4" t="s">
        <v>5</v>
      </c>
      <c r="C11030" s="4" t="s">
        <v>11</v>
      </c>
      <c r="D11030" s="4" t="s">
        <v>13</v>
      </c>
      <c r="E11030" s="4" t="s">
        <v>13</v>
      </c>
      <c r="F11030" s="4" t="s">
        <v>13</v>
      </c>
      <c r="G11030" s="4" t="s">
        <v>13</v>
      </c>
    </row>
    <row r="11031" spans="1:8">
      <c r="A11031" t="n">
        <v>87947</v>
      </c>
      <c r="B11031" s="40" t="n">
        <v>46</v>
      </c>
      <c r="C11031" s="7" t="n">
        <v>2</v>
      </c>
      <c r="D11031" s="7" t="n">
        <v>-3.83999991416931</v>
      </c>
      <c r="E11031" s="7" t="n">
        <v>0</v>
      </c>
      <c r="F11031" s="7" t="n">
        <v>-0.509999990463257</v>
      </c>
      <c r="G11031" s="7" t="n">
        <v>256.200012207031</v>
      </c>
    </row>
    <row r="11032" spans="1:8">
      <c r="A11032" t="s">
        <v>4</v>
      </c>
      <c r="B11032" s="4" t="s">
        <v>5</v>
      </c>
      <c r="C11032" s="4" t="s">
        <v>11</v>
      </c>
      <c r="D11032" s="4" t="s">
        <v>13</v>
      </c>
      <c r="E11032" s="4" t="s">
        <v>13</v>
      </c>
      <c r="F11032" s="4" t="s">
        <v>13</v>
      </c>
      <c r="G11032" s="4" t="s">
        <v>13</v>
      </c>
    </row>
    <row r="11033" spans="1:8">
      <c r="A11033" t="n">
        <v>87966</v>
      </c>
      <c r="B11033" s="40" t="n">
        <v>46</v>
      </c>
      <c r="C11033" s="7" t="n">
        <v>3</v>
      </c>
      <c r="D11033" s="7" t="n">
        <v>-3.5699999332428</v>
      </c>
      <c r="E11033" s="7" t="n">
        <v>0</v>
      </c>
      <c r="F11033" s="7" t="n">
        <v>0.509999990463257</v>
      </c>
      <c r="G11033" s="7" t="n">
        <v>242.300003051758</v>
      </c>
    </row>
    <row r="11034" spans="1:8">
      <c r="A11034" t="s">
        <v>4</v>
      </c>
      <c r="B11034" s="4" t="s">
        <v>5</v>
      </c>
      <c r="C11034" s="4" t="s">
        <v>11</v>
      </c>
      <c r="D11034" s="4" t="s">
        <v>13</v>
      </c>
      <c r="E11034" s="4" t="s">
        <v>13</v>
      </c>
      <c r="F11034" s="4" t="s">
        <v>13</v>
      </c>
      <c r="G11034" s="4" t="s">
        <v>13</v>
      </c>
    </row>
    <row r="11035" spans="1:8">
      <c r="A11035" t="n">
        <v>87985</v>
      </c>
      <c r="B11035" s="40" t="n">
        <v>46</v>
      </c>
      <c r="C11035" s="7" t="n">
        <v>4</v>
      </c>
      <c r="D11035" s="7" t="n">
        <v>-3.00999999046326</v>
      </c>
      <c r="E11035" s="7" t="n">
        <v>0</v>
      </c>
      <c r="F11035" s="7" t="n">
        <v>-0.990000009536743</v>
      </c>
      <c r="G11035" s="7" t="n">
        <v>267.5</v>
      </c>
    </row>
    <row r="11036" spans="1:8">
      <c r="A11036" t="s">
        <v>4</v>
      </c>
      <c r="B11036" s="4" t="s">
        <v>5</v>
      </c>
      <c r="C11036" s="4" t="s">
        <v>11</v>
      </c>
      <c r="D11036" s="4" t="s">
        <v>13</v>
      </c>
      <c r="E11036" s="4" t="s">
        <v>13</v>
      </c>
      <c r="F11036" s="4" t="s">
        <v>13</v>
      </c>
      <c r="G11036" s="4" t="s">
        <v>13</v>
      </c>
    </row>
    <row r="11037" spans="1:8">
      <c r="A11037" t="n">
        <v>88004</v>
      </c>
      <c r="B11037" s="40" t="n">
        <v>46</v>
      </c>
      <c r="C11037" s="7" t="n">
        <v>5</v>
      </c>
      <c r="D11037" s="7" t="n">
        <v>-4.05999994277954</v>
      </c>
      <c r="E11037" s="7" t="n">
        <v>0</v>
      </c>
      <c r="F11037" s="7" t="n">
        <v>-1.60000002384186</v>
      </c>
      <c r="G11037" s="7" t="n">
        <v>275.700012207031</v>
      </c>
    </row>
    <row r="11038" spans="1:8">
      <c r="A11038" t="s">
        <v>4</v>
      </c>
      <c r="B11038" s="4" t="s">
        <v>5</v>
      </c>
      <c r="C11038" s="4" t="s">
        <v>11</v>
      </c>
      <c r="D11038" s="4" t="s">
        <v>13</v>
      </c>
      <c r="E11038" s="4" t="s">
        <v>13</v>
      </c>
      <c r="F11038" s="4" t="s">
        <v>13</v>
      </c>
      <c r="G11038" s="4" t="s">
        <v>13</v>
      </c>
    </row>
    <row r="11039" spans="1:8">
      <c r="A11039" t="n">
        <v>88023</v>
      </c>
      <c r="B11039" s="40" t="n">
        <v>46</v>
      </c>
      <c r="C11039" s="7" t="n">
        <v>7032</v>
      </c>
      <c r="D11039" s="7" t="n">
        <v>-4.3899998664856</v>
      </c>
      <c r="E11039" s="7" t="n">
        <v>0</v>
      </c>
      <c r="F11039" s="7" t="n">
        <v>-2.08999991416931</v>
      </c>
      <c r="G11039" s="7" t="n">
        <v>279.700012207031</v>
      </c>
    </row>
    <row r="11040" spans="1:8">
      <c r="A11040" t="s">
        <v>4</v>
      </c>
      <c r="B11040" s="4" t="s">
        <v>5</v>
      </c>
      <c r="C11040" s="4" t="s">
        <v>11</v>
      </c>
      <c r="D11040" s="4" t="s">
        <v>13</v>
      </c>
      <c r="E11040" s="4" t="s">
        <v>13</v>
      </c>
      <c r="F11040" s="4" t="s">
        <v>13</v>
      </c>
      <c r="G11040" s="4" t="s">
        <v>13</v>
      </c>
    </row>
    <row r="11041" spans="1:7">
      <c r="A11041" t="n">
        <v>88042</v>
      </c>
      <c r="B11041" s="40" t="n">
        <v>46</v>
      </c>
      <c r="C11041" s="7" t="n">
        <v>6</v>
      </c>
      <c r="D11041" s="7" t="n">
        <v>-4.80999994277954</v>
      </c>
      <c r="E11041" s="7" t="n">
        <v>0</v>
      </c>
      <c r="F11041" s="7" t="n">
        <v>2.42000007629395</v>
      </c>
      <c r="G11041" s="7" t="n">
        <v>209.699996948242</v>
      </c>
    </row>
    <row r="11042" spans="1:7">
      <c r="A11042" t="s">
        <v>4</v>
      </c>
      <c r="B11042" s="4" t="s">
        <v>5</v>
      </c>
      <c r="C11042" s="4" t="s">
        <v>11</v>
      </c>
      <c r="D11042" s="4" t="s">
        <v>13</v>
      </c>
      <c r="E11042" s="4" t="s">
        <v>13</v>
      </c>
      <c r="F11042" s="4" t="s">
        <v>13</v>
      </c>
      <c r="G11042" s="4" t="s">
        <v>13</v>
      </c>
    </row>
    <row r="11043" spans="1:7">
      <c r="A11043" t="n">
        <v>88061</v>
      </c>
      <c r="B11043" s="40" t="n">
        <v>46</v>
      </c>
      <c r="C11043" s="7" t="n">
        <v>7</v>
      </c>
      <c r="D11043" s="7" t="n">
        <v>-6.19999980926514</v>
      </c>
      <c r="E11043" s="7" t="n">
        <v>0</v>
      </c>
      <c r="F11043" s="7" t="n">
        <v>1.44000005722046</v>
      </c>
      <c r="G11043" s="7" t="n">
        <v>197.899993896484</v>
      </c>
    </row>
    <row r="11044" spans="1:7">
      <c r="A11044" t="s">
        <v>4</v>
      </c>
      <c r="B11044" s="4" t="s">
        <v>5</v>
      </c>
      <c r="C11044" s="4" t="s">
        <v>11</v>
      </c>
      <c r="D11044" s="4" t="s">
        <v>13</v>
      </c>
      <c r="E11044" s="4" t="s">
        <v>13</v>
      </c>
      <c r="F11044" s="4" t="s">
        <v>13</v>
      </c>
      <c r="G11044" s="4" t="s">
        <v>13</v>
      </c>
    </row>
    <row r="11045" spans="1:7">
      <c r="A11045" t="n">
        <v>88080</v>
      </c>
      <c r="B11045" s="40" t="n">
        <v>46</v>
      </c>
      <c r="C11045" s="7" t="n">
        <v>11</v>
      </c>
      <c r="D11045" s="7" t="n">
        <v>-6.51000022888184</v>
      </c>
      <c r="E11045" s="7" t="n">
        <v>0</v>
      </c>
      <c r="F11045" s="7" t="n">
        <v>2.15000009536743</v>
      </c>
      <c r="G11045" s="7" t="n">
        <v>198.899993896484</v>
      </c>
    </row>
    <row r="11046" spans="1:7">
      <c r="A11046" t="s">
        <v>4</v>
      </c>
      <c r="B11046" s="4" t="s">
        <v>5</v>
      </c>
      <c r="C11046" s="4" t="s">
        <v>11</v>
      </c>
      <c r="D11046" s="4" t="s">
        <v>13</v>
      </c>
      <c r="E11046" s="4" t="s">
        <v>13</v>
      </c>
      <c r="F11046" s="4" t="s">
        <v>13</v>
      </c>
      <c r="G11046" s="4" t="s">
        <v>13</v>
      </c>
    </row>
    <row r="11047" spans="1:7">
      <c r="A11047" t="n">
        <v>88099</v>
      </c>
      <c r="B11047" s="40" t="n">
        <v>46</v>
      </c>
      <c r="C11047" s="7" t="n">
        <v>8</v>
      </c>
      <c r="D11047" s="7" t="n">
        <v>-3.8199999332428</v>
      </c>
      <c r="E11047" s="7" t="n">
        <v>0</v>
      </c>
      <c r="F11047" s="7" t="n">
        <v>1.96000003814697</v>
      </c>
      <c r="G11047" s="7" t="n">
        <v>226.399993896484</v>
      </c>
    </row>
    <row r="11048" spans="1:7">
      <c r="A11048" t="s">
        <v>4</v>
      </c>
      <c r="B11048" s="4" t="s">
        <v>5</v>
      </c>
      <c r="C11048" s="4" t="s">
        <v>11</v>
      </c>
      <c r="D11048" s="4" t="s">
        <v>13</v>
      </c>
      <c r="E11048" s="4" t="s">
        <v>13</v>
      </c>
      <c r="F11048" s="4" t="s">
        <v>13</v>
      </c>
      <c r="G11048" s="4" t="s">
        <v>13</v>
      </c>
    </row>
    <row r="11049" spans="1:7">
      <c r="A11049" t="n">
        <v>88118</v>
      </c>
      <c r="B11049" s="40" t="n">
        <v>46</v>
      </c>
      <c r="C11049" s="7" t="n">
        <v>9</v>
      </c>
      <c r="D11049" s="7" t="n">
        <v>-4.15999984741211</v>
      </c>
      <c r="E11049" s="7" t="n">
        <v>0</v>
      </c>
      <c r="F11049" s="7" t="n">
        <v>0.660000026226044</v>
      </c>
      <c r="G11049" s="7" t="n">
        <v>227.199996948242</v>
      </c>
    </row>
    <row r="11050" spans="1:7">
      <c r="A11050" t="s">
        <v>4</v>
      </c>
      <c r="B11050" s="4" t="s">
        <v>5</v>
      </c>
      <c r="C11050" s="4" t="s">
        <v>11</v>
      </c>
    </row>
    <row r="11051" spans="1:7">
      <c r="A11051" t="n">
        <v>88137</v>
      </c>
      <c r="B11051" s="29" t="n">
        <v>16</v>
      </c>
      <c r="C11051" s="7" t="n">
        <v>0</v>
      </c>
    </row>
    <row r="11052" spans="1:7">
      <c r="A11052" t="s">
        <v>4</v>
      </c>
      <c r="B11052" s="4" t="s">
        <v>5</v>
      </c>
      <c r="C11052" s="4" t="s">
        <v>11</v>
      </c>
      <c r="D11052" s="4" t="s">
        <v>11</v>
      </c>
      <c r="E11052" s="4" t="s">
        <v>11</v>
      </c>
    </row>
    <row r="11053" spans="1:7">
      <c r="A11053" t="n">
        <v>88140</v>
      </c>
      <c r="B11053" s="32" t="n">
        <v>61</v>
      </c>
      <c r="C11053" s="7" t="n">
        <v>0</v>
      </c>
      <c r="D11053" s="7" t="n">
        <v>65533</v>
      </c>
      <c r="E11053" s="7" t="n">
        <v>0</v>
      </c>
    </row>
    <row r="11054" spans="1:7">
      <c r="A11054" t="s">
        <v>4</v>
      </c>
      <c r="B11054" s="4" t="s">
        <v>5</v>
      </c>
      <c r="C11054" s="4" t="s">
        <v>11</v>
      </c>
      <c r="D11054" s="4" t="s">
        <v>11</v>
      </c>
      <c r="E11054" s="4" t="s">
        <v>11</v>
      </c>
    </row>
    <row r="11055" spans="1:7">
      <c r="A11055" t="n">
        <v>88147</v>
      </c>
      <c r="B11055" s="32" t="n">
        <v>61</v>
      </c>
      <c r="C11055" s="7" t="n">
        <v>11</v>
      </c>
      <c r="D11055" s="7" t="n">
        <v>65533</v>
      </c>
      <c r="E11055" s="7" t="n">
        <v>0</v>
      </c>
    </row>
    <row r="11056" spans="1:7">
      <c r="A11056" t="s">
        <v>4</v>
      </c>
      <c r="B11056" s="4" t="s">
        <v>5</v>
      </c>
      <c r="C11056" s="4" t="s">
        <v>11</v>
      </c>
      <c r="D11056" s="4" t="s">
        <v>11</v>
      </c>
      <c r="E11056" s="4" t="s">
        <v>11</v>
      </c>
    </row>
    <row r="11057" spans="1:7">
      <c r="A11057" t="n">
        <v>88154</v>
      </c>
      <c r="B11057" s="32" t="n">
        <v>61</v>
      </c>
      <c r="C11057" s="7" t="n">
        <v>1</v>
      </c>
      <c r="D11057" s="7" t="n">
        <v>0</v>
      </c>
      <c r="E11057" s="7" t="n">
        <v>0</v>
      </c>
    </row>
    <row r="11058" spans="1:7">
      <c r="A11058" t="s">
        <v>4</v>
      </c>
      <c r="B11058" s="4" t="s">
        <v>5</v>
      </c>
      <c r="C11058" s="4" t="s">
        <v>11</v>
      </c>
      <c r="D11058" s="4" t="s">
        <v>11</v>
      </c>
      <c r="E11058" s="4" t="s">
        <v>11</v>
      </c>
    </row>
    <row r="11059" spans="1:7">
      <c r="A11059" t="n">
        <v>88161</v>
      </c>
      <c r="B11059" s="32" t="n">
        <v>61</v>
      </c>
      <c r="C11059" s="7" t="n">
        <v>14</v>
      </c>
      <c r="D11059" s="7" t="n">
        <v>0</v>
      </c>
      <c r="E11059" s="7" t="n">
        <v>0</v>
      </c>
    </row>
    <row r="11060" spans="1:7">
      <c r="A11060" t="s">
        <v>4</v>
      </c>
      <c r="B11060" s="4" t="s">
        <v>5</v>
      </c>
      <c r="C11060" s="4" t="s">
        <v>11</v>
      </c>
      <c r="D11060" s="4" t="s">
        <v>11</v>
      </c>
      <c r="E11060" s="4" t="s">
        <v>11</v>
      </c>
    </row>
    <row r="11061" spans="1:7">
      <c r="A11061" t="n">
        <v>88168</v>
      </c>
      <c r="B11061" s="32" t="n">
        <v>61</v>
      </c>
      <c r="C11061" s="7" t="n">
        <v>2</v>
      </c>
      <c r="D11061" s="7" t="n">
        <v>0</v>
      </c>
      <c r="E11061" s="7" t="n">
        <v>0</v>
      </c>
    </row>
    <row r="11062" spans="1:7">
      <c r="A11062" t="s">
        <v>4</v>
      </c>
      <c r="B11062" s="4" t="s">
        <v>5</v>
      </c>
      <c r="C11062" s="4" t="s">
        <v>11</v>
      </c>
      <c r="D11062" s="4" t="s">
        <v>11</v>
      </c>
      <c r="E11062" s="4" t="s">
        <v>11</v>
      </c>
    </row>
    <row r="11063" spans="1:7">
      <c r="A11063" t="n">
        <v>88175</v>
      </c>
      <c r="B11063" s="32" t="n">
        <v>61</v>
      </c>
      <c r="C11063" s="7" t="n">
        <v>3</v>
      </c>
      <c r="D11063" s="7" t="n">
        <v>0</v>
      </c>
      <c r="E11063" s="7" t="n">
        <v>0</v>
      </c>
    </row>
    <row r="11064" spans="1:7">
      <c r="A11064" t="s">
        <v>4</v>
      </c>
      <c r="B11064" s="4" t="s">
        <v>5</v>
      </c>
      <c r="C11064" s="4" t="s">
        <v>11</v>
      </c>
      <c r="D11064" s="4" t="s">
        <v>11</v>
      </c>
      <c r="E11064" s="4" t="s">
        <v>11</v>
      </c>
    </row>
    <row r="11065" spans="1:7">
      <c r="A11065" t="n">
        <v>88182</v>
      </c>
      <c r="B11065" s="32" t="n">
        <v>61</v>
      </c>
      <c r="C11065" s="7" t="n">
        <v>4</v>
      </c>
      <c r="D11065" s="7" t="n">
        <v>0</v>
      </c>
      <c r="E11065" s="7" t="n">
        <v>0</v>
      </c>
    </row>
    <row r="11066" spans="1:7">
      <c r="A11066" t="s">
        <v>4</v>
      </c>
      <c r="B11066" s="4" t="s">
        <v>5</v>
      </c>
      <c r="C11066" s="4" t="s">
        <v>11</v>
      </c>
      <c r="D11066" s="4" t="s">
        <v>11</v>
      </c>
      <c r="E11066" s="4" t="s">
        <v>11</v>
      </c>
    </row>
    <row r="11067" spans="1:7">
      <c r="A11067" t="n">
        <v>88189</v>
      </c>
      <c r="B11067" s="32" t="n">
        <v>61</v>
      </c>
      <c r="C11067" s="7" t="n">
        <v>5</v>
      </c>
      <c r="D11067" s="7" t="n">
        <v>0</v>
      </c>
      <c r="E11067" s="7" t="n">
        <v>0</v>
      </c>
    </row>
    <row r="11068" spans="1:7">
      <c r="A11068" t="s">
        <v>4</v>
      </c>
      <c r="B11068" s="4" t="s">
        <v>5</v>
      </c>
      <c r="C11068" s="4" t="s">
        <v>11</v>
      </c>
      <c r="D11068" s="4" t="s">
        <v>11</v>
      </c>
      <c r="E11068" s="4" t="s">
        <v>11</v>
      </c>
    </row>
    <row r="11069" spans="1:7">
      <c r="A11069" t="n">
        <v>88196</v>
      </c>
      <c r="B11069" s="32" t="n">
        <v>61</v>
      </c>
      <c r="C11069" s="7" t="n">
        <v>7032</v>
      </c>
      <c r="D11069" s="7" t="n">
        <v>0</v>
      </c>
      <c r="E11069" s="7" t="n">
        <v>0</v>
      </c>
    </row>
    <row r="11070" spans="1:7">
      <c r="A11070" t="s">
        <v>4</v>
      </c>
      <c r="B11070" s="4" t="s">
        <v>5</v>
      </c>
      <c r="C11070" s="4" t="s">
        <v>11</v>
      </c>
      <c r="D11070" s="4" t="s">
        <v>11</v>
      </c>
      <c r="E11070" s="4" t="s">
        <v>11</v>
      </c>
    </row>
    <row r="11071" spans="1:7">
      <c r="A11071" t="n">
        <v>88203</v>
      </c>
      <c r="B11071" s="32" t="n">
        <v>61</v>
      </c>
      <c r="C11071" s="7" t="n">
        <v>6</v>
      </c>
      <c r="D11071" s="7" t="n">
        <v>0</v>
      </c>
      <c r="E11071" s="7" t="n">
        <v>0</v>
      </c>
    </row>
    <row r="11072" spans="1:7">
      <c r="A11072" t="s">
        <v>4</v>
      </c>
      <c r="B11072" s="4" t="s">
        <v>5</v>
      </c>
      <c r="C11072" s="4" t="s">
        <v>11</v>
      </c>
      <c r="D11072" s="4" t="s">
        <v>11</v>
      </c>
      <c r="E11072" s="4" t="s">
        <v>11</v>
      </c>
    </row>
    <row r="11073" spans="1:5">
      <c r="A11073" t="n">
        <v>88210</v>
      </c>
      <c r="B11073" s="32" t="n">
        <v>61</v>
      </c>
      <c r="C11073" s="7" t="n">
        <v>7</v>
      </c>
      <c r="D11073" s="7" t="n">
        <v>0</v>
      </c>
      <c r="E11073" s="7" t="n">
        <v>0</v>
      </c>
    </row>
    <row r="11074" spans="1:5">
      <c r="A11074" t="s">
        <v>4</v>
      </c>
      <c r="B11074" s="4" t="s">
        <v>5</v>
      </c>
      <c r="C11074" s="4" t="s">
        <v>11</v>
      </c>
      <c r="D11074" s="4" t="s">
        <v>11</v>
      </c>
      <c r="E11074" s="4" t="s">
        <v>11</v>
      </c>
    </row>
    <row r="11075" spans="1:5">
      <c r="A11075" t="n">
        <v>88217</v>
      </c>
      <c r="B11075" s="32" t="n">
        <v>61</v>
      </c>
      <c r="C11075" s="7" t="n">
        <v>8</v>
      </c>
      <c r="D11075" s="7" t="n">
        <v>0</v>
      </c>
      <c r="E11075" s="7" t="n">
        <v>0</v>
      </c>
    </row>
    <row r="11076" spans="1:5">
      <c r="A11076" t="s">
        <v>4</v>
      </c>
      <c r="B11076" s="4" t="s">
        <v>5</v>
      </c>
      <c r="C11076" s="4" t="s">
        <v>11</v>
      </c>
      <c r="D11076" s="4" t="s">
        <v>11</v>
      </c>
      <c r="E11076" s="4" t="s">
        <v>11</v>
      </c>
    </row>
    <row r="11077" spans="1:5">
      <c r="A11077" t="n">
        <v>88224</v>
      </c>
      <c r="B11077" s="32" t="n">
        <v>61</v>
      </c>
      <c r="C11077" s="7" t="n">
        <v>9</v>
      </c>
      <c r="D11077" s="7" t="n">
        <v>0</v>
      </c>
      <c r="E11077" s="7" t="n">
        <v>0</v>
      </c>
    </row>
    <row r="11078" spans="1:5">
      <c r="A11078" t="s">
        <v>4</v>
      </c>
      <c r="B11078" s="4" t="s">
        <v>5</v>
      </c>
      <c r="C11078" s="4" t="s">
        <v>11</v>
      </c>
      <c r="D11078" s="4" t="s">
        <v>7</v>
      </c>
      <c r="E11078" s="4" t="s">
        <v>8</v>
      </c>
      <c r="F11078" s="4" t="s">
        <v>13</v>
      </c>
      <c r="G11078" s="4" t="s">
        <v>13</v>
      </c>
      <c r="H11078" s="4" t="s">
        <v>13</v>
      </c>
    </row>
    <row r="11079" spans="1:5">
      <c r="A11079" t="n">
        <v>88231</v>
      </c>
      <c r="B11079" s="47" t="n">
        <v>48</v>
      </c>
      <c r="C11079" s="7" t="n">
        <v>0</v>
      </c>
      <c r="D11079" s="7" t="n">
        <v>0</v>
      </c>
      <c r="E11079" s="7" t="s">
        <v>729</v>
      </c>
      <c r="F11079" s="7" t="n">
        <v>0</v>
      </c>
      <c r="G11079" s="7" t="n">
        <v>1</v>
      </c>
      <c r="H11079" s="7" t="n">
        <v>0</v>
      </c>
    </row>
    <row r="11080" spans="1:5">
      <c r="A11080" t="s">
        <v>4</v>
      </c>
      <c r="B11080" s="4" t="s">
        <v>5</v>
      </c>
      <c r="C11080" s="4" t="s">
        <v>7</v>
      </c>
      <c r="D11080" s="4" t="s">
        <v>7</v>
      </c>
    </row>
    <row r="11081" spans="1:5">
      <c r="A11081" t="n">
        <v>88256</v>
      </c>
      <c r="B11081" s="16" t="n">
        <v>49</v>
      </c>
      <c r="C11081" s="7" t="n">
        <v>2</v>
      </c>
      <c r="D11081" s="7" t="n">
        <v>0</v>
      </c>
    </row>
    <row r="11082" spans="1:5">
      <c r="A11082" t="s">
        <v>4</v>
      </c>
      <c r="B11082" s="4" t="s">
        <v>5</v>
      </c>
      <c r="C11082" s="4" t="s">
        <v>11</v>
      </c>
    </row>
    <row r="11083" spans="1:5">
      <c r="A11083" t="n">
        <v>88259</v>
      </c>
      <c r="B11083" s="29" t="n">
        <v>16</v>
      </c>
      <c r="C11083" s="7" t="n">
        <v>2000</v>
      </c>
    </row>
    <row r="11084" spans="1:5">
      <c r="A11084" t="s">
        <v>4</v>
      </c>
      <c r="B11084" s="4" t="s">
        <v>5</v>
      </c>
      <c r="C11084" s="4" t="s">
        <v>7</v>
      </c>
      <c r="D11084" s="4" t="s">
        <v>7</v>
      </c>
      <c r="E11084" s="4" t="s">
        <v>13</v>
      </c>
      <c r="F11084" s="4" t="s">
        <v>13</v>
      </c>
      <c r="G11084" s="4" t="s">
        <v>13</v>
      </c>
      <c r="H11084" s="4" t="s">
        <v>11</v>
      </c>
    </row>
    <row r="11085" spans="1:5">
      <c r="A11085" t="n">
        <v>88262</v>
      </c>
      <c r="B11085" s="36" t="n">
        <v>45</v>
      </c>
      <c r="C11085" s="7" t="n">
        <v>2</v>
      </c>
      <c r="D11085" s="7" t="n">
        <v>3</v>
      </c>
      <c r="E11085" s="7" t="n">
        <v>-6.19000005722046</v>
      </c>
      <c r="F11085" s="7" t="n">
        <v>1.28999996185303</v>
      </c>
      <c r="G11085" s="7" t="n">
        <v>-0.490000009536743</v>
      </c>
      <c r="H11085" s="7" t="n">
        <v>0</v>
      </c>
    </row>
    <row r="11086" spans="1:5">
      <c r="A11086" t="s">
        <v>4</v>
      </c>
      <c r="B11086" s="4" t="s">
        <v>5</v>
      </c>
      <c r="C11086" s="4" t="s">
        <v>7</v>
      </c>
      <c r="D11086" s="4" t="s">
        <v>7</v>
      </c>
      <c r="E11086" s="4" t="s">
        <v>13</v>
      </c>
      <c r="F11086" s="4" t="s">
        <v>13</v>
      </c>
      <c r="G11086" s="4" t="s">
        <v>13</v>
      </c>
      <c r="H11086" s="4" t="s">
        <v>11</v>
      </c>
      <c r="I11086" s="4" t="s">
        <v>7</v>
      </c>
    </row>
    <row r="11087" spans="1:5">
      <c r="A11087" t="n">
        <v>88279</v>
      </c>
      <c r="B11087" s="36" t="n">
        <v>45</v>
      </c>
      <c r="C11087" s="7" t="n">
        <v>4</v>
      </c>
      <c r="D11087" s="7" t="n">
        <v>3</v>
      </c>
      <c r="E11087" s="7" t="n">
        <v>11.1199998855591</v>
      </c>
      <c r="F11087" s="7" t="n">
        <v>241.570007324219</v>
      </c>
      <c r="G11087" s="7" t="n">
        <v>0</v>
      </c>
      <c r="H11087" s="7" t="n">
        <v>0</v>
      </c>
      <c r="I11087" s="7" t="n">
        <v>0</v>
      </c>
    </row>
    <row r="11088" spans="1:5">
      <c r="A11088" t="s">
        <v>4</v>
      </c>
      <c r="B11088" s="4" t="s">
        <v>5</v>
      </c>
      <c r="C11088" s="4" t="s">
        <v>7</v>
      </c>
      <c r="D11088" s="4" t="s">
        <v>7</v>
      </c>
      <c r="E11088" s="4" t="s">
        <v>13</v>
      </c>
      <c r="F11088" s="4" t="s">
        <v>11</v>
      </c>
    </row>
    <row r="11089" spans="1:9">
      <c r="A11089" t="n">
        <v>88297</v>
      </c>
      <c r="B11089" s="36" t="n">
        <v>45</v>
      </c>
      <c r="C11089" s="7" t="n">
        <v>5</v>
      </c>
      <c r="D11089" s="7" t="n">
        <v>3</v>
      </c>
      <c r="E11089" s="7" t="n">
        <v>4.5</v>
      </c>
      <c r="F11089" s="7" t="n">
        <v>0</v>
      </c>
    </row>
    <row r="11090" spans="1:9">
      <c r="A11090" t="s">
        <v>4</v>
      </c>
      <c r="B11090" s="4" t="s">
        <v>5</v>
      </c>
      <c r="C11090" s="4" t="s">
        <v>7</v>
      </c>
      <c r="D11090" s="4" t="s">
        <v>7</v>
      </c>
      <c r="E11090" s="4" t="s">
        <v>13</v>
      </c>
      <c r="F11090" s="4" t="s">
        <v>11</v>
      </c>
    </row>
    <row r="11091" spans="1:9">
      <c r="A11091" t="n">
        <v>88306</v>
      </c>
      <c r="B11091" s="36" t="n">
        <v>45</v>
      </c>
      <c r="C11091" s="7" t="n">
        <v>11</v>
      </c>
      <c r="D11091" s="7" t="n">
        <v>3</v>
      </c>
      <c r="E11091" s="7" t="n">
        <v>30</v>
      </c>
      <c r="F11091" s="7" t="n">
        <v>0</v>
      </c>
    </row>
    <row r="11092" spans="1:9">
      <c r="A11092" t="s">
        <v>4</v>
      </c>
      <c r="B11092" s="4" t="s">
        <v>5</v>
      </c>
      <c r="C11092" s="4" t="s">
        <v>7</v>
      </c>
      <c r="D11092" s="4" t="s">
        <v>7</v>
      </c>
      <c r="E11092" s="4" t="s">
        <v>13</v>
      </c>
      <c r="F11092" s="4" t="s">
        <v>13</v>
      </c>
      <c r="G11092" s="4" t="s">
        <v>13</v>
      </c>
      <c r="H11092" s="4" t="s">
        <v>11</v>
      </c>
    </row>
    <row r="11093" spans="1:9">
      <c r="A11093" t="n">
        <v>88315</v>
      </c>
      <c r="B11093" s="36" t="n">
        <v>45</v>
      </c>
      <c r="C11093" s="7" t="n">
        <v>2</v>
      </c>
      <c r="D11093" s="7" t="n">
        <v>3</v>
      </c>
      <c r="E11093" s="7" t="n">
        <v>-2.88000011444092</v>
      </c>
      <c r="F11093" s="7" t="n">
        <v>3.21000003814697</v>
      </c>
      <c r="G11093" s="7" t="n">
        <v>2.59999990463257</v>
      </c>
      <c r="H11093" s="7" t="n">
        <v>20000</v>
      </c>
    </row>
    <row r="11094" spans="1:9">
      <c r="A11094" t="s">
        <v>4</v>
      </c>
      <c r="B11094" s="4" t="s">
        <v>5</v>
      </c>
      <c r="C11094" s="4" t="s">
        <v>7</v>
      </c>
      <c r="D11094" s="4" t="s">
        <v>7</v>
      </c>
      <c r="E11094" s="4" t="s">
        <v>13</v>
      </c>
      <c r="F11094" s="4" t="s">
        <v>13</v>
      </c>
      <c r="G11094" s="4" t="s">
        <v>13</v>
      </c>
      <c r="H11094" s="4" t="s">
        <v>11</v>
      </c>
      <c r="I11094" s="4" t="s">
        <v>7</v>
      </c>
    </row>
    <row r="11095" spans="1:9">
      <c r="A11095" t="n">
        <v>88332</v>
      </c>
      <c r="B11095" s="36" t="n">
        <v>45</v>
      </c>
      <c r="C11095" s="7" t="n">
        <v>4</v>
      </c>
      <c r="D11095" s="7" t="n">
        <v>3</v>
      </c>
      <c r="E11095" s="7" t="n">
        <v>2.50999999046326</v>
      </c>
      <c r="F11095" s="7" t="n">
        <v>200.600006103516</v>
      </c>
      <c r="G11095" s="7" t="n">
        <v>0</v>
      </c>
      <c r="H11095" s="7" t="n">
        <v>20000</v>
      </c>
      <c r="I11095" s="7" t="n">
        <v>0</v>
      </c>
    </row>
    <row r="11096" spans="1:9">
      <c r="A11096" t="s">
        <v>4</v>
      </c>
      <c r="B11096" s="4" t="s">
        <v>5</v>
      </c>
      <c r="C11096" s="4" t="s">
        <v>7</v>
      </c>
      <c r="D11096" s="4" t="s">
        <v>7</v>
      </c>
      <c r="E11096" s="4" t="s">
        <v>13</v>
      </c>
      <c r="F11096" s="4" t="s">
        <v>11</v>
      </c>
    </row>
    <row r="11097" spans="1:9">
      <c r="A11097" t="n">
        <v>88350</v>
      </c>
      <c r="B11097" s="36" t="n">
        <v>45</v>
      </c>
      <c r="C11097" s="7" t="n">
        <v>5</v>
      </c>
      <c r="D11097" s="7" t="n">
        <v>3</v>
      </c>
      <c r="E11097" s="7" t="n">
        <v>4.5</v>
      </c>
      <c r="F11097" s="7" t="n">
        <v>20000</v>
      </c>
    </row>
    <row r="11098" spans="1:9">
      <c r="A11098" t="s">
        <v>4</v>
      </c>
      <c r="B11098" s="4" t="s">
        <v>5</v>
      </c>
      <c r="C11098" s="4" t="s">
        <v>7</v>
      </c>
      <c r="D11098" s="4" t="s">
        <v>7</v>
      </c>
      <c r="E11098" s="4" t="s">
        <v>13</v>
      </c>
      <c r="F11098" s="4" t="s">
        <v>11</v>
      </c>
    </row>
    <row r="11099" spans="1:9">
      <c r="A11099" t="n">
        <v>88359</v>
      </c>
      <c r="B11099" s="36" t="n">
        <v>45</v>
      </c>
      <c r="C11099" s="7" t="n">
        <v>11</v>
      </c>
      <c r="D11099" s="7" t="n">
        <v>3</v>
      </c>
      <c r="E11099" s="7" t="n">
        <v>30</v>
      </c>
      <c r="F11099" s="7" t="n">
        <v>20000</v>
      </c>
    </row>
    <row r="11100" spans="1:9">
      <c r="A11100" t="s">
        <v>4</v>
      </c>
      <c r="B11100" s="4" t="s">
        <v>5</v>
      </c>
      <c r="C11100" s="4" t="s">
        <v>7</v>
      </c>
      <c r="D11100" s="4" t="s">
        <v>11</v>
      </c>
      <c r="E11100" s="4" t="s">
        <v>14</v>
      </c>
      <c r="F11100" s="4" t="s">
        <v>11</v>
      </c>
      <c r="G11100" s="4" t="s">
        <v>14</v>
      </c>
      <c r="H11100" s="4" t="s">
        <v>7</v>
      </c>
    </row>
    <row r="11101" spans="1:9">
      <c r="A11101" t="n">
        <v>88368</v>
      </c>
      <c r="B11101" s="16" t="n">
        <v>49</v>
      </c>
      <c r="C11101" s="7" t="n">
        <v>0</v>
      </c>
      <c r="D11101" s="7" t="n">
        <v>808</v>
      </c>
      <c r="E11101" s="7" t="n">
        <v>1065353216</v>
      </c>
      <c r="F11101" s="7" t="n">
        <v>0</v>
      </c>
      <c r="G11101" s="7" t="n">
        <v>0</v>
      </c>
      <c r="H11101" s="7" t="n">
        <v>0</v>
      </c>
    </row>
    <row r="11102" spans="1:9">
      <c r="A11102" t="s">
        <v>4</v>
      </c>
      <c r="B11102" s="4" t="s">
        <v>5</v>
      </c>
      <c r="C11102" s="4" t="s">
        <v>7</v>
      </c>
      <c r="D11102" s="4" t="s">
        <v>11</v>
      </c>
      <c r="E11102" s="4" t="s">
        <v>13</v>
      </c>
    </row>
    <row r="11103" spans="1:9">
      <c r="A11103" t="n">
        <v>88383</v>
      </c>
      <c r="B11103" s="35" t="n">
        <v>58</v>
      </c>
      <c r="C11103" s="7" t="n">
        <v>100</v>
      </c>
      <c r="D11103" s="7" t="n">
        <v>1000</v>
      </c>
      <c r="E11103" s="7" t="n">
        <v>1</v>
      </c>
    </row>
    <row r="11104" spans="1:9">
      <c r="A11104" t="s">
        <v>4</v>
      </c>
      <c r="B11104" s="4" t="s">
        <v>5</v>
      </c>
      <c r="C11104" s="4" t="s">
        <v>7</v>
      </c>
      <c r="D11104" s="4" t="s">
        <v>11</v>
      </c>
    </row>
    <row r="11105" spans="1:9">
      <c r="A11105" t="n">
        <v>88391</v>
      </c>
      <c r="B11105" s="35" t="n">
        <v>58</v>
      </c>
      <c r="C11105" s="7" t="n">
        <v>255</v>
      </c>
      <c r="D11105" s="7" t="n">
        <v>0</v>
      </c>
    </row>
    <row r="11106" spans="1:9">
      <c r="A11106" t="s">
        <v>4</v>
      </c>
      <c r="B11106" s="4" t="s">
        <v>5</v>
      </c>
      <c r="C11106" s="4" t="s">
        <v>11</v>
      </c>
    </row>
    <row r="11107" spans="1:9">
      <c r="A11107" t="n">
        <v>88395</v>
      </c>
      <c r="B11107" s="29" t="n">
        <v>16</v>
      </c>
      <c r="C11107" s="7" t="n">
        <v>1000</v>
      </c>
    </row>
    <row r="11108" spans="1:9">
      <c r="A11108" t="s">
        <v>4</v>
      </c>
      <c r="B11108" s="4" t="s">
        <v>5</v>
      </c>
      <c r="C11108" s="4" t="s">
        <v>11</v>
      </c>
      <c r="D11108" s="4" t="s">
        <v>7</v>
      </c>
      <c r="E11108" s="4" t="s">
        <v>7</v>
      </c>
      <c r="F11108" s="4" t="s">
        <v>8</v>
      </c>
    </row>
    <row r="11109" spans="1:9">
      <c r="A11109" t="n">
        <v>88398</v>
      </c>
      <c r="B11109" s="50" t="n">
        <v>20</v>
      </c>
      <c r="C11109" s="7" t="n">
        <v>8</v>
      </c>
      <c r="D11109" s="7" t="n">
        <v>2</v>
      </c>
      <c r="E11109" s="7" t="n">
        <v>11</v>
      </c>
      <c r="F11109" s="7" t="s">
        <v>790</v>
      </c>
    </row>
    <row r="11110" spans="1:9">
      <c r="A11110" t="s">
        <v>4</v>
      </c>
      <c r="B11110" s="4" t="s">
        <v>5</v>
      </c>
      <c r="C11110" s="4" t="s">
        <v>11</v>
      </c>
    </row>
    <row r="11111" spans="1:9">
      <c r="A11111" t="n">
        <v>88425</v>
      </c>
      <c r="B11111" s="29" t="n">
        <v>16</v>
      </c>
      <c r="C11111" s="7" t="n">
        <v>500</v>
      </c>
    </row>
    <row r="11112" spans="1:9">
      <c r="A11112" t="s">
        <v>4</v>
      </c>
      <c r="B11112" s="4" t="s">
        <v>5</v>
      </c>
      <c r="C11112" s="4" t="s">
        <v>11</v>
      </c>
      <c r="D11112" s="4" t="s">
        <v>7</v>
      </c>
      <c r="E11112" s="4" t="s">
        <v>7</v>
      </c>
      <c r="F11112" s="4" t="s">
        <v>8</v>
      </c>
    </row>
    <row r="11113" spans="1:9">
      <c r="A11113" t="n">
        <v>88428</v>
      </c>
      <c r="B11113" s="50" t="n">
        <v>20</v>
      </c>
      <c r="C11113" s="7" t="n">
        <v>7</v>
      </c>
      <c r="D11113" s="7" t="n">
        <v>2</v>
      </c>
      <c r="E11113" s="7" t="n">
        <v>11</v>
      </c>
      <c r="F11113" s="7" t="s">
        <v>791</v>
      </c>
    </row>
    <row r="11114" spans="1:9">
      <c r="A11114" t="s">
        <v>4</v>
      </c>
      <c r="B11114" s="4" t="s">
        <v>5</v>
      </c>
      <c r="C11114" s="4" t="s">
        <v>11</v>
      </c>
    </row>
    <row r="11115" spans="1:9">
      <c r="A11115" t="n">
        <v>88453</v>
      </c>
      <c r="B11115" s="29" t="n">
        <v>16</v>
      </c>
      <c r="C11115" s="7" t="n">
        <v>500</v>
      </c>
    </row>
    <row r="11116" spans="1:9">
      <c r="A11116" t="s">
        <v>4</v>
      </c>
      <c r="B11116" s="4" t="s">
        <v>5</v>
      </c>
      <c r="C11116" s="4" t="s">
        <v>11</v>
      </c>
      <c r="D11116" s="4" t="s">
        <v>7</v>
      </c>
      <c r="E11116" s="4" t="s">
        <v>7</v>
      </c>
      <c r="F11116" s="4" t="s">
        <v>8</v>
      </c>
    </row>
    <row r="11117" spans="1:9">
      <c r="A11117" t="n">
        <v>88456</v>
      </c>
      <c r="B11117" s="50" t="n">
        <v>20</v>
      </c>
      <c r="C11117" s="7" t="n">
        <v>6</v>
      </c>
      <c r="D11117" s="7" t="n">
        <v>2</v>
      </c>
      <c r="E11117" s="7" t="n">
        <v>11</v>
      </c>
      <c r="F11117" s="7" t="s">
        <v>792</v>
      </c>
    </row>
    <row r="11118" spans="1:9">
      <c r="A11118" t="s">
        <v>4</v>
      </c>
      <c r="B11118" s="4" t="s">
        <v>5</v>
      </c>
      <c r="C11118" s="4" t="s">
        <v>11</v>
      </c>
    </row>
    <row r="11119" spans="1:9">
      <c r="A11119" t="n">
        <v>88483</v>
      </c>
      <c r="B11119" s="29" t="n">
        <v>16</v>
      </c>
      <c r="C11119" s="7" t="n">
        <v>200</v>
      </c>
    </row>
    <row r="11120" spans="1:9">
      <c r="A11120" t="s">
        <v>4</v>
      </c>
      <c r="B11120" s="4" t="s">
        <v>5</v>
      </c>
      <c r="C11120" s="4" t="s">
        <v>11</v>
      </c>
      <c r="D11120" s="4" t="s">
        <v>7</v>
      </c>
      <c r="E11120" s="4" t="s">
        <v>7</v>
      </c>
      <c r="F11120" s="4" t="s">
        <v>8</v>
      </c>
    </row>
    <row r="11121" spans="1:6">
      <c r="A11121" t="n">
        <v>88486</v>
      </c>
      <c r="B11121" s="50" t="n">
        <v>20</v>
      </c>
      <c r="C11121" s="7" t="n">
        <v>3</v>
      </c>
      <c r="D11121" s="7" t="n">
        <v>2</v>
      </c>
      <c r="E11121" s="7" t="n">
        <v>11</v>
      </c>
      <c r="F11121" s="7" t="s">
        <v>793</v>
      </c>
    </row>
    <row r="11122" spans="1:6">
      <c r="A11122" t="s">
        <v>4</v>
      </c>
      <c r="B11122" s="4" t="s">
        <v>5</v>
      </c>
      <c r="C11122" s="4" t="s">
        <v>11</v>
      </c>
    </row>
    <row r="11123" spans="1:6">
      <c r="A11123" t="n">
        <v>88513</v>
      </c>
      <c r="B11123" s="29" t="n">
        <v>16</v>
      </c>
      <c r="C11123" s="7" t="n">
        <v>500</v>
      </c>
    </row>
    <row r="11124" spans="1:6">
      <c r="A11124" t="s">
        <v>4</v>
      </c>
      <c r="B11124" s="4" t="s">
        <v>5</v>
      </c>
      <c r="C11124" s="4" t="s">
        <v>11</v>
      </c>
      <c r="D11124" s="4" t="s">
        <v>7</v>
      </c>
      <c r="E11124" s="4" t="s">
        <v>7</v>
      </c>
      <c r="F11124" s="4" t="s">
        <v>8</v>
      </c>
    </row>
    <row r="11125" spans="1:6">
      <c r="A11125" t="n">
        <v>88516</v>
      </c>
      <c r="B11125" s="50" t="n">
        <v>20</v>
      </c>
      <c r="C11125" s="7" t="n">
        <v>9</v>
      </c>
      <c r="D11125" s="7" t="n">
        <v>2</v>
      </c>
      <c r="E11125" s="7" t="n">
        <v>11</v>
      </c>
      <c r="F11125" s="7" t="s">
        <v>794</v>
      </c>
    </row>
    <row r="11126" spans="1:6">
      <c r="A11126" t="s">
        <v>4</v>
      </c>
      <c r="B11126" s="4" t="s">
        <v>5</v>
      </c>
      <c r="C11126" s="4" t="s">
        <v>11</v>
      </c>
    </row>
    <row r="11127" spans="1:6">
      <c r="A11127" t="n">
        <v>88545</v>
      </c>
      <c r="B11127" s="29" t="n">
        <v>16</v>
      </c>
      <c r="C11127" s="7" t="n">
        <v>500</v>
      </c>
    </row>
    <row r="11128" spans="1:6">
      <c r="A11128" t="s">
        <v>4</v>
      </c>
      <c r="B11128" s="4" t="s">
        <v>5</v>
      </c>
      <c r="C11128" s="4" t="s">
        <v>11</v>
      </c>
      <c r="D11128" s="4" t="s">
        <v>7</v>
      </c>
      <c r="E11128" s="4" t="s">
        <v>7</v>
      </c>
      <c r="F11128" s="4" t="s">
        <v>8</v>
      </c>
    </row>
    <row r="11129" spans="1:6">
      <c r="A11129" t="n">
        <v>88548</v>
      </c>
      <c r="B11129" s="50" t="n">
        <v>20</v>
      </c>
      <c r="C11129" s="7" t="n">
        <v>11</v>
      </c>
      <c r="D11129" s="7" t="n">
        <v>2</v>
      </c>
      <c r="E11129" s="7" t="n">
        <v>11</v>
      </c>
      <c r="F11129" s="7" t="s">
        <v>795</v>
      </c>
    </row>
    <row r="11130" spans="1:6">
      <c r="A11130" t="s">
        <v>4</v>
      </c>
      <c r="B11130" s="4" t="s">
        <v>5</v>
      </c>
      <c r="C11130" s="4" t="s">
        <v>11</v>
      </c>
    </row>
    <row r="11131" spans="1:6">
      <c r="A11131" t="n">
        <v>88574</v>
      </c>
      <c r="B11131" s="29" t="n">
        <v>16</v>
      </c>
      <c r="C11131" s="7" t="n">
        <v>500</v>
      </c>
    </row>
    <row r="11132" spans="1:6">
      <c r="A11132" t="s">
        <v>4</v>
      </c>
      <c r="B11132" s="4" t="s">
        <v>5</v>
      </c>
      <c r="C11132" s="4" t="s">
        <v>11</v>
      </c>
      <c r="D11132" s="4" t="s">
        <v>7</v>
      </c>
      <c r="E11132" s="4" t="s">
        <v>7</v>
      </c>
      <c r="F11132" s="4" t="s">
        <v>8</v>
      </c>
    </row>
    <row r="11133" spans="1:6">
      <c r="A11133" t="n">
        <v>88577</v>
      </c>
      <c r="B11133" s="50" t="n">
        <v>20</v>
      </c>
      <c r="C11133" s="7" t="n">
        <v>4</v>
      </c>
      <c r="D11133" s="7" t="n">
        <v>2</v>
      </c>
      <c r="E11133" s="7" t="n">
        <v>11</v>
      </c>
      <c r="F11133" s="7" t="s">
        <v>796</v>
      </c>
    </row>
    <row r="11134" spans="1:6">
      <c r="A11134" t="s">
        <v>4</v>
      </c>
      <c r="B11134" s="4" t="s">
        <v>5</v>
      </c>
      <c r="C11134" s="4" t="s">
        <v>11</v>
      </c>
    </row>
    <row r="11135" spans="1:6">
      <c r="A11135" t="n">
        <v>88606</v>
      </c>
      <c r="B11135" s="29" t="n">
        <v>16</v>
      </c>
      <c r="C11135" s="7" t="n">
        <v>500</v>
      </c>
    </row>
    <row r="11136" spans="1:6">
      <c r="A11136" t="s">
        <v>4</v>
      </c>
      <c r="B11136" s="4" t="s">
        <v>5</v>
      </c>
      <c r="C11136" s="4" t="s">
        <v>11</v>
      </c>
      <c r="D11136" s="4" t="s">
        <v>7</v>
      </c>
      <c r="E11136" s="4" t="s">
        <v>7</v>
      </c>
      <c r="F11136" s="4" t="s">
        <v>8</v>
      </c>
    </row>
    <row r="11137" spans="1:6">
      <c r="A11137" t="n">
        <v>88609</v>
      </c>
      <c r="B11137" s="50" t="n">
        <v>20</v>
      </c>
      <c r="C11137" s="7" t="n">
        <v>2</v>
      </c>
      <c r="D11137" s="7" t="n">
        <v>2</v>
      </c>
      <c r="E11137" s="7" t="n">
        <v>11</v>
      </c>
      <c r="F11137" s="7" t="s">
        <v>797</v>
      </c>
    </row>
    <row r="11138" spans="1:6">
      <c r="A11138" t="s">
        <v>4</v>
      </c>
      <c r="B11138" s="4" t="s">
        <v>5</v>
      </c>
      <c r="C11138" s="4" t="s">
        <v>11</v>
      </c>
    </row>
    <row r="11139" spans="1:6">
      <c r="A11139" t="n">
        <v>88636</v>
      </c>
      <c r="B11139" s="29" t="n">
        <v>16</v>
      </c>
      <c r="C11139" s="7" t="n">
        <v>10</v>
      </c>
    </row>
    <row r="11140" spans="1:6">
      <c r="A11140" t="s">
        <v>4</v>
      </c>
      <c r="B11140" s="4" t="s">
        <v>5</v>
      </c>
      <c r="C11140" s="4" t="s">
        <v>7</v>
      </c>
      <c r="D11140" s="4" t="s">
        <v>11</v>
      </c>
      <c r="E11140" s="4" t="s">
        <v>8</v>
      </c>
      <c r="F11140" s="4" t="s">
        <v>8</v>
      </c>
      <c r="G11140" s="4" t="s">
        <v>8</v>
      </c>
      <c r="H11140" s="4" t="s">
        <v>8</v>
      </c>
    </row>
    <row r="11141" spans="1:6">
      <c r="A11141" t="n">
        <v>88639</v>
      </c>
      <c r="B11141" s="49" t="n">
        <v>51</v>
      </c>
      <c r="C11141" s="7" t="n">
        <v>3</v>
      </c>
      <c r="D11141" s="7" t="n">
        <v>14</v>
      </c>
      <c r="E11141" s="7" t="s">
        <v>439</v>
      </c>
      <c r="F11141" s="7" t="s">
        <v>67</v>
      </c>
      <c r="G11141" s="7" t="s">
        <v>66</v>
      </c>
      <c r="H11141" s="7" t="s">
        <v>67</v>
      </c>
    </row>
    <row r="11142" spans="1:6">
      <c r="A11142" t="s">
        <v>4</v>
      </c>
      <c r="B11142" s="4" t="s">
        <v>5</v>
      </c>
      <c r="C11142" s="4" t="s">
        <v>11</v>
      </c>
      <c r="D11142" s="4" t="s">
        <v>7</v>
      </c>
      <c r="E11142" s="4" t="s">
        <v>8</v>
      </c>
      <c r="F11142" s="4" t="s">
        <v>13</v>
      </c>
      <c r="G11142" s="4" t="s">
        <v>13</v>
      </c>
      <c r="H11142" s="4" t="s">
        <v>13</v>
      </c>
    </row>
    <row r="11143" spans="1:6">
      <c r="A11143" t="n">
        <v>88652</v>
      </c>
      <c r="B11143" s="47" t="n">
        <v>48</v>
      </c>
      <c r="C11143" s="7" t="n">
        <v>14</v>
      </c>
      <c r="D11143" s="7" t="n">
        <v>0</v>
      </c>
      <c r="E11143" s="7" t="s">
        <v>578</v>
      </c>
      <c r="F11143" s="7" t="n">
        <v>1</v>
      </c>
      <c r="G11143" s="7" t="n">
        <v>1</v>
      </c>
      <c r="H11143" s="7" t="n">
        <v>0</v>
      </c>
    </row>
    <row r="11144" spans="1:6">
      <c r="A11144" t="s">
        <v>4</v>
      </c>
      <c r="B11144" s="4" t="s">
        <v>5</v>
      </c>
      <c r="C11144" s="4" t="s">
        <v>11</v>
      </c>
      <c r="D11144" s="4" t="s">
        <v>7</v>
      </c>
      <c r="E11144" s="4" t="s">
        <v>7</v>
      </c>
      <c r="F11144" s="4" t="s">
        <v>8</v>
      </c>
    </row>
    <row r="11145" spans="1:6">
      <c r="A11145" t="n">
        <v>88679</v>
      </c>
      <c r="B11145" s="50" t="n">
        <v>20</v>
      </c>
      <c r="C11145" s="7" t="n">
        <v>7032</v>
      </c>
      <c r="D11145" s="7" t="n">
        <v>2</v>
      </c>
      <c r="E11145" s="7" t="n">
        <v>11</v>
      </c>
      <c r="F11145" s="7" t="s">
        <v>798</v>
      </c>
    </row>
    <row r="11146" spans="1:6">
      <c r="A11146" t="s">
        <v>4</v>
      </c>
      <c r="B11146" s="4" t="s">
        <v>5</v>
      </c>
      <c r="C11146" s="4" t="s">
        <v>11</v>
      </c>
    </row>
    <row r="11147" spans="1:6">
      <c r="A11147" t="n">
        <v>88708</v>
      </c>
      <c r="B11147" s="29" t="n">
        <v>16</v>
      </c>
      <c r="C11147" s="7" t="n">
        <v>700</v>
      </c>
    </row>
    <row r="11148" spans="1:6">
      <c r="A11148" t="s">
        <v>4</v>
      </c>
      <c r="B11148" s="4" t="s">
        <v>5</v>
      </c>
      <c r="C11148" s="4" t="s">
        <v>11</v>
      </c>
      <c r="D11148" s="4" t="s">
        <v>7</v>
      </c>
      <c r="E11148" s="4" t="s">
        <v>7</v>
      </c>
      <c r="F11148" s="4" t="s">
        <v>8</v>
      </c>
    </row>
    <row r="11149" spans="1:6">
      <c r="A11149" t="n">
        <v>88711</v>
      </c>
      <c r="B11149" s="50" t="n">
        <v>20</v>
      </c>
      <c r="C11149" s="7" t="n">
        <v>5</v>
      </c>
      <c r="D11149" s="7" t="n">
        <v>2</v>
      </c>
      <c r="E11149" s="7" t="n">
        <v>11</v>
      </c>
      <c r="F11149" s="7" t="s">
        <v>799</v>
      </c>
    </row>
    <row r="11150" spans="1:6">
      <c r="A11150" t="s">
        <v>4</v>
      </c>
      <c r="B11150" s="4" t="s">
        <v>5</v>
      </c>
      <c r="C11150" s="4" t="s">
        <v>11</v>
      </c>
    </row>
    <row r="11151" spans="1:6">
      <c r="A11151" t="n">
        <v>88737</v>
      </c>
      <c r="B11151" s="29" t="n">
        <v>16</v>
      </c>
      <c r="C11151" s="7" t="n">
        <v>1800</v>
      </c>
    </row>
    <row r="11152" spans="1:6">
      <c r="A11152" t="s">
        <v>4</v>
      </c>
      <c r="B11152" s="4" t="s">
        <v>5</v>
      </c>
      <c r="C11152" s="4" t="s">
        <v>11</v>
      </c>
      <c r="D11152" s="4" t="s">
        <v>7</v>
      </c>
      <c r="E11152" s="4" t="s">
        <v>7</v>
      </c>
      <c r="F11152" s="4" t="s">
        <v>8</v>
      </c>
    </row>
    <row r="11153" spans="1:8">
      <c r="A11153" t="n">
        <v>88740</v>
      </c>
      <c r="B11153" s="50" t="n">
        <v>20</v>
      </c>
      <c r="C11153" s="7" t="n">
        <v>1</v>
      </c>
      <c r="D11153" s="7" t="n">
        <v>2</v>
      </c>
      <c r="E11153" s="7" t="n">
        <v>11</v>
      </c>
      <c r="F11153" s="7" t="s">
        <v>800</v>
      </c>
    </row>
    <row r="11154" spans="1:8">
      <c r="A11154" t="s">
        <v>4</v>
      </c>
      <c r="B11154" s="4" t="s">
        <v>5</v>
      </c>
      <c r="C11154" s="4" t="s">
        <v>11</v>
      </c>
    </row>
    <row r="11155" spans="1:8">
      <c r="A11155" t="n">
        <v>88767</v>
      </c>
      <c r="B11155" s="29" t="n">
        <v>16</v>
      </c>
      <c r="C11155" s="7" t="n">
        <v>800</v>
      </c>
    </row>
    <row r="11156" spans="1:8">
      <c r="A11156" t="s">
        <v>4</v>
      </c>
      <c r="B11156" s="4" t="s">
        <v>5</v>
      </c>
      <c r="C11156" s="4" t="s">
        <v>11</v>
      </c>
      <c r="D11156" s="4" t="s">
        <v>7</v>
      </c>
      <c r="E11156" s="4" t="s">
        <v>7</v>
      </c>
      <c r="F11156" s="4" t="s">
        <v>8</v>
      </c>
    </row>
    <row r="11157" spans="1:8">
      <c r="A11157" t="n">
        <v>88770</v>
      </c>
      <c r="B11157" s="50" t="n">
        <v>20</v>
      </c>
      <c r="C11157" s="7" t="n">
        <v>14</v>
      </c>
      <c r="D11157" s="7" t="n">
        <v>2</v>
      </c>
      <c r="E11157" s="7" t="n">
        <v>11</v>
      </c>
      <c r="F11157" s="7" t="s">
        <v>801</v>
      </c>
    </row>
    <row r="11158" spans="1:8">
      <c r="A11158" t="s">
        <v>4</v>
      </c>
      <c r="B11158" s="4" t="s">
        <v>5</v>
      </c>
      <c r="C11158" s="4" t="s">
        <v>11</v>
      </c>
      <c r="D11158" s="4" t="s">
        <v>7</v>
      </c>
      <c r="E11158" s="4" t="s">
        <v>8</v>
      </c>
      <c r="F11158" s="4" t="s">
        <v>13</v>
      </c>
      <c r="G11158" s="4" t="s">
        <v>13</v>
      </c>
      <c r="H11158" s="4" t="s">
        <v>13</v>
      </c>
    </row>
    <row r="11159" spans="1:8">
      <c r="A11159" t="n">
        <v>88798</v>
      </c>
      <c r="B11159" s="47" t="n">
        <v>48</v>
      </c>
      <c r="C11159" s="7" t="n">
        <v>0</v>
      </c>
      <c r="D11159" s="7" t="n">
        <v>0</v>
      </c>
      <c r="E11159" s="7" t="s">
        <v>489</v>
      </c>
      <c r="F11159" s="7" t="n">
        <v>-1</v>
      </c>
      <c r="G11159" s="7" t="n">
        <v>1</v>
      </c>
      <c r="H11159" s="7" t="n">
        <v>0</v>
      </c>
    </row>
    <row r="11160" spans="1:8">
      <c r="A11160" t="s">
        <v>4</v>
      </c>
      <c r="B11160" s="4" t="s">
        <v>5</v>
      </c>
      <c r="C11160" s="4" t="s">
        <v>11</v>
      </c>
      <c r="D11160" s="4" t="s">
        <v>7</v>
      </c>
    </row>
    <row r="11161" spans="1:8">
      <c r="A11161" t="n">
        <v>88824</v>
      </c>
      <c r="B11161" s="72" t="n">
        <v>67</v>
      </c>
      <c r="C11161" s="7" t="n">
        <v>14</v>
      </c>
      <c r="D11161" s="7" t="n">
        <v>2</v>
      </c>
    </row>
    <row r="11162" spans="1:8">
      <c r="A11162" t="s">
        <v>4</v>
      </c>
      <c r="B11162" s="4" t="s">
        <v>5</v>
      </c>
      <c r="C11162" s="4" t="s">
        <v>11</v>
      </c>
      <c r="D11162" s="4" t="s">
        <v>7</v>
      </c>
    </row>
    <row r="11163" spans="1:8">
      <c r="A11163" t="n">
        <v>88828</v>
      </c>
      <c r="B11163" s="71" t="n">
        <v>21</v>
      </c>
      <c r="C11163" s="7" t="n">
        <v>1</v>
      </c>
      <c r="D11163" s="7" t="n">
        <v>2</v>
      </c>
    </row>
    <row r="11164" spans="1:8">
      <c r="A11164" t="s">
        <v>4</v>
      </c>
      <c r="B11164" s="4" t="s">
        <v>5</v>
      </c>
      <c r="C11164" s="4" t="s">
        <v>11</v>
      </c>
      <c r="D11164" s="4" t="s">
        <v>7</v>
      </c>
    </row>
    <row r="11165" spans="1:8">
      <c r="A11165" t="n">
        <v>88832</v>
      </c>
      <c r="B11165" s="71" t="n">
        <v>21</v>
      </c>
      <c r="C11165" s="7" t="n">
        <v>14</v>
      </c>
      <c r="D11165" s="7" t="n">
        <v>2</v>
      </c>
    </row>
    <row r="11166" spans="1:8">
      <c r="A11166" t="s">
        <v>4</v>
      </c>
      <c r="B11166" s="4" t="s">
        <v>5</v>
      </c>
      <c r="C11166" s="4" t="s">
        <v>11</v>
      </c>
      <c r="D11166" s="4" t="s">
        <v>7</v>
      </c>
    </row>
    <row r="11167" spans="1:8">
      <c r="A11167" t="n">
        <v>88836</v>
      </c>
      <c r="B11167" s="71" t="n">
        <v>21</v>
      </c>
      <c r="C11167" s="7" t="n">
        <v>2</v>
      </c>
      <c r="D11167" s="7" t="n">
        <v>2</v>
      </c>
    </row>
    <row r="11168" spans="1:8">
      <c r="A11168" t="s">
        <v>4</v>
      </c>
      <c r="B11168" s="4" t="s">
        <v>5</v>
      </c>
      <c r="C11168" s="4" t="s">
        <v>11</v>
      </c>
      <c r="D11168" s="4" t="s">
        <v>7</v>
      </c>
    </row>
    <row r="11169" spans="1:8">
      <c r="A11169" t="n">
        <v>88840</v>
      </c>
      <c r="B11169" s="71" t="n">
        <v>21</v>
      </c>
      <c r="C11169" s="7" t="n">
        <v>3</v>
      </c>
      <c r="D11169" s="7" t="n">
        <v>2</v>
      </c>
    </row>
    <row r="11170" spans="1:8">
      <c r="A11170" t="s">
        <v>4</v>
      </c>
      <c r="B11170" s="4" t="s">
        <v>5</v>
      </c>
      <c r="C11170" s="4" t="s">
        <v>11</v>
      </c>
      <c r="D11170" s="4" t="s">
        <v>7</v>
      </c>
    </row>
    <row r="11171" spans="1:8">
      <c r="A11171" t="n">
        <v>88844</v>
      </c>
      <c r="B11171" s="71" t="n">
        <v>21</v>
      </c>
      <c r="C11171" s="7" t="n">
        <v>4</v>
      </c>
      <c r="D11171" s="7" t="n">
        <v>2</v>
      </c>
    </row>
    <row r="11172" spans="1:8">
      <c r="A11172" t="s">
        <v>4</v>
      </c>
      <c r="B11172" s="4" t="s">
        <v>5</v>
      </c>
      <c r="C11172" s="4" t="s">
        <v>11</v>
      </c>
      <c r="D11172" s="4" t="s">
        <v>7</v>
      </c>
    </row>
    <row r="11173" spans="1:8">
      <c r="A11173" t="n">
        <v>88848</v>
      </c>
      <c r="B11173" s="71" t="n">
        <v>21</v>
      </c>
      <c r="C11173" s="7" t="n">
        <v>5</v>
      </c>
      <c r="D11173" s="7" t="n">
        <v>2</v>
      </c>
    </row>
    <row r="11174" spans="1:8">
      <c r="A11174" t="s">
        <v>4</v>
      </c>
      <c r="B11174" s="4" t="s">
        <v>5</v>
      </c>
      <c r="C11174" s="4" t="s">
        <v>11</v>
      </c>
      <c r="D11174" s="4" t="s">
        <v>7</v>
      </c>
    </row>
    <row r="11175" spans="1:8">
      <c r="A11175" t="n">
        <v>88852</v>
      </c>
      <c r="B11175" s="71" t="n">
        <v>21</v>
      </c>
      <c r="C11175" s="7" t="n">
        <v>7032</v>
      </c>
      <c r="D11175" s="7" t="n">
        <v>2</v>
      </c>
    </row>
    <row r="11176" spans="1:8">
      <c r="A11176" t="s">
        <v>4</v>
      </c>
      <c r="B11176" s="4" t="s">
        <v>5</v>
      </c>
      <c r="C11176" s="4" t="s">
        <v>11</v>
      </c>
      <c r="D11176" s="4" t="s">
        <v>7</v>
      </c>
    </row>
    <row r="11177" spans="1:8">
      <c r="A11177" t="n">
        <v>88856</v>
      </c>
      <c r="B11177" s="71" t="n">
        <v>21</v>
      </c>
      <c r="C11177" s="7" t="n">
        <v>6</v>
      </c>
      <c r="D11177" s="7" t="n">
        <v>2</v>
      </c>
    </row>
    <row r="11178" spans="1:8">
      <c r="A11178" t="s">
        <v>4</v>
      </c>
      <c r="B11178" s="4" t="s">
        <v>5</v>
      </c>
      <c r="C11178" s="4" t="s">
        <v>11</v>
      </c>
      <c r="D11178" s="4" t="s">
        <v>7</v>
      </c>
    </row>
    <row r="11179" spans="1:8">
      <c r="A11179" t="n">
        <v>88860</v>
      </c>
      <c r="B11179" s="71" t="n">
        <v>21</v>
      </c>
      <c r="C11179" s="7" t="n">
        <v>7</v>
      </c>
      <c r="D11179" s="7" t="n">
        <v>2</v>
      </c>
    </row>
    <row r="11180" spans="1:8">
      <c r="A11180" t="s">
        <v>4</v>
      </c>
      <c r="B11180" s="4" t="s">
        <v>5</v>
      </c>
      <c r="C11180" s="4" t="s">
        <v>11</v>
      </c>
      <c r="D11180" s="4" t="s">
        <v>7</v>
      </c>
    </row>
    <row r="11181" spans="1:8">
      <c r="A11181" t="n">
        <v>88864</v>
      </c>
      <c r="B11181" s="71" t="n">
        <v>21</v>
      </c>
      <c r="C11181" s="7" t="n">
        <v>11</v>
      </c>
      <c r="D11181" s="7" t="n">
        <v>2</v>
      </c>
    </row>
    <row r="11182" spans="1:8">
      <c r="A11182" t="s">
        <v>4</v>
      </c>
      <c r="B11182" s="4" t="s">
        <v>5</v>
      </c>
      <c r="C11182" s="4" t="s">
        <v>11</v>
      </c>
      <c r="D11182" s="4" t="s">
        <v>7</v>
      </c>
    </row>
    <row r="11183" spans="1:8">
      <c r="A11183" t="n">
        <v>88868</v>
      </c>
      <c r="B11183" s="71" t="n">
        <v>21</v>
      </c>
      <c r="C11183" s="7" t="n">
        <v>8</v>
      </c>
      <c r="D11183" s="7" t="n">
        <v>2</v>
      </c>
    </row>
    <row r="11184" spans="1:8">
      <c r="A11184" t="s">
        <v>4</v>
      </c>
      <c r="B11184" s="4" t="s">
        <v>5</v>
      </c>
      <c r="C11184" s="4" t="s">
        <v>11</v>
      </c>
      <c r="D11184" s="4" t="s">
        <v>7</v>
      </c>
    </row>
    <row r="11185" spans="1:4">
      <c r="A11185" t="n">
        <v>88872</v>
      </c>
      <c r="B11185" s="71" t="n">
        <v>21</v>
      </c>
      <c r="C11185" s="7" t="n">
        <v>9</v>
      </c>
      <c r="D11185" s="7" t="n">
        <v>2</v>
      </c>
    </row>
    <row r="11186" spans="1:4">
      <c r="A11186" t="s">
        <v>4</v>
      </c>
      <c r="B11186" s="4" t="s">
        <v>5</v>
      </c>
      <c r="C11186" s="4" t="s">
        <v>7</v>
      </c>
      <c r="D11186" s="4" t="s">
        <v>11</v>
      </c>
      <c r="E11186" s="4" t="s">
        <v>13</v>
      </c>
    </row>
    <row r="11187" spans="1:4">
      <c r="A11187" t="n">
        <v>88876</v>
      </c>
      <c r="B11187" s="35" t="n">
        <v>58</v>
      </c>
      <c r="C11187" s="7" t="n">
        <v>101</v>
      </c>
      <c r="D11187" s="7" t="n">
        <v>500</v>
      </c>
      <c r="E11187" s="7" t="n">
        <v>1</v>
      </c>
    </row>
    <row r="11188" spans="1:4">
      <c r="A11188" t="s">
        <v>4</v>
      </c>
      <c r="B11188" s="4" t="s">
        <v>5</v>
      </c>
      <c r="C11188" s="4" t="s">
        <v>7</v>
      </c>
      <c r="D11188" s="4" t="s">
        <v>11</v>
      </c>
    </row>
    <row r="11189" spans="1:4">
      <c r="A11189" t="n">
        <v>88884</v>
      </c>
      <c r="B11189" s="35" t="n">
        <v>58</v>
      </c>
      <c r="C11189" s="7" t="n">
        <v>254</v>
      </c>
      <c r="D11189" s="7" t="n">
        <v>0</v>
      </c>
    </row>
    <row r="11190" spans="1:4">
      <c r="A11190" t="s">
        <v>4</v>
      </c>
      <c r="B11190" s="4" t="s">
        <v>5</v>
      </c>
      <c r="C11190" s="4" t="s">
        <v>11</v>
      </c>
      <c r="D11190" s="4" t="s">
        <v>13</v>
      </c>
      <c r="E11190" s="4" t="s">
        <v>13</v>
      </c>
      <c r="F11190" s="4" t="s">
        <v>13</v>
      </c>
      <c r="G11190" s="4" t="s">
        <v>13</v>
      </c>
    </row>
    <row r="11191" spans="1:4">
      <c r="A11191" t="n">
        <v>88888</v>
      </c>
      <c r="B11191" s="40" t="n">
        <v>46</v>
      </c>
      <c r="C11191" s="7" t="n">
        <v>0</v>
      </c>
      <c r="D11191" s="7" t="n">
        <v>-2.88000011444092</v>
      </c>
      <c r="E11191" s="7" t="n">
        <v>0</v>
      </c>
      <c r="F11191" s="7" t="n">
        <v>1.6599999666214</v>
      </c>
      <c r="G11191" s="7" t="n">
        <v>11</v>
      </c>
    </row>
    <row r="11192" spans="1:4">
      <c r="A11192" t="s">
        <v>4</v>
      </c>
      <c r="B11192" s="4" t="s">
        <v>5</v>
      </c>
      <c r="C11192" s="4" t="s">
        <v>11</v>
      </c>
      <c r="D11192" s="4" t="s">
        <v>14</v>
      </c>
    </row>
    <row r="11193" spans="1:4">
      <c r="A11193" t="n">
        <v>88907</v>
      </c>
      <c r="B11193" s="38" t="n">
        <v>43</v>
      </c>
      <c r="C11193" s="7" t="n">
        <v>11</v>
      </c>
      <c r="D11193" s="7" t="n">
        <v>1</v>
      </c>
    </row>
    <row r="11194" spans="1:4">
      <c r="A11194" t="s">
        <v>4</v>
      </c>
      <c r="B11194" s="4" t="s">
        <v>5</v>
      </c>
      <c r="C11194" s="4" t="s">
        <v>11</v>
      </c>
      <c r="D11194" s="4" t="s">
        <v>7</v>
      </c>
      <c r="E11194" s="4" t="s">
        <v>8</v>
      </c>
      <c r="F11194" s="4" t="s">
        <v>13</v>
      </c>
      <c r="G11194" s="4" t="s">
        <v>13</v>
      </c>
      <c r="H11194" s="4" t="s">
        <v>13</v>
      </c>
    </row>
    <row r="11195" spans="1:4">
      <c r="A11195" t="n">
        <v>88914</v>
      </c>
      <c r="B11195" s="47" t="n">
        <v>48</v>
      </c>
      <c r="C11195" s="7" t="n">
        <v>0</v>
      </c>
      <c r="D11195" s="7" t="n">
        <v>0</v>
      </c>
      <c r="E11195" s="7" t="s">
        <v>729</v>
      </c>
      <c r="F11195" s="7" t="n">
        <v>0</v>
      </c>
      <c r="G11195" s="7" t="n">
        <v>1</v>
      </c>
      <c r="H11195" s="7" t="n">
        <v>0</v>
      </c>
    </row>
    <row r="11196" spans="1:4">
      <c r="A11196" t="s">
        <v>4</v>
      </c>
      <c r="B11196" s="4" t="s">
        <v>5</v>
      </c>
      <c r="C11196" s="4" t="s">
        <v>7</v>
      </c>
      <c r="D11196" s="4" t="s">
        <v>7</v>
      </c>
      <c r="E11196" s="4" t="s">
        <v>13</v>
      </c>
      <c r="F11196" s="4" t="s">
        <v>13</v>
      </c>
      <c r="G11196" s="4" t="s">
        <v>13</v>
      </c>
      <c r="H11196" s="4" t="s">
        <v>11</v>
      </c>
    </row>
    <row r="11197" spans="1:4">
      <c r="A11197" t="n">
        <v>88939</v>
      </c>
      <c r="B11197" s="36" t="n">
        <v>45</v>
      </c>
      <c r="C11197" s="7" t="n">
        <v>2</v>
      </c>
      <c r="D11197" s="7" t="n">
        <v>3</v>
      </c>
      <c r="E11197" s="7" t="n">
        <v>-2.92000007629395</v>
      </c>
      <c r="F11197" s="7" t="n">
        <v>7.61999988555908</v>
      </c>
      <c r="G11197" s="7" t="n">
        <v>1.72000002861023</v>
      </c>
      <c r="H11197" s="7" t="n">
        <v>0</v>
      </c>
    </row>
    <row r="11198" spans="1:4">
      <c r="A11198" t="s">
        <v>4</v>
      </c>
      <c r="B11198" s="4" t="s">
        <v>5</v>
      </c>
      <c r="C11198" s="4" t="s">
        <v>7</v>
      </c>
      <c r="D11198" s="4" t="s">
        <v>7</v>
      </c>
      <c r="E11198" s="4" t="s">
        <v>13</v>
      </c>
      <c r="F11198" s="4" t="s">
        <v>13</v>
      </c>
      <c r="G11198" s="4" t="s">
        <v>13</v>
      </c>
      <c r="H11198" s="4" t="s">
        <v>11</v>
      </c>
      <c r="I11198" s="4" t="s">
        <v>7</v>
      </c>
    </row>
    <row r="11199" spans="1:4">
      <c r="A11199" t="n">
        <v>88956</v>
      </c>
      <c r="B11199" s="36" t="n">
        <v>45</v>
      </c>
      <c r="C11199" s="7" t="n">
        <v>4</v>
      </c>
      <c r="D11199" s="7" t="n">
        <v>3</v>
      </c>
      <c r="E11199" s="7" t="n">
        <v>356.369995117188</v>
      </c>
      <c r="F11199" s="7" t="n">
        <v>184.020004272461</v>
      </c>
      <c r="G11199" s="7" t="n">
        <v>0</v>
      </c>
      <c r="H11199" s="7" t="n">
        <v>0</v>
      </c>
      <c r="I11199" s="7" t="n">
        <v>0</v>
      </c>
    </row>
    <row r="11200" spans="1:4">
      <c r="A11200" t="s">
        <v>4</v>
      </c>
      <c r="B11200" s="4" t="s">
        <v>5</v>
      </c>
      <c r="C11200" s="4" t="s">
        <v>7</v>
      </c>
      <c r="D11200" s="4" t="s">
        <v>7</v>
      </c>
      <c r="E11200" s="4" t="s">
        <v>13</v>
      </c>
      <c r="F11200" s="4" t="s">
        <v>11</v>
      </c>
    </row>
    <row r="11201" spans="1:9">
      <c r="A11201" t="n">
        <v>88974</v>
      </c>
      <c r="B11201" s="36" t="n">
        <v>45</v>
      </c>
      <c r="C11201" s="7" t="n">
        <v>5</v>
      </c>
      <c r="D11201" s="7" t="n">
        <v>3</v>
      </c>
      <c r="E11201" s="7" t="n">
        <v>6.69999980926514</v>
      </c>
      <c r="F11201" s="7" t="n">
        <v>0</v>
      </c>
    </row>
    <row r="11202" spans="1:9">
      <c r="A11202" t="s">
        <v>4</v>
      </c>
      <c r="B11202" s="4" t="s">
        <v>5</v>
      </c>
      <c r="C11202" s="4" t="s">
        <v>7</v>
      </c>
      <c r="D11202" s="4" t="s">
        <v>7</v>
      </c>
      <c r="E11202" s="4" t="s">
        <v>13</v>
      </c>
      <c r="F11202" s="4" t="s">
        <v>11</v>
      </c>
    </row>
    <row r="11203" spans="1:9">
      <c r="A11203" t="n">
        <v>88983</v>
      </c>
      <c r="B11203" s="36" t="n">
        <v>45</v>
      </c>
      <c r="C11203" s="7" t="n">
        <v>11</v>
      </c>
      <c r="D11203" s="7" t="n">
        <v>3</v>
      </c>
      <c r="E11203" s="7" t="n">
        <v>30</v>
      </c>
      <c r="F11203" s="7" t="n">
        <v>0</v>
      </c>
    </row>
    <row r="11204" spans="1:9">
      <c r="A11204" t="s">
        <v>4</v>
      </c>
      <c r="B11204" s="4" t="s">
        <v>5</v>
      </c>
      <c r="C11204" s="4" t="s">
        <v>7</v>
      </c>
      <c r="D11204" s="4" t="s">
        <v>7</v>
      </c>
      <c r="E11204" s="4" t="s">
        <v>13</v>
      </c>
      <c r="F11204" s="4" t="s">
        <v>13</v>
      </c>
      <c r="G11204" s="4" t="s">
        <v>13</v>
      </c>
      <c r="H11204" s="4" t="s">
        <v>11</v>
      </c>
    </row>
    <row r="11205" spans="1:9">
      <c r="A11205" t="n">
        <v>88992</v>
      </c>
      <c r="B11205" s="36" t="n">
        <v>45</v>
      </c>
      <c r="C11205" s="7" t="n">
        <v>2</v>
      </c>
      <c r="D11205" s="7" t="n">
        <v>3</v>
      </c>
      <c r="E11205" s="7" t="n">
        <v>-2.86999988555908</v>
      </c>
      <c r="F11205" s="7" t="n">
        <v>1.3400000333786</v>
      </c>
      <c r="G11205" s="7" t="n">
        <v>1.66999995708466</v>
      </c>
      <c r="H11205" s="7" t="n">
        <v>8000</v>
      </c>
    </row>
    <row r="11206" spans="1:9">
      <c r="A11206" t="s">
        <v>4</v>
      </c>
      <c r="B11206" s="4" t="s">
        <v>5</v>
      </c>
      <c r="C11206" s="4" t="s">
        <v>7</v>
      </c>
      <c r="D11206" s="4" t="s">
        <v>7</v>
      </c>
      <c r="E11206" s="4" t="s">
        <v>13</v>
      </c>
      <c r="F11206" s="4" t="s">
        <v>13</v>
      </c>
      <c r="G11206" s="4" t="s">
        <v>13</v>
      </c>
      <c r="H11206" s="4" t="s">
        <v>11</v>
      </c>
      <c r="I11206" s="4" t="s">
        <v>7</v>
      </c>
    </row>
    <row r="11207" spans="1:9">
      <c r="A11207" t="n">
        <v>89009</v>
      </c>
      <c r="B11207" s="36" t="n">
        <v>45</v>
      </c>
      <c r="C11207" s="7" t="n">
        <v>4</v>
      </c>
      <c r="D11207" s="7" t="n">
        <v>3</v>
      </c>
      <c r="E11207" s="7" t="n">
        <v>349.859985351563</v>
      </c>
      <c r="F11207" s="7" t="n">
        <v>216.649993896484</v>
      </c>
      <c r="G11207" s="7" t="n">
        <v>0</v>
      </c>
      <c r="H11207" s="7" t="n">
        <v>8000</v>
      </c>
      <c r="I11207" s="7" t="n">
        <v>0</v>
      </c>
    </row>
    <row r="11208" spans="1:9">
      <c r="A11208" t="s">
        <v>4</v>
      </c>
      <c r="B11208" s="4" t="s">
        <v>5</v>
      </c>
      <c r="C11208" s="4" t="s">
        <v>7</v>
      </c>
      <c r="D11208" s="4" t="s">
        <v>7</v>
      </c>
      <c r="E11208" s="4" t="s">
        <v>13</v>
      </c>
      <c r="F11208" s="4" t="s">
        <v>11</v>
      </c>
    </row>
    <row r="11209" spans="1:9">
      <c r="A11209" t="n">
        <v>89027</v>
      </c>
      <c r="B11209" s="36" t="n">
        <v>45</v>
      </c>
      <c r="C11209" s="7" t="n">
        <v>5</v>
      </c>
      <c r="D11209" s="7" t="n">
        <v>3</v>
      </c>
      <c r="E11209" s="7" t="n">
        <v>2</v>
      </c>
      <c r="F11209" s="7" t="n">
        <v>8000</v>
      </c>
    </row>
    <row r="11210" spans="1:9">
      <c r="A11210" t="s">
        <v>4</v>
      </c>
      <c r="B11210" s="4" t="s">
        <v>5</v>
      </c>
      <c r="C11210" s="4" t="s">
        <v>7</v>
      </c>
      <c r="D11210" s="4" t="s">
        <v>7</v>
      </c>
      <c r="E11210" s="4" t="s">
        <v>13</v>
      </c>
      <c r="F11210" s="4" t="s">
        <v>11</v>
      </c>
    </row>
    <row r="11211" spans="1:9">
      <c r="A11211" t="n">
        <v>89036</v>
      </c>
      <c r="B11211" s="36" t="n">
        <v>45</v>
      </c>
      <c r="C11211" s="7" t="n">
        <v>11</v>
      </c>
      <c r="D11211" s="7" t="n">
        <v>3</v>
      </c>
      <c r="E11211" s="7" t="n">
        <v>30</v>
      </c>
      <c r="F11211" s="7" t="n">
        <v>8000</v>
      </c>
    </row>
    <row r="11212" spans="1:9">
      <c r="A11212" t="s">
        <v>4</v>
      </c>
      <c r="B11212" s="4" t="s">
        <v>5</v>
      </c>
      <c r="C11212" s="4" t="s">
        <v>7</v>
      </c>
      <c r="D11212" s="4" t="s">
        <v>7</v>
      </c>
      <c r="E11212" s="4" t="s">
        <v>7</v>
      </c>
      <c r="F11212" s="4" t="s">
        <v>7</v>
      </c>
    </row>
    <row r="11213" spans="1:9">
      <c r="A11213" t="n">
        <v>89045</v>
      </c>
      <c r="B11213" s="9" t="n">
        <v>14</v>
      </c>
      <c r="C11213" s="7" t="n">
        <v>0</v>
      </c>
      <c r="D11213" s="7" t="n">
        <v>64</v>
      </c>
      <c r="E11213" s="7" t="n">
        <v>0</v>
      </c>
      <c r="F11213" s="7" t="n">
        <v>0</v>
      </c>
    </row>
    <row r="11214" spans="1:9">
      <c r="A11214" t="s">
        <v>4</v>
      </c>
      <c r="B11214" s="4" t="s">
        <v>5</v>
      </c>
      <c r="C11214" s="4" t="s">
        <v>8</v>
      </c>
      <c r="D11214" s="4" t="s">
        <v>8</v>
      </c>
    </row>
    <row r="11215" spans="1:9">
      <c r="A11215" t="n">
        <v>89050</v>
      </c>
      <c r="B11215" s="67" t="n">
        <v>70</v>
      </c>
      <c r="C11215" s="7" t="s">
        <v>409</v>
      </c>
      <c r="D11215" s="7" t="s">
        <v>802</v>
      </c>
    </row>
    <row r="11216" spans="1:9">
      <c r="A11216" t="s">
        <v>4</v>
      </c>
      <c r="B11216" s="4" t="s">
        <v>5</v>
      </c>
      <c r="C11216" s="4" t="s">
        <v>14</v>
      </c>
    </row>
    <row r="11217" spans="1:9">
      <c r="A11217" t="n">
        <v>89065</v>
      </c>
      <c r="B11217" s="60" t="n">
        <v>15</v>
      </c>
      <c r="C11217" s="7" t="n">
        <v>16384</v>
      </c>
    </row>
    <row r="11218" spans="1:9">
      <c r="A11218" t="s">
        <v>4</v>
      </c>
      <c r="B11218" s="4" t="s">
        <v>5</v>
      </c>
      <c r="C11218" s="4" t="s">
        <v>7</v>
      </c>
      <c r="D11218" s="4" t="s">
        <v>11</v>
      </c>
      <c r="E11218" s="4" t="s">
        <v>13</v>
      </c>
      <c r="F11218" s="4" t="s">
        <v>11</v>
      </c>
      <c r="G11218" s="4" t="s">
        <v>14</v>
      </c>
      <c r="H11218" s="4" t="s">
        <v>14</v>
      </c>
      <c r="I11218" s="4" t="s">
        <v>11</v>
      </c>
      <c r="J11218" s="4" t="s">
        <v>11</v>
      </c>
      <c r="K11218" s="4" t="s">
        <v>14</v>
      </c>
      <c r="L11218" s="4" t="s">
        <v>14</v>
      </c>
      <c r="M11218" s="4" t="s">
        <v>14</v>
      </c>
      <c r="N11218" s="4" t="s">
        <v>14</v>
      </c>
      <c r="O11218" s="4" t="s">
        <v>8</v>
      </c>
    </row>
    <row r="11219" spans="1:9">
      <c r="A11219" t="n">
        <v>89070</v>
      </c>
      <c r="B11219" s="12" t="n">
        <v>50</v>
      </c>
      <c r="C11219" s="7" t="n">
        <v>0</v>
      </c>
      <c r="D11219" s="7" t="n">
        <v>13001</v>
      </c>
      <c r="E11219" s="7" t="n">
        <v>0.899999976158142</v>
      </c>
      <c r="F11219" s="7" t="n">
        <v>0</v>
      </c>
      <c r="G11219" s="7" t="n">
        <v>0</v>
      </c>
      <c r="H11219" s="7" t="n">
        <v>0</v>
      </c>
      <c r="I11219" s="7" t="n">
        <v>0</v>
      </c>
      <c r="J11219" s="7" t="n">
        <v>65533</v>
      </c>
      <c r="K11219" s="7" t="n">
        <v>0</v>
      </c>
      <c r="L11219" s="7" t="n">
        <v>0</v>
      </c>
      <c r="M11219" s="7" t="n">
        <v>0</v>
      </c>
      <c r="N11219" s="7" t="n">
        <v>0</v>
      </c>
      <c r="O11219" s="7" t="s">
        <v>18</v>
      </c>
    </row>
    <row r="11220" spans="1:9">
      <c r="A11220" t="s">
        <v>4</v>
      </c>
      <c r="B11220" s="4" t="s">
        <v>5</v>
      </c>
      <c r="C11220" s="4" t="s">
        <v>11</v>
      </c>
    </row>
    <row r="11221" spans="1:9">
      <c r="A11221" t="n">
        <v>89109</v>
      </c>
      <c r="B11221" s="29" t="n">
        <v>16</v>
      </c>
      <c r="C11221" s="7" t="n">
        <v>500</v>
      </c>
    </row>
    <row r="11222" spans="1:9">
      <c r="A11222" t="s">
        <v>4</v>
      </c>
      <c r="B11222" s="4" t="s">
        <v>5</v>
      </c>
      <c r="C11222" s="4" t="s">
        <v>7</v>
      </c>
      <c r="D11222" s="4" t="s">
        <v>11</v>
      </c>
      <c r="E11222" s="4" t="s">
        <v>13</v>
      </c>
      <c r="F11222" s="4" t="s">
        <v>11</v>
      </c>
      <c r="G11222" s="4" t="s">
        <v>14</v>
      </c>
      <c r="H11222" s="4" t="s">
        <v>14</v>
      </c>
      <c r="I11222" s="4" t="s">
        <v>11</v>
      </c>
      <c r="J11222" s="4" t="s">
        <v>11</v>
      </c>
      <c r="K11222" s="4" t="s">
        <v>14</v>
      </c>
      <c r="L11222" s="4" t="s">
        <v>14</v>
      </c>
      <c r="M11222" s="4" t="s">
        <v>14</v>
      </c>
      <c r="N11222" s="4" t="s">
        <v>14</v>
      </c>
      <c r="O11222" s="4" t="s">
        <v>8</v>
      </c>
    </row>
    <row r="11223" spans="1:9">
      <c r="A11223" t="n">
        <v>89112</v>
      </c>
      <c r="B11223" s="12" t="n">
        <v>50</v>
      </c>
      <c r="C11223" s="7" t="n">
        <v>0</v>
      </c>
      <c r="D11223" s="7" t="n">
        <v>1505</v>
      </c>
      <c r="E11223" s="7" t="n">
        <v>0.5</v>
      </c>
      <c r="F11223" s="7" t="n">
        <v>200</v>
      </c>
      <c r="G11223" s="7" t="n">
        <v>0</v>
      </c>
      <c r="H11223" s="7" t="n">
        <v>0</v>
      </c>
      <c r="I11223" s="7" t="n">
        <v>0</v>
      </c>
      <c r="J11223" s="7" t="n">
        <v>65533</v>
      </c>
      <c r="K11223" s="7" t="n">
        <v>0</v>
      </c>
      <c r="L11223" s="7" t="n">
        <v>0</v>
      </c>
      <c r="M11223" s="7" t="n">
        <v>0</v>
      </c>
      <c r="N11223" s="7" t="n">
        <v>0</v>
      </c>
      <c r="O11223" s="7" t="s">
        <v>18</v>
      </c>
    </row>
    <row r="11224" spans="1:9">
      <c r="A11224" t="s">
        <v>4</v>
      </c>
      <c r="B11224" s="4" t="s">
        <v>5</v>
      </c>
      <c r="C11224" s="4" t="s">
        <v>11</v>
      </c>
    </row>
    <row r="11225" spans="1:9">
      <c r="A11225" t="n">
        <v>89151</v>
      </c>
      <c r="B11225" s="29" t="n">
        <v>16</v>
      </c>
      <c r="C11225" s="7" t="n">
        <v>4000</v>
      </c>
    </row>
    <row r="11226" spans="1:9">
      <c r="A11226" t="s">
        <v>4</v>
      </c>
      <c r="B11226" s="4" t="s">
        <v>5</v>
      </c>
      <c r="C11226" s="4" t="s">
        <v>7</v>
      </c>
      <c r="D11226" s="4" t="s">
        <v>11</v>
      </c>
      <c r="E11226" s="4" t="s">
        <v>11</v>
      </c>
    </row>
    <row r="11227" spans="1:9">
      <c r="A11227" t="n">
        <v>89154</v>
      </c>
      <c r="B11227" s="12" t="n">
        <v>50</v>
      </c>
      <c r="C11227" s="7" t="n">
        <v>1</v>
      </c>
      <c r="D11227" s="7" t="n">
        <v>1505</v>
      </c>
      <c r="E11227" s="7" t="n">
        <v>500</v>
      </c>
    </row>
    <row r="11228" spans="1:9">
      <c r="A11228" t="s">
        <v>4</v>
      </c>
      <c r="B11228" s="4" t="s">
        <v>5</v>
      </c>
      <c r="C11228" s="4" t="s">
        <v>11</v>
      </c>
    </row>
    <row r="11229" spans="1:9">
      <c r="A11229" t="n">
        <v>89160</v>
      </c>
      <c r="B11229" s="29" t="n">
        <v>16</v>
      </c>
      <c r="C11229" s="7" t="n">
        <v>3000</v>
      </c>
    </row>
    <row r="11230" spans="1:9">
      <c r="A11230" t="s">
        <v>4</v>
      </c>
      <c r="B11230" s="4" t="s">
        <v>5</v>
      </c>
      <c r="C11230" s="4" t="s">
        <v>7</v>
      </c>
      <c r="D11230" s="4" t="s">
        <v>11</v>
      </c>
      <c r="E11230" s="4" t="s">
        <v>13</v>
      </c>
      <c r="F11230" s="4" t="s">
        <v>11</v>
      </c>
      <c r="G11230" s="4" t="s">
        <v>14</v>
      </c>
      <c r="H11230" s="4" t="s">
        <v>14</v>
      </c>
      <c r="I11230" s="4" t="s">
        <v>11</v>
      </c>
      <c r="J11230" s="4" t="s">
        <v>11</v>
      </c>
      <c r="K11230" s="4" t="s">
        <v>14</v>
      </c>
      <c r="L11230" s="4" t="s">
        <v>14</v>
      </c>
      <c r="M11230" s="4" t="s">
        <v>14</v>
      </c>
      <c r="N11230" s="4" t="s">
        <v>14</v>
      </c>
      <c r="O11230" s="4" t="s">
        <v>8</v>
      </c>
    </row>
    <row r="11231" spans="1:9">
      <c r="A11231" t="n">
        <v>89163</v>
      </c>
      <c r="B11231" s="12" t="n">
        <v>50</v>
      </c>
      <c r="C11231" s="7" t="n">
        <v>0</v>
      </c>
      <c r="D11231" s="7" t="n">
        <v>1517</v>
      </c>
      <c r="E11231" s="7" t="n">
        <v>0.800000011920929</v>
      </c>
      <c r="F11231" s="7" t="n">
        <v>0</v>
      </c>
      <c r="G11231" s="7" t="n">
        <v>0</v>
      </c>
      <c r="H11231" s="7" t="n">
        <v>0</v>
      </c>
      <c r="I11231" s="7" t="n">
        <v>0</v>
      </c>
      <c r="J11231" s="7" t="n">
        <v>65533</v>
      </c>
      <c r="K11231" s="7" t="n">
        <v>0</v>
      </c>
      <c r="L11231" s="7" t="n">
        <v>0</v>
      </c>
      <c r="M11231" s="7" t="n">
        <v>0</v>
      </c>
      <c r="N11231" s="7" t="n">
        <v>0</v>
      </c>
      <c r="O11231" s="7" t="s">
        <v>18</v>
      </c>
    </row>
    <row r="11232" spans="1:9">
      <c r="A11232" t="s">
        <v>4</v>
      </c>
      <c r="B11232" s="4" t="s">
        <v>5</v>
      </c>
      <c r="C11232" s="4" t="s">
        <v>7</v>
      </c>
      <c r="D11232" s="4" t="s">
        <v>11</v>
      </c>
    </row>
    <row r="11233" spans="1:15">
      <c r="A11233" t="n">
        <v>89202</v>
      </c>
      <c r="B11233" s="36" t="n">
        <v>45</v>
      </c>
      <c r="C11233" s="7" t="n">
        <v>7</v>
      </c>
      <c r="D11233" s="7" t="n">
        <v>255</v>
      </c>
    </row>
    <row r="11234" spans="1:15">
      <c r="A11234" t="s">
        <v>4</v>
      </c>
      <c r="B11234" s="4" t="s">
        <v>5</v>
      </c>
      <c r="C11234" s="4" t="s">
        <v>7</v>
      </c>
      <c r="D11234" s="4" t="s">
        <v>11</v>
      </c>
      <c r="E11234" s="4" t="s">
        <v>8</v>
      </c>
      <c r="F11234" s="4" t="s">
        <v>8</v>
      </c>
      <c r="G11234" s="4" t="s">
        <v>8</v>
      </c>
      <c r="H11234" s="4" t="s">
        <v>8</v>
      </c>
    </row>
    <row r="11235" spans="1:15">
      <c r="A11235" t="n">
        <v>89206</v>
      </c>
      <c r="B11235" s="49" t="n">
        <v>51</v>
      </c>
      <c r="C11235" s="7" t="n">
        <v>3</v>
      </c>
      <c r="D11235" s="7" t="n">
        <v>0</v>
      </c>
      <c r="E11235" s="7" t="s">
        <v>803</v>
      </c>
      <c r="F11235" s="7" t="s">
        <v>413</v>
      </c>
      <c r="G11235" s="7" t="s">
        <v>66</v>
      </c>
      <c r="H11235" s="7" t="s">
        <v>67</v>
      </c>
    </row>
    <row r="11236" spans="1:15">
      <c r="A11236" t="s">
        <v>4</v>
      </c>
      <c r="B11236" s="4" t="s">
        <v>5</v>
      </c>
      <c r="C11236" s="4" t="s">
        <v>11</v>
      </c>
      <c r="D11236" s="4" t="s">
        <v>13</v>
      </c>
      <c r="E11236" s="4" t="s">
        <v>14</v>
      </c>
      <c r="F11236" s="4" t="s">
        <v>13</v>
      </c>
      <c r="G11236" s="4" t="s">
        <v>13</v>
      </c>
      <c r="H11236" s="4" t="s">
        <v>7</v>
      </c>
    </row>
    <row r="11237" spans="1:15">
      <c r="A11237" t="n">
        <v>89219</v>
      </c>
      <c r="B11237" s="33" t="n">
        <v>100</v>
      </c>
      <c r="C11237" s="7" t="n">
        <v>0</v>
      </c>
      <c r="D11237" s="7" t="n">
        <v>-3.33999991416931</v>
      </c>
      <c r="E11237" s="7" t="n">
        <v>0</v>
      </c>
      <c r="F11237" s="7" t="n">
        <v>-1.50999999046326</v>
      </c>
      <c r="G11237" s="7" t="n">
        <v>5</v>
      </c>
      <c r="H11237" s="7" t="n">
        <v>0</v>
      </c>
    </row>
    <row r="11238" spans="1:15">
      <c r="A11238" t="s">
        <v>4</v>
      </c>
      <c r="B11238" s="4" t="s">
        <v>5</v>
      </c>
      <c r="C11238" s="4" t="s">
        <v>11</v>
      </c>
    </row>
    <row r="11239" spans="1:15">
      <c r="A11239" t="n">
        <v>89239</v>
      </c>
      <c r="B11239" s="34" t="n">
        <v>54</v>
      </c>
      <c r="C11239" s="7" t="n">
        <v>0</v>
      </c>
    </row>
    <row r="11240" spans="1:15">
      <c r="A11240" t="s">
        <v>4</v>
      </c>
      <c r="B11240" s="4" t="s">
        <v>5</v>
      </c>
      <c r="C11240" s="4" t="s">
        <v>7</v>
      </c>
      <c r="D11240" s="4" t="s">
        <v>11</v>
      </c>
      <c r="E11240" s="4" t="s">
        <v>8</v>
      </c>
      <c r="F11240" s="4" t="s">
        <v>8</v>
      </c>
      <c r="G11240" s="4" t="s">
        <v>8</v>
      </c>
      <c r="H11240" s="4" t="s">
        <v>8</v>
      </c>
    </row>
    <row r="11241" spans="1:15">
      <c r="A11241" t="n">
        <v>89242</v>
      </c>
      <c r="B11241" s="49" t="n">
        <v>51</v>
      </c>
      <c r="C11241" s="7" t="n">
        <v>3</v>
      </c>
      <c r="D11241" s="7" t="n">
        <v>0</v>
      </c>
      <c r="E11241" s="7" t="s">
        <v>412</v>
      </c>
      <c r="F11241" s="7" t="s">
        <v>413</v>
      </c>
      <c r="G11241" s="7" t="s">
        <v>66</v>
      </c>
      <c r="H11241" s="7" t="s">
        <v>67</v>
      </c>
    </row>
    <row r="11242" spans="1:15">
      <c r="A11242" t="s">
        <v>4</v>
      </c>
      <c r="B11242" s="4" t="s">
        <v>5</v>
      </c>
      <c r="C11242" s="4" t="s">
        <v>7</v>
      </c>
      <c r="D11242" s="4" t="s">
        <v>11</v>
      </c>
      <c r="E11242" s="4" t="s">
        <v>11</v>
      </c>
    </row>
    <row r="11243" spans="1:15">
      <c r="A11243" t="n">
        <v>89255</v>
      </c>
      <c r="B11243" s="12" t="n">
        <v>50</v>
      </c>
      <c r="C11243" s="7" t="n">
        <v>1</v>
      </c>
      <c r="D11243" s="7" t="n">
        <v>1517</v>
      </c>
      <c r="E11243" s="7" t="n">
        <v>5000</v>
      </c>
    </row>
    <row r="11244" spans="1:15">
      <c r="A11244" t="s">
        <v>4</v>
      </c>
      <c r="B11244" s="4" t="s">
        <v>5</v>
      </c>
      <c r="C11244" s="4" t="s">
        <v>11</v>
      </c>
    </row>
    <row r="11245" spans="1:15">
      <c r="A11245" t="n">
        <v>89261</v>
      </c>
      <c r="B11245" s="29" t="n">
        <v>16</v>
      </c>
      <c r="C11245" s="7" t="n">
        <v>300</v>
      </c>
    </row>
    <row r="11246" spans="1:15">
      <c r="A11246" t="s">
        <v>4</v>
      </c>
      <c r="B11246" s="4" t="s">
        <v>5</v>
      </c>
      <c r="C11246" s="4" t="s">
        <v>11</v>
      </c>
      <c r="D11246" s="4" t="s">
        <v>11</v>
      </c>
      <c r="E11246" s="4" t="s">
        <v>13</v>
      </c>
      <c r="F11246" s="4" t="s">
        <v>13</v>
      </c>
      <c r="G11246" s="4" t="s">
        <v>13</v>
      </c>
      <c r="H11246" s="4" t="s">
        <v>13</v>
      </c>
      <c r="I11246" s="4" t="s">
        <v>7</v>
      </c>
      <c r="J11246" s="4" t="s">
        <v>11</v>
      </c>
    </row>
    <row r="11247" spans="1:15">
      <c r="A11247" t="n">
        <v>89264</v>
      </c>
      <c r="B11247" s="57" t="n">
        <v>55</v>
      </c>
      <c r="C11247" s="7" t="n">
        <v>0</v>
      </c>
      <c r="D11247" s="7" t="n">
        <v>65533</v>
      </c>
      <c r="E11247" s="7" t="n">
        <v>-3.33999991416931</v>
      </c>
      <c r="F11247" s="7" t="n">
        <v>0</v>
      </c>
      <c r="G11247" s="7" t="n">
        <v>-1.50999999046326</v>
      </c>
      <c r="H11247" s="7" t="n">
        <v>1.5</v>
      </c>
      <c r="I11247" s="7" t="n">
        <v>1</v>
      </c>
      <c r="J11247" s="7" t="n">
        <v>0</v>
      </c>
    </row>
    <row r="11248" spans="1:15">
      <c r="A11248" t="s">
        <v>4</v>
      </c>
      <c r="B11248" s="4" t="s">
        <v>5</v>
      </c>
      <c r="C11248" s="4" t="s">
        <v>11</v>
      </c>
    </row>
    <row r="11249" spans="1:10">
      <c r="A11249" t="n">
        <v>89288</v>
      </c>
      <c r="B11249" s="29" t="n">
        <v>16</v>
      </c>
      <c r="C11249" s="7" t="n">
        <v>1500</v>
      </c>
    </row>
    <row r="11250" spans="1:10">
      <c r="A11250" t="s">
        <v>4</v>
      </c>
      <c r="B11250" s="4" t="s">
        <v>5</v>
      </c>
      <c r="C11250" s="4" t="s">
        <v>7</v>
      </c>
      <c r="D11250" s="4" t="s">
        <v>11</v>
      </c>
      <c r="E11250" s="4" t="s">
        <v>13</v>
      </c>
    </row>
    <row r="11251" spans="1:10">
      <c r="A11251" t="n">
        <v>89291</v>
      </c>
      <c r="B11251" s="35" t="n">
        <v>58</v>
      </c>
      <c r="C11251" s="7" t="n">
        <v>101</v>
      </c>
      <c r="D11251" s="7" t="n">
        <v>1000</v>
      </c>
      <c r="E11251" s="7" t="n">
        <v>1</v>
      </c>
    </row>
    <row r="11252" spans="1:10">
      <c r="A11252" t="s">
        <v>4</v>
      </c>
      <c r="B11252" s="4" t="s">
        <v>5</v>
      </c>
      <c r="C11252" s="4" t="s">
        <v>7</v>
      </c>
      <c r="D11252" s="4" t="s">
        <v>11</v>
      </c>
    </row>
    <row r="11253" spans="1:10">
      <c r="A11253" t="n">
        <v>89299</v>
      </c>
      <c r="B11253" s="35" t="n">
        <v>58</v>
      </c>
      <c r="C11253" s="7" t="n">
        <v>254</v>
      </c>
      <c r="D11253" s="7" t="n">
        <v>0</v>
      </c>
    </row>
    <row r="11254" spans="1:10">
      <c r="A11254" t="s">
        <v>4</v>
      </c>
      <c r="B11254" s="4" t="s">
        <v>5</v>
      </c>
      <c r="C11254" s="4" t="s">
        <v>11</v>
      </c>
      <c r="D11254" s="4" t="s">
        <v>7</v>
      </c>
    </row>
    <row r="11255" spans="1:10">
      <c r="A11255" t="n">
        <v>89303</v>
      </c>
      <c r="B11255" s="55" t="n">
        <v>56</v>
      </c>
      <c r="C11255" s="7" t="n">
        <v>0</v>
      </c>
      <c r="D11255" s="7" t="n">
        <v>1</v>
      </c>
    </row>
    <row r="11256" spans="1:10">
      <c r="A11256" t="s">
        <v>4</v>
      </c>
      <c r="B11256" s="4" t="s">
        <v>5</v>
      </c>
      <c r="C11256" s="4" t="s">
        <v>11</v>
      </c>
      <c r="D11256" s="4" t="s">
        <v>13</v>
      </c>
      <c r="E11256" s="4" t="s">
        <v>13</v>
      </c>
      <c r="F11256" s="4" t="s">
        <v>13</v>
      </c>
      <c r="G11256" s="4" t="s">
        <v>13</v>
      </c>
    </row>
    <row r="11257" spans="1:10">
      <c r="A11257" t="n">
        <v>89307</v>
      </c>
      <c r="B11257" s="40" t="n">
        <v>46</v>
      </c>
      <c r="C11257" s="7" t="n">
        <v>0</v>
      </c>
      <c r="D11257" s="7" t="n">
        <v>-7.51000022888184</v>
      </c>
      <c r="E11257" s="7" t="n">
        <v>0</v>
      </c>
      <c r="F11257" s="7" t="n">
        <v>-5.76000022888184</v>
      </c>
      <c r="G11257" s="7" t="n">
        <v>180</v>
      </c>
    </row>
    <row r="11258" spans="1:10">
      <c r="A11258" t="s">
        <v>4</v>
      </c>
      <c r="B11258" s="4" t="s">
        <v>5</v>
      </c>
      <c r="C11258" s="4" t="s">
        <v>11</v>
      </c>
      <c r="D11258" s="4" t="s">
        <v>11</v>
      </c>
      <c r="E11258" s="4" t="s">
        <v>13</v>
      </c>
      <c r="F11258" s="4" t="s">
        <v>13</v>
      </c>
      <c r="G11258" s="4" t="s">
        <v>13</v>
      </c>
      <c r="H11258" s="4" t="s">
        <v>13</v>
      </c>
      <c r="I11258" s="4" t="s">
        <v>7</v>
      </c>
      <c r="J11258" s="4" t="s">
        <v>11</v>
      </c>
    </row>
    <row r="11259" spans="1:10">
      <c r="A11259" t="n">
        <v>89326</v>
      </c>
      <c r="B11259" s="57" t="n">
        <v>55</v>
      </c>
      <c r="C11259" s="7" t="n">
        <v>0</v>
      </c>
      <c r="D11259" s="7" t="n">
        <v>65533</v>
      </c>
      <c r="E11259" s="7" t="n">
        <v>-7.51000022888184</v>
      </c>
      <c r="F11259" s="7" t="n">
        <v>2</v>
      </c>
      <c r="G11259" s="7" t="n">
        <v>-49.4199981689453</v>
      </c>
      <c r="H11259" s="7" t="n">
        <v>1.20000004768372</v>
      </c>
      <c r="I11259" s="7" t="n">
        <v>1</v>
      </c>
      <c r="J11259" s="7" t="n">
        <v>0</v>
      </c>
    </row>
    <row r="11260" spans="1:10">
      <c r="A11260" t="s">
        <v>4</v>
      </c>
      <c r="B11260" s="4" t="s">
        <v>5</v>
      </c>
      <c r="C11260" s="4" t="s">
        <v>7</v>
      </c>
      <c r="D11260" s="4" t="s">
        <v>11</v>
      </c>
      <c r="E11260" s="4" t="s">
        <v>13</v>
      </c>
      <c r="F11260" s="4" t="s">
        <v>13</v>
      </c>
      <c r="G11260" s="4" t="s">
        <v>13</v>
      </c>
    </row>
    <row r="11261" spans="1:10">
      <c r="A11261" t="n">
        <v>89350</v>
      </c>
      <c r="B11261" s="36" t="n">
        <v>45</v>
      </c>
      <c r="C11261" s="7" t="n">
        <v>15</v>
      </c>
      <c r="D11261" s="7" t="n">
        <v>0</v>
      </c>
      <c r="E11261" s="7" t="n">
        <v>0</v>
      </c>
      <c r="F11261" s="7" t="n">
        <v>1.45000004768372</v>
      </c>
      <c r="G11261" s="7" t="n">
        <v>0</v>
      </c>
    </row>
    <row r="11262" spans="1:10">
      <c r="A11262" t="s">
        <v>4</v>
      </c>
      <c r="B11262" s="4" t="s">
        <v>5</v>
      </c>
      <c r="C11262" s="4" t="s">
        <v>7</v>
      </c>
      <c r="D11262" s="4" t="s">
        <v>11</v>
      </c>
      <c r="E11262" s="4" t="s">
        <v>13</v>
      </c>
      <c r="F11262" s="4" t="s">
        <v>13</v>
      </c>
      <c r="G11262" s="4" t="s">
        <v>13</v>
      </c>
    </row>
    <row r="11263" spans="1:10">
      <c r="A11263" t="n">
        <v>89366</v>
      </c>
      <c r="B11263" s="36" t="n">
        <v>45</v>
      </c>
      <c r="C11263" s="7" t="n">
        <v>15</v>
      </c>
      <c r="D11263" s="7" t="n">
        <v>0</v>
      </c>
      <c r="E11263" s="7" t="n">
        <v>-0.0500000007450581</v>
      </c>
      <c r="F11263" s="7" t="n">
        <v>1.46000003814697</v>
      </c>
      <c r="G11263" s="7" t="n">
        <v>0</v>
      </c>
    </row>
    <row r="11264" spans="1:10">
      <c r="A11264" t="s">
        <v>4</v>
      </c>
      <c r="B11264" s="4" t="s">
        <v>5</v>
      </c>
      <c r="C11264" s="4" t="s">
        <v>7</v>
      </c>
      <c r="D11264" s="4" t="s">
        <v>7</v>
      </c>
      <c r="E11264" s="4" t="s">
        <v>13</v>
      </c>
      <c r="F11264" s="4" t="s">
        <v>13</v>
      </c>
      <c r="G11264" s="4" t="s">
        <v>13</v>
      </c>
      <c r="H11264" s="4" t="s">
        <v>11</v>
      </c>
      <c r="I11264" s="4" t="s">
        <v>7</v>
      </c>
    </row>
    <row r="11265" spans="1:10">
      <c r="A11265" t="n">
        <v>89382</v>
      </c>
      <c r="B11265" s="36" t="n">
        <v>45</v>
      </c>
      <c r="C11265" s="7" t="n">
        <v>4</v>
      </c>
      <c r="D11265" s="7" t="n">
        <v>3</v>
      </c>
      <c r="E11265" s="7" t="n">
        <v>353.359985351563</v>
      </c>
      <c r="F11265" s="7" t="n">
        <v>217.050003051758</v>
      </c>
      <c r="G11265" s="7" t="n">
        <v>0</v>
      </c>
      <c r="H11265" s="7" t="n">
        <v>0</v>
      </c>
      <c r="I11265" s="7" t="n">
        <v>0</v>
      </c>
    </row>
    <row r="11266" spans="1:10">
      <c r="A11266" t="s">
        <v>4</v>
      </c>
      <c r="B11266" s="4" t="s">
        <v>5</v>
      </c>
      <c r="C11266" s="4" t="s">
        <v>7</v>
      </c>
      <c r="D11266" s="4" t="s">
        <v>7</v>
      </c>
      <c r="E11266" s="4" t="s">
        <v>13</v>
      </c>
      <c r="F11266" s="4" t="s">
        <v>11</v>
      </c>
    </row>
    <row r="11267" spans="1:10">
      <c r="A11267" t="n">
        <v>89400</v>
      </c>
      <c r="B11267" s="36" t="n">
        <v>45</v>
      </c>
      <c r="C11267" s="7" t="n">
        <v>5</v>
      </c>
      <c r="D11267" s="7" t="n">
        <v>3</v>
      </c>
      <c r="E11267" s="7" t="n">
        <v>1.5</v>
      </c>
      <c r="F11267" s="7" t="n">
        <v>0</v>
      </c>
    </row>
    <row r="11268" spans="1:10">
      <c r="A11268" t="s">
        <v>4</v>
      </c>
      <c r="B11268" s="4" t="s">
        <v>5</v>
      </c>
      <c r="C11268" s="4" t="s">
        <v>7</v>
      </c>
      <c r="D11268" s="4" t="s">
        <v>7</v>
      </c>
      <c r="E11268" s="4" t="s">
        <v>13</v>
      </c>
      <c r="F11268" s="4" t="s">
        <v>13</v>
      </c>
      <c r="G11268" s="4" t="s">
        <v>13</v>
      </c>
      <c r="H11268" s="4" t="s">
        <v>11</v>
      </c>
      <c r="I11268" s="4" t="s">
        <v>7</v>
      </c>
    </row>
    <row r="11269" spans="1:10">
      <c r="A11269" t="n">
        <v>89409</v>
      </c>
      <c r="B11269" s="36" t="n">
        <v>45</v>
      </c>
      <c r="C11269" s="7" t="n">
        <v>4</v>
      </c>
      <c r="D11269" s="7" t="n">
        <v>3</v>
      </c>
      <c r="E11269" s="7" t="n">
        <v>357.149993896484</v>
      </c>
      <c r="F11269" s="7" t="n">
        <v>160.360000610352</v>
      </c>
      <c r="G11269" s="7" t="n">
        <v>0</v>
      </c>
      <c r="H11269" s="7" t="n">
        <v>8000</v>
      </c>
      <c r="I11269" s="7" t="n">
        <v>0</v>
      </c>
    </row>
    <row r="11270" spans="1:10">
      <c r="A11270" t="s">
        <v>4</v>
      </c>
      <c r="B11270" s="4" t="s">
        <v>5</v>
      </c>
      <c r="C11270" s="4" t="s">
        <v>7</v>
      </c>
      <c r="D11270" s="4" t="s">
        <v>7</v>
      </c>
      <c r="E11270" s="4" t="s">
        <v>13</v>
      </c>
      <c r="F11270" s="4" t="s">
        <v>11</v>
      </c>
    </row>
    <row r="11271" spans="1:10">
      <c r="A11271" t="n">
        <v>89427</v>
      </c>
      <c r="B11271" s="36" t="n">
        <v>45</v>
      </c>
      <c r="C11271" s="7" t="n">
        <v>5</v>
      </c>
      <c r="D11271" s="7" t="n">
        <v>3</v>
      </c>
      <c r="E11271" s="7" t="n">
        <v>1.20000004768372</v>
      </c>
      <c r="F11271" s="7" t="n">
        <v>8000</v>
      </c>
    </row>
    <row r="11272" spans="1:10">
      <c r="A11272" t="s">
        <v>4</v>
      </c>
      <c r="B11272" s="4" t="s">
        <v>5</v>
      </c>
      <c r="C11272" s="4" t="s">
        <v>7</v>
      </c>
      <c r="D11272" s="4" t="s">
        <v>11</v>
      </c>
    </row>
    <row r="11273" spans="1:10">
      <c r="A11273" t="n">
        <v>89436</v>
      </c>
      <c r="B11273" s="35" t="n">
        <v>58</v>
      </c>
      <c r="C11273" s="7" t="n">
        <v>255</v>
      </c>
      <c r="D11273" s="7" t="n">
        <v>0</v>
      </c>
    </row>
    <row r="11274" spans="1:10">
      <c r="A11274" t="s">
        <v>4</v>
      </c>
      <c r="B11274" s="4" t="s">
        <v>5</v>
      </c>
      <c r="C11274" s="4" t="s">
        <v>11</v>
      </c>
    </row>
    <row r="11275" spans="1:10">
      <c r="A11275" t="n">
        <v>89440</v>
      </c>
      <c r="B11275" s="29" t="n">
        <v>16</v>
      </c>
      <c r="C11275" s="7" t="n">
        <v>3000</v>
      </c>
    </row>
    <row r="11276" spans="1:10">
      <c r="A11276" t="s">
        <v>4</v>
      </c>
      <c r="B11276" s="4" t="s">
        <v>5</v>
      </c>
      <c r="C11276" s="4" t="s">
        <v>7</v>
      </c>
      <c r="D11276" s="4" t="s">
        <v>11</v>
      </c>
      <c r="E11276" s="4" t="s">
        <v>8</v>
      </c>
      <c r="F11276" s="4" t="s">
        <v>8</v>
      </c>
      <c r="G11276" s="4" t="s">
        <v>8</v>
      </c>
      <c r="H11276" s="4" t="s">
        <v>8</v>
      </c>
    </row>
    <row r="11277" spans="1:10">
      <c r="A11277" t="n">
        <v>89443</v>
      </c>
      <c r="B11277" s="49" t="n">
        <v>51</v>
      </c>
      <c r="C11277" s="7" t="n">
        <v>3</v>
      </c>
      <c r="D11277" s="7" t="n">
        <v>0</v>
      </c>
      <c r="E11277" s="7" t="s">
        <v>67</v>
      </c>
      <c r="F11277" s="7" t="s">
        <v>413</v>
      </c>
      <c r="G11277" s="7" t="s">
        <v>66</v>
      </c>
      <c r="H11277" s="7" t="s">
        <v>67</v>
      </c>
    </row>
    <row r="11278" spans="1:10">
      <c r="A11278" t="s">
        <v>4</v>
      </c>
      <c r="B11278" s="4" t="s">
        <v>5</v>
      </c>
      <c r="C11278" s="4" t="s">
        <v>11</v>
      </c>
    </row>
    <row r="11279" spans="1:10">
      <c r="A11279" t="n">
        <v>89456</v>
      </c>
      <c r="B11279" s="29" t="n">
        <v>16</v>
      </c>
      <c r="C11279" s="7" t="n">
        <v>2000</v>
      </c>
    </row>
    <row r="11280" spans="1:10">
      <c r="A11280" t="s">
        <v>4</v>
      </c>
      <c r="B11280" s="4" t="s">
        <v>5</v>
      </c>
      <c r="C11280" s="4" t="s">
        <v>7</v>
      </c>
      <c r="D11280" s="4" t="s">
        <v>11</v>
      </c>
      <c r="E11280" s="4" t="s">
        <v>13</v>
      </c>
    </row>
    <row r="11281" spans="1:9">
      <c r="A11281" t="n">
        <v>89459</v>
      </c>
      <c r="B11281" s="35" t="n">
        <v>58</v>
      </c>
      <c r="C11281" s="7" t="n">
        <v>0</v>
      </c>
      <c r="D11281" s="7" t="n">
        <v>3000</v>
      </c>
      <c r="E11281" s="7" t="n">
        <v>1</v>
      </c>
    </row>
    <row r="11282" spans="1:9">
      <c r="A11282" t="s">
        <v>4</v>
      </c>
      <c r="B11282" s="4" t="s">
        <v>5</v>
      </c>
      <c r="C11282" s="4" t="s">
        <v>7</v>
      </c>
      <c r="D11282" s="4" t="s">
        <v>11</v>
      </c>
    </row>
    <row r="11283" spans="1:9">
      <c r="A11283" t="n">
        <v>89467</v>
      </c>
      <c r="B11283" s="35" t="n">
        <v>58</v>
      </c>
      <c r="C11283" s="7" t="n">
        <v>255</v>
      </c>
      <c r="D11283" s="7" t="n">
        <v>0</v>
      </c>
    </row>
    <row r="11284" spans="1:9">
      <c r="A11284" t="s">
        <v>4</v>
      </c>
      <c r="B11284" s="4" t="s">
        <v>5</v>
      </c>
      <c r="C11284" s="4" t="s">
        <v>7</v>
      </c>
    </row>
    <row r="11285" spans="1:9">
      <c r="A11285" t="n">
        <v>89471</v>
      </c>
      <c r="B11285" s="36" t="n">
        <v>45</v>
      </c>
      <c r="C11285" s="7" t="n">
        <v>0</v>
      </c>
    </row>
    <row r="11286" spans="1:9">
      <c r="A11286" t="s">
        <v>4</v>
      </c>
      <c r="B11286" s="4" t="s">
        <v>5</v>
      </c>
      <c r="C11286" s="4" t="s">
        <v>7</v>
      </c>
    </row>
    <row r="11287" spans="1:9">
      <c r="A11287" t="n">
        <v>89473</v>
      </c>
      <c r="B11287" s="36" t="n">
        <v>45</v>
      </c>
      <c r="C11287" s="7" t="n">
        <v>16</v>
      </c>
    </row>
    <row r="11288" spans="1:9">
      <c r="A11288" t="s">
        <v>4</v>
      </c>
      <c r="B11288" s="4" t="s">
        <v>5</v>
      </c>
      <c r="C11288" s="4" t="s">
        <v>11</v>
      </c>
      <c r="D11288" s="4" t="s">
        <v>7</v>
      </c>
    </row>
    <row r="11289" spans="1:9">
      <c r="A11289" t="n">
        <v>89475</v>
      </c>
      <c r="B11289" s="55" t="n">
        <v>56</v>
      </c>
      <c r="C11289" s="7" t="n">
        <v>0</v>
      </c>
      <c r="D11289" s="7" t="n">
        <v>1</v>
      </c>
    </row>
    <row r="11290" spans="1:9">
      <c r="A11290" t="s">
        <v>4</v>
      </c>
      <c r="B11290" s="4" t="s">
        <v>5</v>
      </c>
      <c r="C11290" s="4" t="s">
        <v>7</v>
      </c>
      <c r="D11290" s="4" t="s">
        <v>8</v>
      </c>
      <c r="E11290" s="4" t="s">
        <v>7</v>
      </c>
      <c r="F11290" s="4" t="s">
        <v>7</v>
      </c>
      <c r="G11290" s="4" t="s">
        <v>7</v>
      </c>
    </row>
    <row r="11291" spans="1:9">
      <c r="A11291" t="n">
        <v>89479</v>
      </c>
      <c r="B11291" s="78" t="n">
        <v>113</v>
      </c>
      <c r="C11291" s="7" t="n">
        <v>1</v>
      </c>
      <c r="D11291" s="7" t="s">
        <v>788</v>
      </c>
      <c r="E11291" s="7" t="n">
        <v>2</v>
      </c>
      <c r="F11291" s="7" t="n">
        <v>0</v>
      </c>
      <c r="G11291" s="7" t="n">
        <v>0</v>
      </c>
    </row>
    <row r="11292" spans="1:9">
      <c r="A11292" t="s">
        <v>4</v>
      </c>
      <c r="B11292" s="4" t="s">
        <v>5</v>
      </c>
      <c r="C11292" s="4" t="s">
        <v>7</v>
      </c>
    </row>
    <row r="11293" spans="1:9">
      <c r="A11293" t="n">
        <v>89492</v>
      </c>
      <c r="B11293" s="78" t="n">
        <v>113</v>
      </c>
      <c r="C11293" s="7" t="n">
        <v>9</v>
      </c>
    </row>
    <row r="11294" spans="1:9">
      <c r="A11294" t="s">
        <v>4</v>
      </c>
      <c r="B11294" s="4" t="s">
        <v>5</v>
      </c>
      <c r="C11294" s="4" t="s">
        <v>7</v>
      </c>
      <c r="D11294" s="4" t="s">
        <v>11</v>
      </c>
      <c r="E11294" s="4" t="s">
        <v>7</v>
      </c>
    </row>
    <row r="11295" spans="1:9">
      <c r="A11295" t="n">
        <v>89494</v>
      </c>
      <c r="B11295" s="16" t="n">
        <v>49</v>
      </c>
      <c r="C11295" s="7" t="n">
        <v>1</v>
      </c>
      <c r="D11295" s="7" t="n">
        <v>2000</v>
      </c>
      <c r="E11295" s="7" t="n">
        <v>0</v>
      </c>
    </row>
    <row r="11296" spans="1:9">
      <c r="A11296" t="s">
        <v>4</v>
      </c>
      <c r="B11296" s="4" t="s">
        <v>5</v>
      </c>
      <c r="C11296" s="4" t="s">
        <v>7</v>
      </c>
      <c r="D11296" s="4" t="s">
        <v>7</v>
      </c>
      <c r="E11296" s="4" t="s">
        <v>7</v>
      </c>
      <c r="F11296" s="4" t="s">
        <v>13</v>
      </c>
      <c r="G11296" s="4" t="s">
        <v>13</v>
      </c>
      <c r="H11296" s="4" t="s">
        <v>13</v>
      </c>
      <c r="I11296" s="4" t="s">
        <v>13</v>
      </c>
      <c r="J11296" s="4" t="s">
        <v>13</v>
      </c>
    </row>
    <row r="11297" spans="1:10">
      <c r="A11297" t="n">
        <v>89499</v>
      </c>
      <c r="B11297" s="65" t="n">
        <v>76</v>
      </c>
      <c r="C11297" s="7" t="n">
        <v>0</v>
      </c>
      <c r="D11297" s="7" t="n">
        <v>3</v>
      </c>
      <c r="E11297" s="7" t="n">
        <v>0</v>
      </c>
      <c r="F11297" s="7" t="n">
        <v>1</v>
      </c>
      <c r="G11297" s="7" t="n">
        <v>1</v>
      </c>
      <c r="H11297" s="7" t="n">
        <v>1</v>
      </c>
      <c r="I11297" s="7" t="n">
        <v>1</v>
      </c>
      <c r="J11297" s="7" t="n">
        <v>2000</v>
      </c>
    </row>
    <row r="11298" spans="1:10">
      <c r="A11298" t="s">
        <v>4</v>
      </c>
      <c r="B11298" s="4" t="s">
        <v>5</v>
      </c>
      <c r="C11298" s="4" t="s">
        <v>7</v>
      </c>
      <c r="D11298" s="4" t="s">
        <v>7</v>
      </c>
    </row>
    <row r="11299" spans="1:10">
      <c r="A11299" t="n">
        <v>89523</v>
      </c>
      <c r="B11299" s="68" t="n">
        <v>77</v>
      </c>
      <c r="C11299" s="7" t="n">
        <v>0</v>
      </c>
      <c r="D11299" s="7" t="n">
        <v>3</v>
      </c>
    </row>
    <row r="11300" spans="1:10">
      <c r="A11300" t="s">
        <v>4</v>
      </c>
      <c r="B11300" s="4" t="s">
        <v>5</v>
      </c>
      <c r="C11300" s="4" t="s">
        <v>11</v>
      </c>
    </row>
    <row r="11301" spans="1:10">
      <c r="A11301" t="n">
        <v>89526</v>
      </c>
      <c r="B11301" s="29" t="n">
        <v>16</v>
      </c>
      <c r="C11301" s="7" t="n">
        <v>2000</v>
      </c>
    </row>
    <row r="11302" spans="1:10">
      <c r="A11302" t="s">
        <v>4</v>
      </c>
      <c r="B11302" s="4" t="s">
        <v>5</v>
      </c>
      <c r="C11302" s="4" t="s">
        <v>7</v>
      </c>
      <c r="D11302" s="4" t="s">
        <v>7</v>
      </c>
      <c r="E11302" s="4" t="s">
        <v>7</v>
      </c>
      <c r="F11302" s="4" t="s">
        <v>13</v>
      </c>
      <c r="G11302" s="4" t="s">
        <v>13</v>
      </c>
      <c r="H11302" s="4" t="s">
        <v>13</v>
      </c>
      <c r="I11302" s="4" t="s">
        <v>13</v>
      </c>
      <c r="J11302" s="4" t="s">
        <v>13</v>
      </c>
    </row>
    <row r="11303" spans="1:10">
      <c r="A11303" t="n">
        <v>89529</v>
      </c>
      <c r="B11303" s="65" t="n">
        <v>76</v>
      </c>
      <c r="C11303" s="7" t="n">
        <v>1</v>
      </c>
      <c r="D11303" s="7" t="n">
        <v>3</v>
      </c>
      <c r="E11303" s="7" t="n">
        <v>0</v>
      </c>
      <c r="F11303" s="7" t="n">
        <v>1</v>
      </c>
      <c r="G11303" s="7" t="n">
        <v>1</v>
      </c>
      <c r="H11303" s="7" t="n">
        <v>1</v>
      </c>
      <c r="I11303" s="7" t="n">
        <v>1</v>
      </c>
      <c r="J11303" s="7" t="n">
        <v>2000</v>
      </c>
    </row>
    <row r="11304" spans="1:10">
      <c r="A11304" t="s">
        <v>4</v>
      </c>
      <c r="B11304" s="4" t="s">
        <v>5</v>
      </c>
      <c r="C11304" s="4" t="s">
        <v>7</v>
      </c>
      <c r="D11304" s="4" t="s">
        <v>7</v>
      </c>
    </row>
    <row r="11305" spans="1:10">
      <c r="A11305" t="n">
        <v>89553</v>
      </c>
      <c r="B11305" s="68" t="n">
        <v>77</v>
      </c>
      <c r="C11305" s="7" t="n">
        <v>1</v>
      </c>
      <c r="D11305" s="7" t="n">
        <v>3</v>
      </c>
    </row>
    <row r="11306" spans="1:10">
      <c r="A11306" t="s">
        <v>4</v>
      </c>
      <c r="B11306" s="4" t="s">
        <v>5</v>
      </c>
      <c r="C11306" s="4" t="s">
        <v>11</v>
      </c>
    </row>
    <row r="11307" spans="1:10">
      <c r="A11307" t="n">
        <v>89556</v>
      </c>
      <c r="B11307" s="29" t="n">
        <v>16</v>
      </c>
      <c r="C11307" s="7" t="n">
        <v>2000</v>
      </c>
    </row>
    <row r="11308" spans="1:10">
      <c r="A11308" t="s">
        <v>4</v>
      </c>
      <c r="B11308" s="4" t="s">
        <v>5</v>
      </c>
      <c r="C11308" s="4" t="s">
        <v>7</v>
      </c>
      <c r="D11308" s="4" t="s">
        <v>7</v>
      </c>
      <c r="E11308" s="4" t="s">
        <v>7</v>
      </c>
      <c r="F11308" s="4" t="s">
        <v>13</v>
      </c>
      <c r="G11308" s="4" t="s">
        <v>13</v>
      </c>
      <c r="H11308" s="4" t="s">
        <v>13</v>
      </c>
      <c r="I11308" s="4" t="s">
        <v>13</v>
      </c>
      <c r="J11308" s="4" t="s">
        <v>13</v>
      </c>
    </row>
    <row r="11309" spans="1:10">
      <c r="A11309" t="n">
        <v>89559</v>
      </c>
      <c r="B11309" s="65" t="n">
        <v>76</v>
      </c>
      <c r="C11309" s="7" t="n">
        <v>2</v>
      </c>
      <c r="D11309" s="7" t="n">
        <v>3</v>
      </c>
      <c r="E11309" s="7" t="n">
        <v>0</v>
      </c>
      <c r="F11309" s="7" t="n">
        <v>1</v>
      </c>
      <c r="G11309" s="7" t="n">
        <v>1</v>
      </c>
      <c r="H11309" s="7" t="n">
        <v>1</v>
      </c>
      <c r="I11309" s="7" t="n">
        <v>1</v>
      </c>
      <c r="J11309" s="7" t="n">
        <v>2000</v>
      </c>
    </row>
    <row r="11310" spans="1:10">
      <c r="A11310" t="s">
        <v>4</v>
      </c>
      <c r="B11310" s="4" t="s">
        <v>5</v>
      </c>
      <c r="C11310" s="4" t="s">
        <v>7</v>
      </c>
      <c r="D11310" s="4" t="s">
        <v>7</v>
      </c>
    </row>
    <row r="11311" spans="1:10">
      <c r="A11311" t="n">
        <v>89583</v>
      </c>
      <c r="B11311" s="68" t="n">
        <v>77</v>
      </c>
      <c r="C11311" s="7" t="n">
        <v>2</v>
      </c>
      <c r="D11311" s="7" t="n">
        <v>3</v>
      </c>
    </row>
    <row r="11312" spans="1:10">
      <c r="A11312" t="s">
        <v>4</v>
      </c>
      <c r="B11312" s="4" t="s">
        <v>5</v>
      </c>
    </row>
    <row r="11313" spans="1:10">
      <c r="A11313" t="n">
        <v>89586</v>
      </c>
      <c r="B11313" s="79" t="n">
        <v>88</v>
      </c>
    </row>
    <row r="11314" spans="1:10">
      <c r="A11314" t="s">
        <v>4</v>
      </c>
      <c r="B11314" s="4" t="s">
        <v>5</v>
      </c>
      <c r="C11314" s="4" t="s">
        <v>7</v>
      </c>
      <c r="D11314" s="4" t="s">
        <v>7</v>
      </c>
      <c r="E11314" s="4" t="s">
        <v>7</v>
      </c>
      <c r="F11314" s="4" t="s">
        <v>13</v>
      </c>
      <c r="G11314" s="4" t="s">
        <v>13</v>
      </c>
      <c r="H11314" s="4" t="s">
        <v>13</v>
      </c>
      <c r="I11314" s="4" t="s">
        <v>13</v>
      </c>
      <c r="J11314" s="4" t="s">
        <v>13</v>
      </c>
    </row>
    <row r="11315" spans="1:10">
      <c r="A11315" t="n">
        <v>89587</v>
      </c>
      <c r="B11315" s="65" t="n">
        <v>76</v>
      </c>
      <c r="C11315" s="7" t="n">
        <v>1</v>
      </c>
      <c r="D11315" s="7" t="n">
        <v>3</v>
      </c>
      <c r="E11315" s="7" t="n">
        <v>0</v>
      </c>
      <c r="F11315" s="7" t="n">
        <v>1</v>
      </c>
      <c r="G11315" s="7" t="n">
        <v>1</v>
      </c>
      <c r="H11315" s="7" t="n">
        <v>1</v>
      </c>
      <c r="I11315" s="7" t="n">
        <v>0</v>
      </c>
      <c r="J11315" s="7" t="n">
        <v>2000</v>
      </c>
    </row>
    <row r="11316" spans="1:10">
      <c r="A11316" t="s">
        <v>4</v>
      </c>
      <c r="B11316" s="4" t="s">
        <v>5</v>
      </c>
      <c r="C11316" s="4" t="s">
        <v>7</v>
      </c>
      <c r="D11316" s="4" t="s">
        <v>7</v>
      </c>
      <c r="E11316" s="4" t="s">
        <v>7</v>
      </c>
      <c r="F11316" s="4" t="s">
        <v>13</v>
      </c>
      <c r="G11316" s="4" t="s">
        <v>13</v>
      </c>
      <c r="H11316" s="4" t="s">
        <v>13</v>
      </c>
      <c r="I11316" s="4" t="s">
        <v>13</v>
      </c>
      <c r="J11316" s="4" t="s">
        <v>13</v>
      </c>
    </row>
    <row r="11317" spans="1:10">
      <c r="A11317" t="n">
        <v>89611</v>
      </c>
      <c r="B11317" s="65" t="n">
        <v>76</v>
      </c>
      <c r="C11317" s="7" t="n">
        <v>2</v>
      </c>
      <c r="D11317" s="7" t="n">
        <v>3</v>
      </c>
      <c r="E11317" s="7" t="n">
        <v>0</v>
      </c>
      <c r="F11317" s="7" t="n">
        <v>1</v>
      </c>
      <c r="G11317" s="7" t="n">
        <v>1</v>
      </c>
      <c r="H11317" s="7" t="n">
        <v>1</v>
      </c>
      <c r="I11317" s="7" t="n">
        <v>0</v>
      </c>
      <c r="J11317" s="7" t="n">
        <v>2000</v>
      </c>
    </row>
    <row r="11318" spans="1:10">
      <c r="A11318" t="s">
        <v>4</v>
      </c>
      <c r="B11318" s="4" t="s">
        <v>5</v>
      </c>
      <c r="C11318" s="4" t="s">
        <v>7</v>
      </c>
      <c r="D11318" s="4" t="s">
        <v>7</v>
      </c>
    </row>
    <row r="11319" spans="1:10">
      <c r="A11319" t="n">
        <v>89635</v>
      </c>
      <c r="B11319" s="68" t="n">
        <v>77</v>
      </c>
      <c r="C11319" s="7" t="n">
        <v>2</v>
      </c>
      <c r="D11319" s="7" t="n">
        <v>3</v>
      </c>
    </row>
    <row r="11320" spans="1:10">
      <c r="A11320" t="s">
        <v>4</v>
      </c>
      <c r="B11320" s="4" t="s">
        <v>5</v>
      </c>
      <c r="C11320" s="4" t="s">
        <v>7</v>
      </c>
      <c r="D11320" s="4" t="s">
        <v>11</v>
      </c>
    </row>
    <row r="11321" spans="1:10">
      <c r="A11321" t="n">
        <v>89638</v>
      </c>
      <c r="B11321" s="12" t="n">
        <v>50</v>
      </c>
      <c r="C11321" s="7" t="n">
        <v>254</v>
      </c>
      <c r="D11321" s="7" t="n">
        <v>50</v>
      </c>
    </row>
    <row r="11322" spans="1:10">
      <c r="A11322" t="s">
        <v>4</v>
      </c>
      <c r="B11322" s="4" t="s">
        <v>5</v>
      </c>
      <c r="C11322" s="4" t="s">
        <v>7</v>
      </c>
      <c r="D11322" s="4" t="s">
        <v>7</v>
      </c>
      <c r="E11322" s="4" t="s">
        <v>7</v>
      </c>
      <c r="F11322" s="4" t="s">
        <v>14</v>
      </c>
      <c r="G11322" s="4" t="s">
        <v>7</v>
      </c>
      <c r="H11322" s="4" t="s">
        <v>7</v>
      </c>
      <c r="I11322" s="4" t="s">
        <v>16</v>
      </c>
    </row>
    <row r="11323" spans="1:10">
      <c r="A11323" t="n">
        <v>89642</v>
      </c>
      <c r="B11323" s="13" t="n">
        <v>5</v>
      </c>
      <c r="C11323" s="7" t="n">
        <v>35</v>
      </c>
      <c r="D11323" s="7" t="n">
        <v>12</v>
      </c>
      <c r="E11323" s="7" t="n">
        <v>0</v>
      </c>
      <c r="F11323" s="7" t="n">
        <v>3</v>
      </c>
      <c r="G11323" s="7" t="n">
        <v>2</v>
      </c>
      <c r="H11323" s="7" t="n">
        <v>1</v>
      </c>
      <c r="I11323" s="14" t="n">
        <f t="normal" ca="1">A11331</f>
        <v>0</v>
      </c>
    </row>
    <row r="11324" spans="1:10">
      <c r="A11324" t="s">
        <v>4</v>
      </c>
      <c r="B11324" s="4" t="s">
        <v>5</v>
      </c>
      <c r="C11324" s="4" t="s">
        <v>7</v>
      </c>
      <c r="D11324" s="4" t="s">
        <v>11</v>
      </c>
    </row>
    <row r="11325" spans="1:10">
      <c r="A11325" t="n">
        <v>89656</v>
      </c>
      <c r="B11325" s="12" t="n">
        <v>50</v>
      </c>
      <c r="C11325" s="7" t="n">
        <v>254</v>
      </c>
      <c r="D11325" s="7" t="n">
        <v>11</v>
      </c>
    </row>
    <row r="11326" spans="1:10">
      <c r="A11326" t="s">
        <v>4</v>
      </c>
      <c r="B11326" s="4" t="s">
        <v>5</v>
      </c>
      <c r="C11326" s="4" t="s">
        <v>7</v>
      </c>
      <c r="D11326" s="4" t="s">
        <v>11</v>
      </c>
    </row>
    <row r="11327" spans="1:10">
      <c r="A11327" t="n">
        <v>89660</v>
      </c>
      <c r="B11327" s="12" t="n">
        <v>50</v>
      </c>
      <c r="C11327" s="7" t="n">
        <v>254</v>
      </c>
      <c r="D11327" s="7" t="n">
        <v>12</v>
      </c>
    </row>
    <row r="11328" spans="1:10">
      <c r="A11328" t="s">
        <v>4</v>
      </c>
      <c r="B11328" s="4" t="s">
        <v>5</v>
      </c>
      <c r="C11328" s="4" t="s">
        <v>16</v>
      </c>
    </row>
    <row r="11329" spans="1:10">
      <c r="A11329" t="n">
        <v>89664</v>
      </c>
      <c r="B11329" s="22" t="n">
        <v>3</v>
      </c>
      <c r="C11329" s="14" t="n">
        <f t="normal" ca="1">A11335</f>
        <v>0</v>
      </c>
    </row>
    <row r="11330" spans="1:10">
      <c r="A11330" t="s">
        <v>4</v>
      </c>
      <c r="B11330" s="4" t="s">
        <v>5</v>
      </c>
      <c r="C11330" s="4" t="s">
        <v>7</v>
      </c>
      <c r="D11330" s="4" t="s">
        <v>7</v>
      </c>
      <c r="E11330" s="4" t="s">
        <v>7</v>
      </c>
      <c r="F11330" s="4" t="s">
        <v>14</v>
      </c>
      <c r="G11330" s="4" t="s">
        <v>7</v>
      </c>
      <c r="H11330" s="4" t="s">
        <v>7</v>
      </c>
      <c r="I11330" s="4" t="s">
        <v>16</v>
      </c>
    </row>
    <row r="11331" spans="1:10">
      <c r="A11331" t="n">
        <v>89669</v>
      </c>
      <c r="B11331" s="13" t="n">
        <v>5</v>
      </c>
      <c r="C11331" s="7" t="n">
        <v>35</v>
      </c>
      <c r="D11331" s="7" t="n">
        <v>12</v>
      </c>
      <c r="E11331" s="7" t="n">
        <v>0</v>
      </c>
      <c r="F11331" s="7" t="n">
        <v>2</v>
      </c>
      <c r="G11331" s="7" t="n">
        <v>2</v>
      </c>
      <c r="H11331" s="7" t="n">
        <v>1</v>
      </c>
      <c r="I11331" s="14" t="n">
        <f t="normal" ca="1">A11335</f>
        <v>0</v>
      </c>
    </row>
    <row r="11332" spans="1:10">
      <c r="A11332" t="s">
        <v>4</v>
      </c>
      <c r="B11332" s="4" t="s">
        <v>5</v>
      </c>
      <c r="C11332" s="4" t="s">
        <v>7</v>
      </c>
      <c r="D11332" s="4" t="s">
        <v>11</v>
      </c>
    </row>
    <row r="11333" spans="1:10">
      <c r="A11333" t="n">
        <v>89683</v>
      </c>
      <c r="B11333" s="12" t="n">
        <v>50</v>
      </c>
      <c r="C11333" s="7" t="n">
        <v>254</v>
      </c>
      <c r="D11333" s="7" t="n">
        <v>12</v>
      </c>
    </row>
    <row r="11334" spans="1:10">
      <c r="A11334" t="s">
        <v>4</v>
      </c>
      <c r="B11334" s="4" t="s">
        <v>5</v>
      </c>
      <c r="C11334" s="4" t="s">
        <v>7</v>
      </c>
      <c r="D11334" s="4" t="s">
        <v>11</v>
      </c>
      <c r="E11334" s="4" t="s">
        <v>14</v>
      </c>
    </row>
    <row r="11335" spans="1:10">
      <c r="A11335" t="n">
        <v>89687</v>
      </c>
      <c r="B11335" s="80" t="n">
        <v>101</v>
      </c>
      <c r="C11335" s="7" t="n">
        <v>1</v>
      </c>
      <c r="D11335" s="7" t="n">
        <v>104</v>
      </c>
      <c r="E11335" s="7" t="n">
        <v>1</v>
      </c>
    </row>
    <row r="11336" spans="1:10">
      <c r="A11336" t="s">
        <v>4</v>
      </c>
      <c r="B11336" s="4" t="s">
        <v>5</v>
      </c>
      <c r="C11336" s="4" t="s">
        <v>7</v>
      </c>
      <c r="D11336" s="4" t="s">
        <v>11</v>
      </c>
      <c r="E11336" s="4" t="s">
        <v>11</v>
      </c>
      <c r="F11336" s="4" t="s">
        <v>11</v>
      </c>
      <c r="G11336" s="4" t="s">
        <v>11</v>
      </c>
      <c r="H11336" s="4" t="s">
        <v>7</v>
      </c>
    </row>
    <row r="11337" spans="1:10">
      <c r="A11337" t="n">
        <v>89695</v>
      </c>
      <c r="B11337" s="25" t="n">
        <v>25</v>
      </c>
      <c r="C11337" s="7" t="n">
        <v>5</v>
      </c>
      <c r="D11337" s="7" t="n">
        <v>65535</v>
      </c>
      <c r="E11337" s="7" t="n">
        <v>500</v>
      </c>
      <c r="F11337" s="7" t="n">
        <v>65535</v>
      </c>
      <c r="G11337" s="7" t="n">
        <v>65535</v>
      </c>
      <c r="H11337" s="7" t="n">
        <v>0</v>
      </c>
    </row>
    <row r="11338" spans="1:10">
      <c r="A11338" t="s">
        <v>4</v>
      </c>
      <c r="B11338" s="4" t="s">
        <v>5</v>
      </c>
      <c r="C11338" s="4" t="s">
        <v>11</v>
      </c>
      <c r="D11338" s="4" t="s">
        <v>7</v>
      </c>
      <c r="E11338" s="4" t="s">
        <v>7</v>
      </c>
      <c r="F11338" s="4" t="s">
        <v>7</v>
      </c>
      <c r="G11338" s="4" t="s">
        <v>34</v>
      </c>
      <c r="H11338" s="4" t="s">
        <v>7</v>
      </c>
      <c r="I11338" s="4" t="s">
        <v>7</v>
      </c>
    </row>
    <row r="11339" spans="1:10">
      <c r="A11339" t="n">
        <v>89706</v>
      </c>
      <c r="B11339" s="26" t="n">
        <v>24</v>
      </c>
      <c r="C11339" s="7" t="n">
        <v>65533</v>
      </c>
      <c r="D11339" s="7" t="n">
        <v>11</v>
      </c>
      <c r="E11339" s="7" t="n">
        <v>6</v>
      </c>
      <c r="F11339" s="7" t="n">
        <v>8</v>
      </c>
      <c r="G11339" s="7" t="s">
        <v>804</v>
      </c>
      <c r="H11339" s="7" t="n">
        <v>2</v>
      </c>
      <c r="I11339" s="7" t="n">
        <v>0</v>
      </c>
    </row>
    <row r="11340" spans="1:10">
      <c r="A11340" t="s">
        <v>4</v>
      </c>
      <c r="B11340" s="4" t="s">
        <v>5</v>
      </c>
      <c r="C11340" s="4" t="s">
        <v>7</v>
      </c>
      <c r="D11340" s="4" t="s">
        <v>11</v>
      </c>
      <c r="E11340" s="4" t="s">
        <v>7</v>
      </c>
    </row>
    <row r="11341" spans="1:10">
      <c r="A11341" t="n">
        <v>89831</v>
      </c>
      <c r="B11341" s="81" t="n">
        <v>102</v>
      </c>
      <c r="C11341" s="7" t="n">
        <v>1</v>
      </c>
      <c r="D11341" s="7" t="n">
        <v>65533</v>
      </c>
      <c r="E11341" s="7" t="n">
        <v>254</v>
      </c>
    </row>
    <row r="11342" spans="1:10">
      <c r="A11342" t="s">
        <v>4</v>
      </c>
      <c r="B11342" s="4" t="s">
        <v>5</v>
      </c>
      <c r="C11342" s="4" t="s">
        <v>7</v>
      </c>
      <c r="D11342" s="4" t="s">
        <v>11</v>
      </c>
      <c r="E11342" s="4" t="s">
        <v>7</v>
      </c>
      <c r="F11342" s="4" t="s">
        <v>7</v>
      </c>
    </row>
    <row r="11343" spans="1:10">
      <c r="A11343" t="n">
        <v>89836</v>
      </c>
      <c r="B11343" s="81" t="n">
        <v>102</v>
      </c>
      <c r="C11343" s="7" t="n">
        <v>4</v>
      </c>
      <c r="D11343" s="7" t="n">
        <v>65533</v>
      </c>
      <c r="E11343" s="7" t="n">
        <v>255</v>
      </c>
      <c r="F11343" s="7" t="n">
        <v>1</v>
      </c>
    </row>
    <row r="11344" spans="1:10">
      <c r="A11344" t="s">
        <v>4</v>
      </c>
      <c r="B11344" s="4" t="s">
        <v>5</v>
      </c>
      <c r="C11344" s="4" t="s">
        <v>7</v>
      </c>
      <c r="D11344" s="4" t="s">
        <v>14</v>
      </c>
      <c r="E11344" s="4" t="s">
        <v>14</v>
      </c>
    </row>
    <row r="11345" spans="1:9">
      <c r="A11345" t="n">
        <v>89842</v>
      </c>
      <c r="B11345" s="82" t="n">
        <v>174</v>
      </c>
      <c r="C11345" s="7" t="n">
        <v>3</v>
      </c>
      <c r="D11345" s="7" t="n">
        <v>0</v>
      </c>
      <c r="E11345" s="7" t="n">
        <v>0</v>
      </c>
    </row>
    <row r="11346" spans="1:9">
      <c r="A11346" t="s">
        <v>4</v>
      </c>
      <c r="B11346" s="4" t="s">
        <v>5</v>
      </c>
      <c r="C11346" s="4" t="s">
        <v>7</v>
      </c>
      <c r="D11346" s="4" t="s">
        <v>7</v>
      </c>
      <c r="E11346" s="4" t="s">
        <v>7</v>
      </c>
      <c r="F11346" s="4" t="s">
        <v>14</v>
      </c>
      <c r="G11346" s="4" t="s">
        <v>7</v>
      </c>
      <c r="H11346" s="4" t="s">
        <v>7</v>
      </c>
      <c r="I11346" s="4" t="s">
        <v>16</v>
      </c>
    </row>
    <row r="11347" spans="1:9">
      <c r="A11347" t="n">
        <v>89852</v>
      </c>
      <c r="B11347" s="13" t="n">
        <v>5</v>
      </c>
      <c r="C11347" s="7" t="n">
        <v>35</v>
      </c>
      <c r="D11347" s="7" t="n">
        <v>22</v>
      </c>
      <c r="E11347" s="7" t="n">
        <v>0</v>
      </c>
      <c r="F11347" s="7" t="n">
        <v>3</v>
      </c>
      <c r="G11347" s="7" t="n">
        <v>2</v>
      </c>
      <c r="H11347" s="7" t="n">
        <v>1</v>
      </c>
      <c r="I11347" s="14" t="n">
        <f t="normal" ca="1">A11351</f>
        <v>0</v>
      </c>
    </row>
    <row r="11348" spans="1:9">
      <c r="A11348" t="s">
        <v>4</v>
      </c>
      <c r="B11348" s="4" t="s">
        <v>5</v>
      </c>
      <c r="C11348" s="4" t="s">
        <v>7</v>
      </c>
      <c r="D11348" s="4" t="s">
        <v>7</v>
      </c>
      <c r="E11348" s="4" t="s">
        <v>14</v>
      </c>
      <c r="F11348" s="4" t="s">
        <v>7</v>
      </c>
      <c r="G11348" s="4" t="s">
        <v>7</v>
      </c>
    </row>
    <row r="11349" spans="1:9">
      <c r="A11349" t="n">
        <v>89866</v>
      </c>
      <c r="B11349" s="37" t="n">
        <v>18</v>
      </c>
      <c r="C11349" s="7" t="n">
        <v>22</v>
      </c>
      <c r="D11349" s="7" t="n">
        <v>0</v>
      </c>
      <c r="E11349" s="7" t="n">
        <v>2</v>
      </c>
      <c r="F11349" s="7" t="n">
        <v>19</v>
      </c>
      <c r="G11349" s="7" t="n">
        <v>1</v>
      </c>
    </row>
    <row r="11350" spans="1:9">
      <c r="A11350" t="s">
        <v>4</v>
      </c>
      <c r="B11350" s="4" t="s">
        <v>5</v>
      </c>
      <c r="C11350" s="4" t="s">
        <v>7</v>
      </c>
      <c r="D11350" s="4" t="s">
        <v>11</v>
      </c>
      <c r="E11350" s="4" t="s">
        <v>14</v>
      </c>
    </row>
    <row r="11351" spans="1:9">
      <c r="A11351" t="n">
        <v>89875</v>
      </c>
      <c r="B11351" s="80" t="n">
        <v>101</v>
      </c>
      <c r="C11351" s="7" t="n">
        <v>1</v>
      </c>
      <c r="D11351" s="7" t="n">
        <v>250</v>
      </c>
      <c r="E11351" s="7" t="n">
        <v>99</v>
      </c>
    </row>
    <row r="11352" spans="1:9">
      <c r="A11352" t="s">
        <v>4</v>
      </c>
      <c r="B11352" s="4" t="s">
        <v>5</v>
      </c>
      <c r="C11352" s="4" t="s">
        <v>7</v>
      </c>
      <c r="D11352" s="4" t="s">
        <v>11</v>
      </c>
      <c r="E11352" s="4" t="s">
        <v>14</v>
      </c>
    </row>
    <row r="11353" spans="1:9">
      <c r="A11353" t="n">
        <v>89883</v>
      </c>
      <c r="B11353" s="80" t="n">
        <v>101</v>
      </c>
      <c r="C11353" s="7" t="n">
        <v>1</v>
      </c>
      <c r="D11353" s="7" t="n">
        <v>251</v>
      </c>
      <c r="E11353" s="7" t="n">
        <v>99</v>
      </c>
    </row>
    <row r="11354" spans="1:9">
      <c r="A11354" t="s">
        <v>4</v>
      </c>
      <c r="B11354" s="4" t="s">
        <v>5</v>
      </c>
      <c r="C11354" s="4" t="s">
        <v>7</v>
      </c>
      <c r="D11354" s="4" t="s">
        <v>11</v>
      </c>
      <c r="E11354" s="4" t="s">
        <v>14</v>
      </c>
    </row>
    <row r="11355" spans="1:9">
      <c r="A11355" t="n">
        <v>89891</v>
      </c>
      <c r="B11355" s="80" t="n">
        <v>101</v>
      </c>
      <c r="C11355" s="7" t="n">
        <v>1</v>
      </c>
      <c r="D11355" s="7" t="n">
        <v>252</v>
      </c>
      <c r="E11355" s="7" t="n">
        <v>99</v>
      </c>
    </row>
    <row r="11356" spans="1:9">
      <c r="A11356" t="s">
        <v>4</v>
      </c>
      <c r="B11356" s="4" t="s">
        <v>5</v>
      </c>
      <c r="C11356" s="4" t="s">
        <v>7</v>
      </c>
      <c r="D11356" s="4" t="s">
        <v>11</v>
      </c>
      <c r="E11356" s="4" t="s">
        <v>14</v>
      </c>
    </row>
    <row r="11357" spans="1:9">
      <c r="A11357" t="n">
        <v>89899</v>
      </c>
      <c r="B11357" s="80" t="n">
        <v>101</v>
      </c>
      <c r="C11357" s="7" t="n">
        <v>1</v>
      </c>
      <c r="D11357" s="7" t="n">
        <v>253</v>
      </c>
      <c r="E11357" s="7" t="n">
        <v>99</v>
      </c>
    </row>
    <row r="11358" spans="1:9">
      <c r="A11358" t="s">
        <v>4</v>
      </c>
      <c r="B11358" s="4" t="s">
        <v>5</v>
      </c>
      <c r="C11358" s="4" t="s">
        <v>7</v>
      </c>
      <c r="D11358" s="4" t="s">
        <v>11</v>
      </c>
      <c r="E11358" s="4" t="s">
        <v>14</v>
      </c>
    </row>
    <row r="11359" spans="1:9">
      <c r="A11359" t="n">
        <v>89907</v>
      </c>
      <c r="B11359" s="80" t="n">
        <v>101</v>
      </c>
      <c r="C11359" s="7" t="n">
        <v>1</v>
      </c>
      <c r="D11359" s="7" t="n">
        <v>254</v>
      </c>
      <c r="E11359" s="7" t="n">
        <v>99</v>
      </c>
    </row>
    <row r="11360" spans="1:9">
      <c r="A11360" t="s">
        <v>4</v>
      </c>
      <c r="B11360" s="4" t="s">
        <v>5</v>
      </c>
      <c r="C11360" s="4" t="s">
        <v>7</v>
      </c>
      <c r="D11360" s="4" t="s">
        <v>11</v>
      </c>
      <c r="E11360" s="4" t="s">
        <v>14</v>
      </c>
    </row>
    <row r="11361" spans="1:9">
      <c r="A11361" t="n">
        <v>89915</v>
      </c>
      <c r="B11361" s="80" t="n">
        <v>101</v>
      </c>
      <c r="C11361" s="7" t="n">
        <v>1</v>
      </c>
      <c r="D11361" s="7" t="n">
        <v>255</v>
      </c>
      <c r="E11361" s="7" t="n">
        <v>99</v>
      </c>
    </row>
    <row r="11362" spans="1:9">
      <c r="A11362" t="s">
        <v>4</v>
      </c>
      <c r="B11362" s="4" t="s">
        <v>5</v>
      </c>
      <c r="C11362" s="4" t="s">
        <v>7</v>
      </c>
      <c r="D11362" s="4" t="s">
        <v>11</v>
      </c>
      <c r="E11362" s="4" t="s">
        <v>14</v>
      </c>
    </row>
    <row r="11363" spans="1:9">
      <c r="A11363" t="n">
        <v>89923</v>
      </c>
      <c r="B11363" s="80" t="n">
        <v>101</v>
      </c>
      <c r="C11363" s="7" t="n">
        <v>1</v>
      </c>
      <c r="D11363" s="7" t="n">
        <v>256</v>
      </c>
      <c r="E11363" s="7" t="n">
        <v>99</v>
      </c>
    </row>
    <row r="11364" spans="1:9">
      <c r="A11364" t="s">
        <v>4</v>
      </c>
      <c r="B11364" s="4" t="s">
        <v>5</v>
      </c>
      <c r="C11364" s="4" t="s">
        <v>7</v>
      </c>
      <c r="D11364" s="4" t="s">
        <v>11</v>
      </c>
      <c r="E11364" s="4" t="s">
        <v>14</v>
      </c>
    </row>
    <row r="11365" spans="1:9">
      <c r="A11365" t="n">
        <v>89931</v>
      </c>
      <c r="B11365" s="80" t="n">
        <v>101</v>
      </c>
      <c r="C11365" s="7" t="n">
        <v>1</v>
      </c>
      <c r="D11365" s="7" t="n">
        <v>257</v>
      </c>
      <c r="E11365" s="7" t="n">
        <v>99</v>
      </c>
    </row>
    <row r="11366" spans="1:9">
      <c r="A11366" t="s">
        <v>4</v>
      </c>
      <c r="B11366" s="4" t="s">
        <v>5</v>
      </c>
      <c r="C11366" s="4" t="s">
        <v>7</v>
      </c>
      <c r="D11366" s="4" t="s">
        <v>11</v>
      </c>
      <c r="E11366" s="4" t="s">
        <v>14</v>
      </c>
    </row>
    <row r="11367" spans="1:9">
      <c r="A11367" t="n">
        <v>89939</v>
      </c>
      <c r="B11367" s="80" t="n">
        <v>101</v>
      </c>
      <c r="C11367" s="7" t="n">
        <v>1</v>
      </c>
      <c r="D11367" s="7" t="n">
        <v>258</v>
      </c>
      <c r="E11367" s="7" t="n">
        <v>99</v>
      </c>
    </row>
    <row r="11368" spans="1:9">
      <c r="A11368" t="s">
        <v>4</v>
      </c>
      <c r="B11368" s="4" t="s">
        <v>5</v>
      </c>
      <c r="C11368" s="4" t="s">
        <v>7</v>
      </c>
      <c r="D11368" s="4" t="s">
        <v>11</v>
      </c>
      <c r="E11368" s="4" t="s">
        <v>14</v>
      </c>
    </row>
    <row r="11369" spans="1:9">
      <c r="A11369" t="n">
        <v>89947</v>
      </c>
      <c r="B11369" s="80" t="n">
        <v>101</v>
      </c>
      <c r="C11369" s="7" t="n">
        <v>1</v>
      </c>
      <c r="D11369" s="7" t="n">
        <v>776</v>
      </c>
      <c r="E11369" s="7" t="n">
        <v>99</v>
      </c>
    </row>
    <row r="11370" spans="1:9">
      <c r="A11370" t="s">
        <v>4</v>
      </c>
      <c r="B11370" s="4" t="s">
        <v>5</v>
      </c>
      <c r="C11370" s="4" t="s">
        <v>7</v>
      </c>
      <c r="D11370" s="4" t="s">
        <v>11</v>
      </c>
      <c r="E11370" s="4" t="s">
        <v>14</v>
      </c>
    </row>
    <row r="11371" spans="1:9">
      <c r="A11371" t="n">
        <v>89955</v>
      </c>
      <c r="B11371" s="80" t="n">
        <v>101</v>
      </c>
      <c r="C11371" s="7" t="n">
        <v>1</v>
      </c>
      <c r="D11371" s="7" t="n">
        <v>173</v>
      </c>
      <c r="E11371" s="7" t="n">
        <v>99</v>
      </c>
    </row>
    <row r="11372" spans="1:9">
      <c r="A11372" t="s">
        <v>4</v>
      </c>
      <c r="B11372" s="4" t="s">
        <v>5</v>
      </c>
      <c r="C11372" s="4" t="s">
        <v>7</v>
      </c>
      <c r="D11372" s="4" t="s">
        <v>11</v>
      </c>
      <c r="E11372" s="4" t="s">
        <v>14</v>
      </c>
    </row>
    <row r="11373" spans="1:9">
      <c r="A11373" t="n">
        <v>89963</v>
      </c>
      <c r="B11373" s="80" t="n">
        <v>101</v>
      </c>
      <c r="C11373" s="7" t="n">
        <v>1</v>
      </c>
      <c r="D11373" s="7" t="n">
        <v>155</v>
      </c>
      <c r="E11373" s="7" t="n">
        <v>99</v>
      </c>
    </row>
    <row r="11374" spans="1:9">
      <c r="A11374" t="s">
        <v>4</v>
      </c>
      <c r="B11374" s="4" t="s">
        <v>5</v>
      </c>
      <c r="C11374" s="4" t="s">
        <v>7</v>
      </c>
      <c r="D11374" s="4" t="s">
        <v>11</v>
      </c>
      <c r="E11374" s="4" t="s">
        <v>14</v>
      </c>
    </row>
    <row r="11375" spans="1:9">
      <c r="A11375" t="n">
        <v>89971</v>
      </c>
      <c r="B11375" s="80" t="n">
        <v>101</v>
      </c>
      <c r="C11375" s="7" t="n">
        <v>1</v>
      </c>
      <c r="D11375" s="7" t="n">
        <v>156</v>
      </c>
      <c r="E11375" s="7" t="n">
        <v>99</v>
      </c>
    </row>
    <row r="11376" spans="1:9">
      <c r="A11376" t="s">
        <v>4</v>
      </c>
      <c r="B11376" s="4" t="s">
        <v>5</v>
      </c>
      <c r="C11376" s="4" t="s">
        <v>7</v>
      </c>
      <c r="D11376" s="4" t="s">
        <v>11</v>
      </c>
      <c r="E11376" s="4" t="s">
        <v>14</v>
      </c>
    </row>
    <row r="11377" spans="1:5">
      <c r="A11377" t="n">
        <v>89979</v>
      </c>
      <c r="B11377" s="80" t="n">
        <v>101</v>
      </c>
      <c r="C11377" s="7" t="n">
        <v>1</v>
      </c>
      <c r="D11377" s="7" t="n">
        <v>157</v>
      </c>
      <c r="E11377" s="7" t="n">
        <v>99</v>
      </c>
    </row>
    <row r="11378" spans="1:5">
      <c r="A11378" t="s">
        <v>4</v>
      </c>
      <c r="B11378" s="4" t="s">
        <v>5</v>
      </c>
      <c r="C11378" s="4" t="s">
        <v>7</v>
      </c>
      <c r="D11378" s="4" t="s">
        <v>11</v>
      </c>
      <c r="E11378" s="4" t="s">
        <v>14</v>
      </c>
    </row>
    <row r="11379" spans="1:5">
      <c r="A11379" t="n">
        <v>89987</v>
      </c>
      <c r="B11379" s="80" t="n">
        <v>101</v>
      </c>
      <c r="C11379" s="7" t="n">
        <v>1</v>
      </c>
      <c r="D11379" s="7" t="n">
        <v>168</v>
      </c>
      <c r="E11379" s="7" t="n">
        <v>99</v>
      </c>
    </row>
    <row r="11380" spans="1:5">
      <c r="A11380" t="s">
        <v>4</v>
      </c>
      <c r="B11380" s="4" t="s">
        <v>5</v>
      </c>
      <c r="C11380" s="4" t="s">
        <v>7</v>
      </c>
      <c r="D11380" s="4" t="s">
        <v>11</v>
      </c>
      <c r="E11380" s="4" t="s">
        <v>14</v>
      </c>
    </row>
    <row r="11381" spans="1:5">
      <c r="A11381" t="n">
        <v>89995</v>
      </c>
      <c r="B11381" s="80" t="n">
        <v>101</v>
      </c>
      <c r="C11381" s="7" t="n">
        <v>1</v>
      </c>
      <c r="D11381" s="7" t="n">
        <v>3206</v>
      </c>
      <c r="E11381" s="7" t="n">
        <v>99</v>
      </c>
    </row>
    <row r="11382" spans="1:5">
      <c r="A11382" t="s">
        <v>4</v>
      </c>
      <c r="B11382" s="4" t="s">
        <v>5</v>
      </c>
      <c r="C11382" s="4" t="s">
        <v>7</v>
      </c>
      <c r="D11382" s="4" t="s">
        <v>11</v>
      </c>
      <c r="E11382" s="4" t="s">
        <v>14</v>
      </c>
    </row>
    <row r="11383" spans="1:5">
      <c r="A11383" t="n">
        <v>90003</v>
      </c>
      <c r="B11383" s="80" t="n">
        <v>101</v>
      </c>
      <c r="C11383" s="7" t="n">
        <v>1</v>
      </c>
      <c r="D11383" s="7" t="n">
        <v>3211</v>
      </c>
      <c r="E11383" s="7" t="n">
        <v>99</v>
      </c>
    </row>
    <row r="11384" spans="1:5">
      <c r="A11384" t="s">
        <v>4</v>
      </c>
      <c r="B11384" s="4" t="s">
        <v>5</v>
      </c>
      <c r="C11384" s="4" t="s">
        <v>7</v>
      </c>
      <c r="D11384" s="4" t="s">
        <v>11</v>
      </c>
      <c r="E11384" s="4" t="s">
        <v>14</v>
      </c>
    </row>
    <row r="11385" spans="1:5">
      <c r="A11385" t="n">
        <v>90011</v>
      </c>
      <c r="B11385" s="80" t="n">
        <v>101</v>
      </c>
      <c r="C11385" s="7" t="n">
        <v>1</v>
      </c>
      <c r="D11385" s="7" t="n">
        <v>3201</v>
      </c>
      <c r="E11385" s="7" t="n">
        <v>99</v>
      </c>
    </row>
    <row r="11386" spans="1:5">
      <c r="A11386" t="s">
        <v>4</v>
      </c>
      <c r="B11386" s="4" t="s">
        <v>5</v>
      </c>
      <c r="C11386" s="4" t="s">
        <v>7</v>
      </c>
      <c r="D11386" s="4" t="s">
        <v>11</v>
      </c>
      <c r="E11386" s="4" t="s">
        <v>14</v>
      </c>
    </row>
    <row r="11387" spans="1:5">
      <c r="A11387" t="n">
        <v>90019</v>
      </c>
      <c r="B11387" s="80" t="n">
        <v>101</v>
      </c>
      <c r="C11387" s="7" t="n">
        <v>1</v>
      </c>
      <c r="D11387" s="7" t="n">
        <v>3200</v>
      </c>
      <c r="E11387" s="7" t="n">
        <v>99</v>
      </c>
    </row>
    <row r="11388" spans="1:5">
      <c r="A11388" t="s">
        <v>4</v>
      </c>
      <c r="B11388" s="4" t="s">
        <v>5</v>
      </c>
      <c r="C11388" s="4" t="s">
        <v>7</v>
      </c>
      <c r="D11388" s="4" t="s">
        <v>11</v>
      </c>
      <c r="E11388" s="4" t="s">
        <v>14</v>
      </c>
    </row>
    <row r="11389" spans="1:5">
      <c r="A11389" t="n">
        <v>90027</v>
      </c>
      <c r="B11389" s="80" t="n">
        <v>101</v>
      </c>
      <c r="C11389" s="7" t="n">
        <v>1</v>
      </c>
      <c r="D11389" s="7" t="n">
        <v>3204</v>
      </c>
      <c r="E11389" s="7" t="n">
        <v>99</v>
      </c>
    </row>
    <row r="11390" spans="1:5">
      <c r="A11390" t="s">
        <v>4</v>
      </c>
      <c r="B11390" s="4" t="s">
        <v>5</v>
      </c>
      <c r="C11390" s="4" t="s">
        <v>7</v>
      </c>
      <c r="D11390" s="4" t="s">
        <v>11</v>
      </c>
      <c r="E11390" s="4" t="s">
        <v>14</v>
      </c>
    </row>
    <row r="11391" spans="1:5">
      <c r="A11391" t="n">
        <v>90035</v>
      </c>
      <c r="B11391" s="80" t="n">
        <v>101</v>
      </c>
      <c r="C11391" s="7" t="n">
        <v>1</v>
      </c>
      <c r="D11391" s="7" t="n">
        <v>3210</v>
      </c>
      <c r="E11391" s="7" t="n">
        <v>99</v>
      </c>
    </row>
    <row r="11392" spans="1:5">
      <c r="A11392" t="s">
        <v>4</v>
      </c>
      <c r="B11392" s="4" t="s">
        <v>5</v>
      </c>
      <c r="C11392" s="4" t="s">
        <v>7</v>
      </c>
      <c r="D11392" s="4" t="s">
        <v>11</v>
      </c>
      <c r="E11392" s="4" t="s">
        <v>14</v>
      </c>
    </row>
    <row r="11393" spans="1:5">
      <c r="A11393" t="n">
        <v>90043</v>
      </c>
      <c r="B11393" s="80" t="n">
        <v>101</v>
      </c>
      <c r="C11393" s="7" t="n">
        <v>1</v>
      </c>
      <c r="D11393" s="7" t="n">
        <v>3202</v>
      </c>
      <c r="E11393" s="7" t="n">
        <v>99</v>
      </c>
    </row>
    <row r="11394" spans="1:5">
      <c r="A11394" t="s">
        <v>4</v>
      </c>
      <c r="B11394" s="4" t="s">
        <v>5</v>
      </c>
      <c r="C11394" s="4" t="s">
        <v>7</v>
      </c>
      <c r="D11394" s="4" t="s">
        <v>11</v>
      </c>
      <c r="E11394" s="4" t="s">
        <v>14</v>
      </c>
    </row>
    <row r="11395" spans="1:5">
      <c r="A11395" t="n">
        <v>90051</v>
      </c>
      <c r="B11395" s="80" t="n">
        <v>101</v>
      </c>
      <c r="C11395" s="7" t="n">
        <v>1</v>
      </c>
      <c r="D11395" s="7" t="n">
        <v>3207</v>
      </c>
      <c r="E11395" s="7" t="n">
        <v>99</v>
      </c>
    </row>
    <row r="11396" spans="1:5">
      <c r="A11396" t="s">
        <v>4</v>
      </c>
      <c r="B11396" s="4" t="s">
        <v>5</v>
      </c>
      <c r="C11396" s="4" t="s">
        <v>7</v>
      </c>
      <c r="D11396" s="4" t="s">
        <v>11</v>
      </c>
      <c r="E11396" s="4" t="s">
        <v>14</v>
      </c>
    </row>
    <row r="11397" spans="1:5">
      <c r="A11397" t="n">
        <v>90059</v>
      </c>
      <c r="B11397" s="80" t="n">
        <v>101</v>
      </c>
      <c r="C11397" s="7" t="n">
        <v>1</v>
      </c>
      <c r="D11397" s="7" t="n">
        <v>3227</v>
      </c>
      <c r="E11397" s="7" t="n">
        <v>99</v>
      </c>
    </row>
    <row r="11398" spans="1:5">
      <c r="A11398" t="s">
        <v>4</v>
      </c>
      <c r="B11398" s="4" t="s">
        <v>5</v>
      </c>
      <c r="C11398" s="4" t="s">
        <v>7</v>
      </c>
      <c r="D11398" s="4" t="s">
        <v>11</v>
      </c>
      <c r="E11398" s="4" t="s">
        <v>14</v>
      </c>
    </row>
    <row r="11399" spans="1:5">
      <c r="A11399" t="n">
        <v>90067</v>
      </c>
      <c r="B11399" s="80" t="n">
        <v>101</v>
      </c>
      <c r="C11399" s="7" t="n">
        <v>1</v>
      </c>
      <c r="D11399" s="7" t="n">
        <v>3208</v>
      </c>
      <c r="E11399" s="7" t="n">
        <v>99</v>
      </c>
    </row>
    <row r="11400" spans="1:5">
      <c r="A11400" t="s">
        <v>4</v>
      </c>
      <c r="B11400" s="4" t="s">
        <v>5</v>
      </c>
      <c r="C11400" s="4" t="s">
        <v>7</v>
      </c>
      <c r="D11400" s="4" t="s">
        <v>11</v>
      </c>
      <c r="E11400" s="4" t="s">
        <v>14</v>
      </c>
    </row>
    <row r="11401" spans="1:5">
      <c r="A11401" t="n">
        <v>90075</v>
      </c>
      <c r="B11401" s="80" t="n">
        <v>101</v>
      </c>
      <c r="C11401" s="7" t="n">
        <v>1</v>
      </c>
      <c r="D11401" s="7" t="n">
        <v>3203</v>
      </c>
      <c r="E11401" s="7" t="n">
        <v>99</v>
      </c>
    </row>
    <row r="11402" spans="1:5">
      <c r="A11402" t="s">
        <v>4</v>
      </c>
      <c r="B11402" s="4" t="s">
        <v>5</v>
      </c>
      <c r="C11402" s="4" t="s">
        <v>7</v>
      </c>
      <c r="D11402" s="4" t="s">
        <v>11</v>
      </c>
      <c r="E11402" s="4" t="s">
        <v>14</v>
      </c>
    </row>
    <row r="11403" spans="1:5">
      <c r="A11403" t="n">
        <v>90083</v>
      </c>
      <c r="B11403" s="80" t="n">
        <v>101</v>
      </c>
      <c r="C11403" s="7" t="n">
        <v>1</v>
      </c>
      <c r="D11403" s="7" t="n">
        <v>3213</v>
      </c>
      <c r="E11403" s="7" t="n">
        <v>99</v>
      </c>
    </row>
    <row r="11404" spans="1:5">
      <c r="A11404" t="s">
        <v>4</v>
      </c>
      <c r="B11404" s="4" t="s">
        <v>5</v>
      </c>
      <c r="C11404" s="4" t="s">
        <v>7</v>
      </c>
      <c r="D11404" s="4" t="s">
        <v>11</v>
      </c>
      <c r="E11404" s="4" t="s">
        <v>14</v>
      </c>
    </row>
    <row r="11405" spans="1:5">
      <c r="A11405" t="n">
        <v>90091</v>
      </c>
      <c r="B11405" s="80" t="n">
        <v>101</v>
      </c>
      <c r="C11405" s="7" t="n">
        <v>1</v>
      </c>
      <c r="D11405" s="7" t="n">
        <v>3209</v>
      </c>
      <c r="E11405" s="7" t="n">
        <v>99</v>
      </c>
    </row>
    <row r="11406" spans="1:5">
      <c r="A11406" t="s">
        <v>4</v>
      </c>
      <c r="B11406" s="4" t="s">
        <v>5</v>
      </c>
      <c r="C11406" s="4" t="s">
        <v>7</v>
      </c>
      <c r="D11406" s="4" t="s">
        <v>11</v>
      </c>
      <c r="E11406" s="4" t="s">
        <v>14</v>
      </c>
    </row>
    <row r="11407" spans="1:5">
      <c r="A11407" t="n">
        <v>90099</v>
      </c>
      <c r="B11407" s="80" t="n">
        <v>101</v>
      </c>
      <c r="C11407" s="7" t="n">
        <v>1</v>
      </c>
      <c r="D11407" s="7" t="n">
        <v>3216</v>
      </c>
      <c r="E11407" s="7" t="n">
        <v>99</v>
      </c>
    </row>
    <row r="11408" spans="1:5">
      <c r="A11408" t="s">
        <v>4</v>
      </c>
      <c r="B11408" s="4" t="s">
        <v>5</v>
      </c>
      <c r="C11408" s="4" t="s">
        <v>7</v>
      </c>
      <c r="D11408" s="4" t="s">
        <v>11</v>
      </c>
      <c r="E11408" s="4" t="s">
        <v>14</v>
      </c>
    </row>
    <row r="11409" spans="1:5">
      <c r="A11409" t="n">
        <v>90107</v>
      </c>
      <c r="B11409" s="80" t="n">
        <v>101</v>
      </c>
      <c r="C11409" s="7" t="n">
        <v>1</v>
      </c>
      <c r="D11409" s="7" t="n">
        <v>3240</v>
      </c>
      <c r="E11409" s="7" t="n">
        <v>99</v>
      </c>
    </row>
    <row r="11410" spans="1:5">
      <c r="A11410" t="s">
        <v>4</v>
      </c>
      <c r="B11410" s="4" t="s">
        <v>5</v>
      </c>
      <c r="C11410" s="4" t="s">
        <v>7</v>
      </c>
      <c r="D11410" s="4" t="s">
        <v>11</v>
      </c>
      <c r="E11410" s="4" t="s">
        <v>14</v>
      </c>
    </row>
    <row r="11411" spans="1:5">
      <c r="A11411" t="n">
        <v>90115</v>
      </c>
      <c r="B11411" s="80" t="n">
        <v>101</v>
      </c>
      <c r="C11411" s="7" t="n">
        <v>1</v>
      </c>
      <c r="D11411" s="7" t="n">
        <v>3241</v>
      </c>
      <c r="E11411" s="7" t="n">
        <v>99</v>
      </c>
    </row>
    <row r="11412" spans="1:5">
      <c r="A11412" t="s">
        <v>4</v>
      </c>
      <c r="B11412" s="4" t="s">
        <v>5</v>
      </c>
      <c r="C11412" s="4" t="s">
        <v>7</v>
      </c>
      <c r="D11412" s="4" t="s">
        <v>11</v>
      </c>
      <c r="E11412" s="4" t="s">
        <v>14</v>
      </c>
    </row>
    <row r="11413" spans="1:5">
      <c r="A11413" t="n">
        <v>90123</v>
      </c>
      <c r="B11413" s="80" t="n">
        <v>101</v>
      </c>
      <c r="C11413" s="7" t="n">
        <v>1</v>
      </c>
      <c r="D11413" s="7" t="n">
        <v>3242</v>
      </c>
      <c r="E11413" s="7" t="n">
        <v>99</v>
      </c>
    </row>
    <row r="11414" spans="1:5">
      <c r="A11414" t="s">
        <v>4</v>
      </c>
      <c r="B11414" s="4" t="s">
        <v>5</v>
      </c>
      <c r="C11414" s="4" t="s">
        <v>7</v>
      </c>
      <c r="D11414" s="4" t="s">
        <v>11</v>
      </c>
      <c r="E11414" s="4" t="s">
        <v>14</v>
      </c>
    </row>
    <row r="11415" spans="1:5">
      <c r="A11415" t="n">
        <v>90131</v>
      </c>
      <c r="B11415" s="80" t="n">
        <v>101</v>
      </c>
      <c r="C11415" s="7" t="n">
        <v>1</v>
      </c>
      <c r="D11415" s="7" t="n">
        <v>3243</v>
      </c>
      <c r="E11415" s="7" t="n">
        <v>99</v>
      </c>
    </row>
    <row r="11416" spans="1:5">
      <c r="A11416" t="s">
        <v>4</v>
      </c>
      <c r="B11416" s="4" t="s">
        <v>5</v>
      </c>
      <c r="C11416" s="4" t="s">
        <v>7</v>
      </c>
      <c r="D11416" s="4" t="s">
        <v>11</v>
      </c>
      <c r="E11416" s="4" t="s">
        <v>14</v>
      </c>
    </row>
    <row r="11417" spans="1:5">
      <c r="A11417" t="n">
        <v>90139</v>
      </c>
      <c r="B11417" s="80" t="n">
        <v>101</v>
      </c>
      <c r="C11417" s="7" t="n">
        <v>1</v>
      </c>
      <c r="D11417" s="7" t="n">
        <v>3244</v>
      </c>
      <c r="E11417" s="7" t="n">
        <v>99</v>
      </c>
    </row>
    <row r="11418" spans="1:5">
      <c r="A11418" t="s">
        <v>4</v>
      </c>
      <c r="B11418" s="4" t="s">
        <v>5</v>
      </c>
      <c r="C11418" s="4" t="s">
        <v>7</v>
      </c>
      <c r="D11418" s="4" t="s">
        <v>11</v>
      </c>
      <c r="E11418" s="4" t="s">
        <v>14</v>
      </c>
    </row>
    <row r="11419" spans="1:5">
      <c r="A11419" t="n">
        <v>90147</v>
      </c>
      <c r="B11419" s="80" t="n">
        <v>101</v>
      </c>
      <c r="C11419" s="7" t="n">
        <v>1</v>
      </c>
      <c r="D11419" s="7" t="n">
        <v>3245</v>
      </c>
      <c r="E11419" s="7" t="n">
        <v>99</v>
      </c>
    </row>
    <row r="11420" spans="1:5">
      <c r="A11420" t="s">
        <v>4</v>
      </c>
      <c r="B11420" s="4" t="s">
        <v>5</v>
      </c>
      <c r="C11420" s="4" t="s">
        <v>7</v>
      </c>
      <c r="D11420" s="4" t="s">
        <v>11</v>
      </c>
      <c r="E11420" s="4" t="s">
        <v>14</v>
      </c>
    </row>
    <row r="11421" spans="1:5">
      <c r="A11421" t="n">
        <v>90155</v>
      </c>
      <c r="B11421" s="80" t="n">
        <v>101</v>
      </c>
      <c r="C11421" s="7" t="n">
        <v>1</v>
      </c>
      <c r="D11421" s="7" t="n">
        <v>906</v>
      </c>
      <c r="E11421" s="7" t="n">
        <v>99</v>
      </c>
    </row>
    <row r="11422" spans="1:5">
      <c r="A11422" t="s">
        <v>4</v>
      </c>
      <c r="B11422" s="4" t="s">
        <v>5</v>
      </c>
      <c r="C11422" s="4" t="s">
        <v>7</v>
      </c>
      <c r="D11422" s="4" t="s">
        <v>11</v>
      </c>
      <c r="E11422" s="4" t="s">
        <v>14</v>
      </c>
    </row>
    <row r="11423" spans="1:5">
      <c r="A11423" t="n">
        <v>90163</v>
      </c>
      <c r="B11423" s="80" t="n">
        <v>101</v>
      </c>
      <c r="C11423" s="7" t="n">
        <v>1</v>
      </c>
      <c r="D11423" s="7" t="n">
        <v>901</v>
      </c>
      <c r="E11423" s="7" t="n">
        <v>99</v>
      </c>
    </row>
    <row r="11424" spans="1:5">
      <c r="A11424" t="s">
        <v>4</v>
      </c>
      <c r="B11424" s="4" t="s">
        <v>5</v>
      </c>
      <c r="C11424" s="4" t="s">
        <v>7</v>
      </c>
      <c r="D11424" s="4" t="s">
        <v>11</v>
      </c>
      <c r="E11424" s="4" t="s">
        <v>14</v>
      </c>
    </row>
    <row r="11425" spans="1:5">
      <c r="A11425" t="n">
        <v>90171</v>
      </c>
      <c r="B11425" s="80" t="n">
        <v>101</v>
      </c>
      <c r="C11425" s="7" t="n">
        <v>1</v>
      </c>
      <c r="D11425" s="7" t="n">
        <v>1011</v>
      </c>
      <c r="E11425" s="7" t="n">
        <v>99</v>
      </c>
    </row>
    <row r="11426" spans="1:5">
      <c r="A11426" t="s">
        <v>4</v>
      </c>
      <c r="B11426" s="4" t="s">
        <v>5</v>
      </c>
      <c r="C11426" s="4" t="s">
        <v>7</v>
      </c>
      <c r="D11426" s="4" t="s">
        <v>11</v>
      </c>
      <c r="E11426" s="4" t="s">
        <v>14</v>
      </c>
    </row>
    <row r="11427" spans="1:5">
      <c r="A11427" t="n">
        <v>90179</v>
      </c>
      <c r="B11427" s="80" t="n">
        <v>101</v>
      </c>
      <c r="C11427" s="7" t="n">
        <v>1</v>
      </c>
      <c r="D11427" s="7" t="n">
        <v>903</v>
      </c>
      <c r="E11427" s="7" t="n">
        <v>99</v>
      </c>
    </row>
    <row r="11428" spans="1:5">
      <c r="A11428" t="s">
        <v>4</v>
      </c>
      <c r="B11428" s="4" t="s">
        <v>5</v>
      </c>
      <c r="C11428" s="4" t="s">
        <v>7</v>
      </c>
      <c r="D11428" s="4" t="s">
        <v>11</v>
      </c>
      <c r="E11428" s="4" t="s">
        <v>14</v>
      </c>
    </row>
    <row r="11429" spans="1:5">
      <c r="A11429" t="n">
        <v>90187</v>
      </c>
      <c r="B11429" s="80" t="n">
        <v>101</v>
      </c>
      <c r="C11429" s="7" t="n">
        <v>1</v>
      </c>
      <c r="D11429" s="7" t="n">
        <v>936</v>
      </c>
      <c r="E11429" s="7" t="n">
        <v>99</v>
      </c>
    </row>
    <row r="11430" spans="1:5">
      <c r="A11430" t="s">
        <v>4</v>
      </c>
      <c r="B11430" s="4" t="s">
        <v>5</v>
      </c>
      <c r="C11430" s="4" t="s">
        <v>7</v>
      </c>
      <c r="D11430" s="4" t="s">
        <v>11</v>
      </c>
      <c r="E11430" s="4" t="s">
        <v>14</v>
      </c>
    </row>
    <row r="11431" spans="1:5">
      <c r="A11431" t="n">
        <v>90195</v>
      </c>
      <c r="B11431" s="80" t="n">
        <v>101</v>
      </c>
      <c r="C11431" s="7" t="n">
        <v>1</v>
      </c>
      <c r="D11431" s="7" t="n">
        <v>902</v>
      </c>
      <c r="E11431" s="7" t="n">
        <v>99</v>
      </c>
    </row>
    <row r="11432" spans="1:5">
      <c r="A11432" t="s">
        <v>4</v>
      </c>
      <c r="B11432" s="4" t="s">
        <v>5</v>
      </c>
      <c r="C11432" s="4" t="s">
        <v>7</v>
      </c>
      <c r="D11432" s="4" t="s">
        <v>11</v>
      </c>
      <c r="E11432" s="4" t="s">
        <v>14</v>
      </c>
    </row>
    <row r="11433" spans="1:5">
      <c r="A11433" t="n">
        <v>90203</v>
      </c>
      <c r="B11433" s="80" t="n">
        <v>101</v>
      </c>
      <c r="C11433" s="7" t="n">
        <v>1</v>
      </c>
      <c r="D11433" s="7" t="n">
        <v>904</v>
      </c>
      <c r="E11433" s="7" t="n">
        <v>99</v>
      </c>
    </row>
    <row r="11434" spans="1:5">
      <c r="A11434" t="s">
        <v>4</v>
      </c>
      <c r="B11434" s="4" t="s">
        <v>5</v>
      </c>
      <c r="C11434" s="4" t="s">
        <v>7</v>
      </c>
      <c r="D11434" s="4" t="s">
        <v>11</v>
      </c>
      <c r="E11434" s="4" t="s">
        <v>14</v>
      </c>
    </row>
    <row r="11435" spans="1:5">
      <c r="A11435" t="n">
        <v>90211</v>
      </c>
      <c r="B11435" s="80" t="n">
        <v>101</v>
      </c>
      <c r="C11435" s="7" t="n">
        <v>1</v>
      </c>
      <c r="D11435" s="7" t="n">
        <v>913</v>
      </c>
      <c r="E11435" s="7" t="n">
        <v>99</v>
      </c>
    </row>
    <row r="11436" spans="1:5">
      <c r="A11436" t="s">
        <v>4</v>
      </c>
      <c r="B11436" s="4" t="s">
        <v>5</v>
      </c>
      <c r="C11436" s="4" t="s">
        <v>7</v>
      </c>
      <c r="D11436" s="4" t="s">
        <v>11</v>
      </c>
      <c r="E11436" s="4" t="s">
        <v>14</v>
      </c>
    </row>
    <row r="11437" spans="1:5">
      <c r="A11437" t="n">
        <v>90219</v>
      </c>
      <c r="B11437" s="80" t="n">
        <v>101</v>
      </c>
      <c r="C11437" s="7" t="n">
        <v>1</v>
      </c>
      <c r="D11437" s="7" t="n">
        <v>993</v>
      </c>
      <c r="E11437" s="7" t="n">
        <v>99</v>
      </c>
    </row>
    <row r="11438" spans="1:5">
      <c r="A11438" t="s">
        <v>4</v>
      </c>
      <c r="B11438" s="4" t="s">
        <v>5</v>
      </c>
      <c r="C11438" s="4" t="s">
        <v>7</v>
      </c>
      <c r="D11438" s="4" t="s">
        <v>11</v>
      </c>
      <c r="E11438" s="4" t="s">
        <v>14</v>
      </c>
    </row>
    <row r="11439" spans="1:5">
      <c r="A11439" t="n">
        <v>90227</v>
      </c>
      <c r="B11439" s="80" t="n">
        <v>101</v>
      </c>
      <c r="C11439" s="7" t="n">
        <v>1</v>
      </c>
      <c r="D11439" s="7" t="n">
        <v>1031</v>
      </c>
      <c r="E11439" s="7" t="n">
        <v>99</v>
      </c>
    </row>
    <row r="11440" spans="1:5">
      <c r="A11440" t="s">
        <v>4</v>
      </c>
      <c r="B11440" s="4" t="s">
        <v>5</v>
      </c>
      <c r="C11440" s="4" t="s">
        <v>11</v>
      </c>
    </row>
    <row r="11441" spans="1:5">
      <c r="A11441" t="n">
        <v>90235</v>
      </c>
      <c r="B11441" s="39" t="n">
        <v>12</v>
      </c>
      <c r="C11441" s="7" t="n">
        <v>6410</v>
      </c>
    </row>
    <row r="11442" spans="1:5">
      <c r="A11442" t="s">
        <v>4</v>
      </c>
      <c r="B11442" s="4" t="s">
        <v>5</v>
      </c>
      <c r="C11442" s="4" t="s">
        <v>11</v>
      </c>
    </row>
    <row r="11443" spans="1:5">
      <c r="A11443" t="n">
        <v>90238</v>
      </c>
      <c r="B11443" s="39" t="n">
        <v>12</v>
      </c>
      <c r="C11443" s="7" t="n">
        <v>6401</v>
      </c>
    </row>
    <row r="11444" spans="1:5">
      <c r="A11444" t="s">
        <v>4</v>
      </c>
      <c r="B11444" s="4" t="s">
        <v>5</v>
      </c>
      <c r="C11444" s="4" t="s">
        <v>11</v>
      </c>
    </row>
    <row r="11445" spans="1:5">
      <c r="A11445" t="n">
        <v>90241</v>
      </c>
      <c r="B11445" s="15" t="n">
        <v>13</v>
      </c>
      <c r="C11445" s="7" t="n">
        <v>19</v>
      </c>
    </row>
    <row r="11446" spans="1:5">
      <c r="A11446" t="s">
        <v>4</v>
      </c>
      <c r="B11446" s="4" t="s">
        <v>5</v>
      </c>
      <c r="C11446" s="4" t="s">
        <v>7</v>
      </c>
      <c r="D11446" s="19" t="s">
        <v>28</v>
      </c>
      <c r="E11446" s="4" t="s">
        <v>5</v>
      </c>
      <c r="F11446" s="4" t="s">
        <v>7</v>
      </c>
      <c r="G11446" s="4" t="s">
        <v>14</v>
      </c>
      <c r="H11446" s="19" t="s">
        <v>29</v>
      </c>
      <c r="I11446" s="4" t="s">
        <v>7</v>
      </c>
      <c r="J11446" s="4" t="s">
        <v>7</v>
      </c>
      <c r="K11446" s="4" t="s">
        <v>16</v>
      </c>
    </row>
    <row r="11447" spans="1:5">
      <c r="A11447" t="n">
        <v>90244</v>
      </c>
      <c r="B11447" s="13" t="n">
        <v>5</v>
      </c>
      <c r="C11447" s="7" t="n">
        <v>28</v>
      </c>
      <c r="D11447" s="19" t="s">
        <v>3</v>
      </c>
      <c r="E11447" s="83" t="n">
        <v>137</v>
      </c>
      <c r="F11447" s="7" t="n">
        <v>8</v>
      </c>
      <c r="G11447" s="7" t="n">
        <v>1</v>
      </c>
      <c r="H11447" s="19" t="s">
        <v>3</v>
      </c>
      <c r="I11447" s="7" t="n">
        <v>8</v>
      </c>
      <c r="J11447" s="7" t="n">
        <v>1</v>
      </c>
      <c r="K11447" s="14" t="n">
        <f t="normal" ca="1">A11451</f>
        <v>0</v>
      </c>
    </row>
    <row r="11448" spans="1:5">
      <c r="A11448" t="s">
        <v>4</v>
      </c>
      <c r="B11448" s="4" t="s">
        <v>5</v>
      </c>
      <c r="C11448" s="4" t="s">
        <v>11</v>
      </c>
    </row>
    <row r="11449" spans="1:5">
      <c r="A11449" t="n">
        <v>90258</v>
      </c>
      <c r="B11449" s="39" t="n">
        <v>12</v>
      </c>
      <c r="C11449" s="7" t="n">
        <v>19</v>
      </c>
    </row>
    <row r="11450" spans="1:5">
      <c r="A11450" t="s">
        <v>4</v>
      </c>
      <c r="B11450" s="4" t="s">
        <v>5</v>
      </c>
      <c r="C11450" s="4" t="s">
        <v>7</v>
      </c>
      <c r="D11450" s="4" t="s">
        <v>14</v>
      </c>
    </row>
    <row r="11451" spans="1:5">
      <c r="A11451" t="n">
        <v>90261</v>
      </c>
      <c r="B11451" s="83" t="n">
        <v>137</v>
      </c>
      <c r="C11451" s="7" t="n">
        <v>6</v>
      </c>
      <c r="D11451" s="7" t="n">
        <v>1</v>
      </c>
    </row>
    <row r="11452" spans="1:5">
      <c r="A11452" t="s">
        <v>4</v>
      </c>
      <c r="B11452" s="4" t="s">
        <v>5</v>
      </c>
      <c r="C11452" s="4" t="s">
        <v>7</v>
      </c>
      <c r="D11452" s="4" t="s">
        <v>11</v>
      </c>
      <c r="E11452" s="4" t="s">
        <v>7</v>
      </c>
      <c r="F11452" s="4" t="s">
        <v>16</v>
      </c>
    </row>
    <row r="11453" spans="1:5">
      <c r="A11453" t="n">
        <v>90267</v>
      </c>
      <c r="B11453" s="13" t="n">
        <v>5</v>
      </c>
      <c r="C11453" s="7" t="n">
        <v>30</v>
      </c>
      <c r="D11453" s="7" t="n">
        <v>6576</v>
      </c>
      <c r="E11453" s="7" t="n">
        <v>1</v>
      </c>
      <c r="F11453" s="14" t="n">
        <f t="normal" ca="1">A11457</f>
        <v>0</v>
      </c>
    </row>
    <row r="11454" spans="1:5">
      <c r="A11454" t="s">
        <v>4</v>
      </c>
      <c r="B11454" s="4" t="s">
        <v>5</v>
      </c>
      <c r="C11454" s="4" t="s">
        <v>7</v>
      </c>
      <c r="D11454" s="4" t="s">
        <v>14</v>
      </c>
    </row>
    <row r="11455" spans="1:5">
      <c r="A11455" t="n">
        <v>90276</v>
      </c>
      <c r="B11455" s="83" t="n">
        <v>137</v>
      </c>
      <c r="C11455" s="7" t="n">
        <v>6</v>
      </c>
      <c r="D11455" s="7" t="n">
        <v>2</v>
      </c>
    </row>
    <row r="11456" spans="1:5">
      <c r="A11456" t="s">
        <v>4</v>
      </c>
      <c r="B11456" s="4" t="s">
        <v>5</v>
      </c>
      <c r="C11456" s="4" t="s">
        <v>7</v>
      </c>
      <c r="D11456" s="4" t="s">
        <v>11</v>
      </c>
      <c r="E11456" s="4" t="s">
        <v>7</v>
      </c>
      <c r="F11456" s="4" t="s">
        <v>16</v>
      </c>
    </row>
    <row r="11457" spans="1:11">
      <c r="A11457" t="n">
        <v>90282</v>
      </c>
      <c r="B11457" s="13" t="n">
        <v>5</v>
      </c>
      <c r="C11457" s="7" t="n">
        <v>30</v>
      </c>
      <c r="D11457" s="7" t="n">
        <v>6577</v>
      </c>
      <c r="E11457" s="7" t="n">
        <v>1</v>
      </c>
      <c r="F11457" s="14" t="n">
        <f t="normal" ca="1">A11461</f>
        <v>0</v>
      </c>
    </row>
    <row r="11458" spans="1:11">
      <c r="A11458" t="s">
        <v>4</v>
      </c>
      <c r="B11458" s="4" t="s">
        <v>5</v>
      </c>
      <c r="C11458" s="4" t="s">
        <v>7</v>
      </c>
      <c r="D11458" s="4" t="s">
        <v>14</v>
      </c>
    </row>
    <row r="11459" spans="1:11">
      <c r="A11459" t="n">
        <v>90291</v>
      </c>
      <c r="B11459" s="83" t="n">
        <v>137</v>
      </c>
      <c r="C11459" s="7" t="n">
        <v>6</v>
      </c>
      <c r="D11459" s="7" t="n">
        <v>8</v>
      </c>
    </row>
    <row r="11460" spans="1:11">
      <c r="A11460" t="s">
        <v>4</v>
      </c>
      <c r="B11460" s="4" t="s">
        <v>5</v>
      </c>
      <c r="C11460" s="4" t="s">
        <v>7</v>
      </c>
      <c r="D11460" s="4" t="s">
        <v>11</v>
      </c>
      <c r="E11460" s="4" t="s">
        <v>7</v>
      </c>
      <c r="F11460" s="4" t="s">
        <v>16</v>
      </c>
    </row>
    <row r="11461" spans="1:11">
      <c r="A11461" t="n">
        <v>90297</v>
      </c>
      <c r="B11461" s="13" t="n">
        <v>5</v>
      </c>
      <c r="C11461" s="7" t="n">
        <v>30</v>
      </c>
      <c r="D11461" s="7" t="n">
        <v>6578</v>
      </c>
      <c r="E11461" s="7" t="n">
        <v>1</v>
      </c>
      <c r="F11461" s="14" t="n">
        <f t="normal" ca="1">A11465</f>
        <v>0</v>
      </c>
    </row>
    <row r="11462" spans="1:11">
      <c r="A11462" t="s">
        <v>4</v>
      </c>
      <c r="B11462" s="4" t="s">
        <v>5</v>
      </c>
      <c r="C11462" s="4" t="s">
        <v>7</v>
      </c>
      <c r="D11462" s="4" t="s">
        <v>14</v>
      </c>
    </row>
    <row r="11463" spans="1:11">
      <c r="A11463" t="n">
        <v>90306</v>
      </c>
      <c r="B11463" s="83" t="n">
        <v>137</v>
      </c>
      <c r="C11463" s="7" t="n">
        <v>6</v>
      </c>
      <c r="D11463" s="7" t="n">
        <v>32</v>
      </c>
    </row>
    <row r="11464" spans="1:11">
      <c r="A11464" t="s">
        <v>4</v>
      </c>
      <c r="B11464" s="4" t="s">
        <v>5</v>
      </c>
      <c r="C11464" s="4" t="s">
        <v>7</v>
      </c>
      <c r="D11464" s="4" t="s">
        <v>11</v>
      </c>
      <c r="E11464" s="4" t="s">
        <v>7</v>
      </c>
      <c r="F11464" s="4" t="s">
        <v>16</v>
      </c>
    </row>
    <row r="11465" spans="1:11">
      <c r="A11465" t="n">
        <v>90312</v>
      </c>
      <c r="B11465" s="13" t="n">
        <v>5</v>
      </c>
      <c r="C11465" s="7" t="n">
        <v>30</v>
      </c>
      <c r="D11465" s="7" t="n">
        <v>6579</v>
      </c>
      <c r="E11465" s="7" t="n">
        <v>1</v>
      </c>
      <c r="F11465" s="14" t="n">
        <f t="normal" ca="1">A11469</f>
        <v>0</v>
      </c>
    </row>
    <row r="11466" spans="1:11">
      <c r="A11466" t="s">
        <v>4</v>
      </c>
      <c r="B11466" s="4" t="s">
        <v>5</v>
      </c>
      <c r="C11466" s="4" t="s">
        <v>7</v>
      </c>
      <c r="D11466" s="4" t="s">
        <v>14</v>
      </c>
    </row>
    <row r="11467" spans="1:11">
      <c r="A11467" t="n">
        <v>90321</v>
      </c>
      <c r="B11467" s="83" t="n">
        <v>137</v>
      </c>
      <c r="C11467" s="7" t="n">
        <v>6</v>
      </c>
      <c r="D11467" s="7" t="n">
        <v>128</v>
      </c>
    </row>
    <row r="11468" spans="1:11">
      <c r="A11468" t="s">
        <v>4</v>
      </c>
      <c r="B11468" s="4" t="s">
        <v>5</v>
      </c>
      <c r="C11468" s="4" t="s">
        <v>7</v>
      </c>
      <c r="D11468" s="4" t="s">
        <v>11</v>
      </c>
      <c r="E11468" s="4" t="s">
        <v>7</v>
      </c>
      <c r="F11468" s="4" t="s">
        <v>16</v>
      </c>
    </row>
    <row r="11469" spans="1:11">
      <c r="A11469" t="n">
        <v>90327</v>
      </c>
      <c r="B11469" s="13" t="n">
        <v>5</v>
      </c>
      <c r="C11469" s="7" t="n">
        <v>30</v>
      </c>
      <c r="D11469" s="7" t="n">
        <v>6580</v>
      </c>
      <c r="E11469" s="7" t="n">
        <v>1</v>
      </c>
      <c r="F11469" s="14" t="n">
        <f t="normal" ca="1">A11473</f>
        <v>0</v>
      </c>
    </row>
    <row r="11470" spans="1:11">
      <c r="A11470" t="s">
        <v>4</v>
      </c>
      <c r="B11470" s="4" t="s">
        <v>5</v>
      </c>
      <c r="C11470" s="4" t="s">
        <v>7</v>
      </c>
      <c r="D11470" s="4" t="s">
        <v>14</v>
      </c>
    </row>
    <row r="11471" spans="1:11">
      <c r="A11471" t="n">
        <v>90336</v>
      </c>
      <c r="B11471" s="83" t="n">
        <v>137</v>
      </c>
      <c r="C11471" s="7" t="n">
        <v>6</v>
      </c>
      <c r="D11471" s="7" t="n">
        <v>512</v>
      </c>
    </row>
    <row r="11472" spans="1:11">
      <c r="A11472" t="s">
        <v>4</v>
      </c>
      <c r="B11472" s="4" t="s">
        <v>5</v>
      </c>
      <c r="C11472" s="4" t="s">
        <v>7</v>
      </c>
      <c r="D11472" s="4" t="s">
        <v>11</v>
      </c>
      <c r="E11472" s="4" t="s">
        <v>7</v>
      </c>
      <c r="F11472" s="4" t="s">
        <v>16</v>
      </c>
    </row>
    <row r="11473" spans="1:6">
      <c r="A11473" t="n">
        <v>90342</v>
      </c>
      <c r="B11473" s="13" t="n">
        <v>5</v>
      </c>
      <c r="C11473" s="7" t="n">
        <v>30</v>
      </c>
      <c r="D11473" s="7" t="n">
        <v>6581</v>
      </c>
      <c r="E11473" s="7" t="n">
        <v>1</v>
      </c>
      <c r="F11473" s="14" t="n">
        <f t="normal" ca="1">A11477</f>
        <v>0</v>
      </c>
    </row>
    <row r="11474" spans="1:6">
      <c r="A11474" t="s">
        <v>4</v>
      </c>
      <c r="B11474" s="4" t="s">
        <v>5</v>
      </c>
      <c r="C11474" s="4" t="s">
        <v>7</v>
      </c>
      <c r="D11474" s="4" t="s">
        <v>14</v>
      </c>
    </row>
    <row r="11475" spans="1:6">
      <c r="A11475" t="n">
        <v>90351</v>
      </c>
      <c r="B11475" s="83" t="n">
        <v>137</v>
      </c>
      <c r="C11475" s="7" t="n">
        <v>6</v>
      </c>
      <c r="D11475" s="7" t="n">
        <v>2048</v>
      </c>
    </row>
    <row r="11476" spans="1:6">
      <c r="A11476" t="s">
        <v>4</v>
      </c>
      <c r="B11476" s="4" t="s">
        <v>5</v>
      </c>
      <c r="C11476" s="4" t="s">
        <v>7</v>
      </c>
      <c r="D11476" s="4" t="s">
        <v>11</v>
      </c>
      <c r="E11476" s="4" t="s">
        <v>7</v>
      </c>
      <c r="F11476" s="4" t="s">
        <v>16</v>
      </c>
    </row>
    <row r="11477" spans="1:6">
      <c r="A11477" t="n">
        <v>90357</v>
      </c>
      <c r="B11477" s="13" t="n">
        <v>5</v>
      </c>
      <c r="C11477" s="7" t="n">
        <v>30</v>
      </c>
      <c r="D11477" s="7" t="n">
        <v>6582</v>
      </c>
      <c r="E11477" s="7" t="n">
        <v>1</v>
      </c>
      <c r="F11477" s="14" t="n">
        <f t="normal" ca="1">A11481</f>
        <v>0</v>
      </c>
    </row>
    <row r="11478" spans="1:6">
      <c r="A11478" t="s">
        <v>4</v>
      </c>
      <c r="B11478" s="4" t="s">
        <v>5</v>
      </c>
      <c r="C11478" s="4" t="s">
        <v>7</v>
      </c>
      <c r="D11478" s="4" t="s">
        <v>14</v>
      </c>
    </row>
    <row r="11479" spans="1:6">
      <c r="A11479" t="n">
        <v>90366</v>
      </c>
      <c r="B11479" s="83" t="n">
        <v>137</v>
      </c>
      <c r="C11479" s="7" t="n">
        <v>6</v>
      </c>
      <c r="D11479" s="7" t="n">
        <v>8192</v>
      </c>
    </row>
    <row r="11480" spans="1:6">
      <c r="A11480" t="s">
        <v>4</v>
      </c>
      <c r="B11480" s="4" t="s">
        <v>5</v>
      </c>
      <c r="C11480" s="4" t="s">
        <v>7</v>
      </c>
      <c r="D11480" s="4" t="s">
        <v>11</v>
      </c>
      <c r="E11480" s="4" t="s">
        <v>7</v>
      </c>
      <c r="F11480" s="4" t="s">
        <v>16</v>
      </c>
    </row>
    <row r="11481" spans="1:6">
      <c r="A11481" t="n">
        <v>90372</v>
      </c>
      <c r="B11481" s="13" t="n">
        <v>5</v>
      </c>
      <c r="C11481" s="7" t="n">
        <v>30</v>
      </c>
      <c r="D11481" s="7" t="n">
        <v>6583</v>
      </c>
      <c r="E11481" s="7" t="n">
        <v>1</v>
      </c>
      <c r="F11481" s="14" t="n">
        <f t="normal" ca="1">A11485</f>
        <v>0</v>
      </c>
    </row>
    <row r="11482" spans="1:6">
      <c r="A11482" t="s">
        <v>4</v>
      </c>
      <c r="B11482" s="4" t="s">
        <v>5</v>
      </c>
      <c r="C11482" s="4" t="s">
        <v>7</v>
      </c>
      <c r="D11482" s="4" t="s">
        <v>14</v>
      </c>
    </row>
    <row r="11483" spans="1:6">
      <c r="A11483" t="n">
        <v>90381</v>
      </c>
      <c r="B11483" s="83" t="n">
        <v>137</v>
      </c>
      <c r="C11483" s="7" t="n">
        <v>6</v>
      </c>
      <c r="D11483" s="7" t="n">
        <v>32768</v>
      </c>
    </row>
    <row r="11484" spans="1:6">
      <c r="A11484" t="s">
        <v>4</v>
      </c>
      <c r="B11484" s="4" t="s">
        <v>5</v>
      </c>
      <c r="C11484" s="4" t="s">
        <v>7</v>
      </c>
      <c r="D11484" s="4" t="s">
        <v>11</v>
      </c>
      <c r="E11484" s="4" t="s">
        <v>7</v>
      </c>
      <c r="F11484" s="4" t="s">
        <v>16</v>
      </c>
    </row>
    <row r="11485" spans="1:6">
      <c r="A11485" t="n">
        <v>90387</v>
      </c>
      <c r="B11485" s="13" t="n">
        <v>5</v>
      </c>
      <c r="C11485" s="7" t="n">
        <v>30</v>
      </c>
      <c r="D11485" s="7" t="n">
        <v>6584</v>
      </c>
      <c r="E11485" s="7" t="n">
        <v>1</v>
      </c>
      <c r="F11485" s="14" t="n">
        <f t="normal" ca="1">A11489</f>
        <v>0</v>
      </c>
    </row>
    <row r="11486" spans="1:6">
      <c r="A11486" t="s">
        <v>4</v>
      </c>
      <c r="B11486" s="4" t="s">
        <v>5</v>
      </c>
      <c r="C11486" s="4" t="s">
        <v>7</v>
      </c>
      <c r="D11486" s="4" t="s">
        <v>14</v>
      </c>
    </row>
    <row r="11487" spans="1:6">
      <c r="A11487" t="n">
        <v>90396</v>
      </c>
      <c r="B11487" s="83" t="n">
        <v>137</v>
      </c>
      <c r="C11487" s="7" t="n">
        <v>6</v>
      </c>
      <c r="D11487" s="7" t="n">
        <v>131072</v>
      </c>
    </row>
    <row r="11488" spans="1:6">
      <c r="A11488" t="s">
        <v>4</v>
      </c>
      <c r="B11488" s="4" t="s">
        <v>5</v>
      </c>
      <c r="C11488" s="4" t="s">
        <v>7</v>
      </c>
      <c r="D11488" s="4" t="s">
        <v>11</v>
      </c>
      <c r="E11488" s="4" t="s">
        <v>7</v>
      </c>
      <c r="F11488" s="4" t="s">
        <v>16</v>
      </c>
    </row>
    <row r="11489" spans="1:6">
      <c r="A11489" t="n">
        <v>90402</v>
      </c>
      <c r="B11489" s="13" t="n">
        <v>5</v>
      </c>
      <c r="C11489" s="7" t="n">
        <v>30</v>
      </c>
      <c r="D11489" s="7" t="n">
        <v>6585</v>
      </c>
      <c r="E11489" s="7" t="n">
        <v>1</v>
      </c>
      <c r="F11489" s="14" t="n">
        <f t="normal" ca="1">A11493</f>
        <v>0</v>
      </c>
    </row>
    <row r="11490" spans="1:6">
      <c r="A11490" t="s">
        <v>4</v>
      </c>
      <c r="B11490" s="4" t="s">
        <v>5</v>
      </c>
      <c r="C11490" s="4" t="s">
        <v>7</v>
      </c>
      <c r="D11490" s="4" t="s">
        <v>14</v>
      </c>
    </row>
    <row r="11491" spans="1:6">
      <c r="A11491" t="n">
        <v>90411</v>
      </c>
      <c r="B11491" s="83" t="n">
        <v>137</v>
      </c>
      <c r="C11491" s="7" t="n">
        <v>6</v>
      </c>
      <c r="D11491" s="7" t="n">
        <v>524288</v>
      </c>
    </row>
    <row r="11492" spans="1:6">
      <c r="A11492" t="s">
        <v>4</v>
      </c>
      <c r="B11492" s="4" t="s">
        <v>5</v>
      </c>
      <c r="C11492" s="4" t="s">
        <v>7</v>
      </c>
      <c r="D11492" s="4" t="s">
        <v>11</v>
      </c>
      <c r="E11492" s="4" t="s">
        <v>7</v>
      </c>
      <c r="F11492" s="4" t="s">
        <v>16</v>
      </c>
    </row>
    <row r="11493" spans="1:6">
      <c r="A11493" t="n">
        <v>90417</v>
      </c>
      <c r="B11493" s="13" t="n">
        <v>5</v>
      </c>
      <c r="C11493" s="7" t="n">
        <v>30</v>
      </c>
      <c r="D11493" s="7" t="n">
        <v>6586</v>
      </c>
      <c r="E11493" s="7" t="n">
        <v>1</v>
      </c>
      <c r="F11493" s="14" t="n">
        <f t="normal" ca="1">A11497</f>
        <v>0</v>
      </c>
    </row>
    <row r="11494" spans="1:6">
      <c r="A11494" t="s">
        <v>4</v>
      </c>
      <c r="B11494" s="4" t="s">
        <v>5</v>
      </c>
      <c r="C11494" s="4" t="s">
        <v>7</v>
      </c>
      <c r="D11494" s="4" t="s">
        <v>14</v>
      </c>
    </row>
    <row r="11495" spans="1:6">
      <c r="A11495" t="n">
        <v>90426</v>
      </c>
      <c r="B11495" s="83" t="n">
        <v>137</v>
      </c>
      <c r="C11495" s="7" t="n">
        <v>6</v>
      </c>
      <c r="D11495" s="7" t="n">
        <v>2097152</v>
      </c>
    </row>
    <row r="11496" spans="1:6">
      <c r="A11496" t="s">
        <v>4</v>
      </c>
      <c r="B11496" s="4" t="s">
        <v>5</v>
      </c>
      <c r="C11496" s="4" t="s">
        <v>7</v>
      </c>
      <c r="D11496" s="4" t="s">
        <v>11</v>
      </c>
      <c r="E11496" s="4" t="s">
        <v>7</v>
      </c>
      <c r="F11496" s="4" t="s">
        <v>16</v>
      </c>
    </row>
    <row r="11497" spans="1:6">
      <c r="A11497" t="n">
        <v>90432</v>
      </c>
      <c r="B11497" s="13" t="n">
        <v>5</v>
      </c>
      <c r="C11497" s="7" t="n">
        <v>30</v>
      </c>
      <c r="D11497" s="7" t="n">
        <v>6587</v>
      </c>
      <c r="E11497" s="7" t="n">
        <v>1</v>
      </c>
      <c r="F11497" s="14" t="n">
        <f t="normal" ca="1">A11501</f>
        <v>0</v>
      </c>
    </row>
    <row r="11498" spans="1:6">
      <c r="A11498" t="s">
        <v>4</v>
      </c>
      <c r="B11498" s="4" t="s">
        <v>5</v>
      </c>
      <c r="C11498" s="4" t="s">
        <v>7</v>
      </c>
      <c r="D11498" s="4" t="s">
        <v>14</v>
      </c>
    </row>
    <row r="11499" spans="1:6">
      <c r="A11499" t="n">
        <v>90441</v>
      </c>
      <c r="B11499" s="83" t="n">
        <v>137</v>
      </c>
      <c r="C11499" s="7" t="n">
        <v>6</v>
      </c>
      <c r="D11499" s="7" t="n">
        <v>8388608</v>
      </c>
    </row>
    <row r="11500" spans="1:6">
      <c r="A11500" t="s">
        <v>4</v>
      </c>
      <c r="B11500" s="4" t="s">
        <v>5</v>
      </c>
      <c r="C11500" s="4" t="s">
        <v>7</v>
      </c>
      <c r="D11500" s="4" t="s">
        <v>7</v>
      </c>
      <c r="E11500" s="4" t="s">
        <v>14</v>
      </c>
      <c r="F11500" s="4" t="s">
        <v>7</v>
      </c>
      <c r="G11500" s="4" t="s">
        <v>7</v>
      </c>
    </row>
    <row r="11501" spans="1:6">
      <c r="A11501" t="n">
        <v>90447</v>
      </c>
      <c r="B11501" s="84" t="n">
        <v>8</v>
      </c>
      <c r="C11501" s="7" t="n">
        <v>9</v>
      </c>
      <c r="D11501" s="7" t="n">
        <v>0</v>
      </c>
      <c r="E11501" s="7" t="n">
        <v>13</v>
      </c>
      <c r="F11501" s="7" t="n">
        <v>19</v>
      </c>
      <c r="G11501" s="7" t="n">
        <v>1</v>
      </c>
    </row>
    <row r="11502" spans="1:6">
      <c r="A11502" t="s">
        <v>4</v>
      </c>
      <c r="B11502" s="4" t="s">
        <v>5</v>
      </c>
      <c r="C11502" s="4" t="s">
        <v>7</v>
      </c>
      <c r="D11502" s="4" t="s">
        <v>7</v>
      </c>
      <c r="E11502" s="4" t="s">
        <v>7</v>
      </c>
      <c r="F11502" s="4" t="s">
        <v>7</v>
      </c>
      <c r="G11502" s="4" t="s">
        <v>14</v>
      </c>
      <c r="H11502" s="4" t="s">
        <v>7</v>
      </c>
      <c r="I11502" s="4" t="s">
        <v>7</v>
      </c>
      <c r="J11502" s="4" t="s">
        <v>7</v>
      </c>
    </row>
    <row r="11503" spans="1:6">
      <c r="A11503" t="n">
        <v>90456</v>
      </c>
      <c r="B11503" s="37" t="n">
        <v>18</v>
      </c>
      <c r="C11503" s="7" t="n">
        <v>21</v>
      </c>
      <c r="D11503" s="7" t="n">
        <v>35</v>
      </c>
      <c r="E11503" s="7" t="n">
        <v>21</v>
      </c>
      <c r="F11503" s="7" t="n">
        <v>0</v>
      </c>
      <c r="G11503" s="7" t="n">
        <v>1</v>
      </c>
      <c r="H11503" s="7" t="n">
        <v>12</v>
      </c>
      <c r="I11503" s="7" t="n">
        <v>19</v>
      </c>
      <c r="J11503" s="7" t="n">
        <v>1</v>
      </c>
    </row>
    <row r="11504" spans="1:6">
      <c r="A11504" t="s">
        <v>4</v>
      </c>
      <c r="B11504" s="4" t="s">
        <v>5</v>
      </c>
      <c r="C11504" s="4" t="s">
        <v>8</v>
      </c>
      <c r="D11504" s="4" t="s">
        <v>14</v>
      </c>
    </row>
    <row r="11505" spans="1:10">
      <c r="A11505" t="n">
        <v>90468</v>
      </c>
      <c r="B11505" s="85" t="n">
        <v>134</v>
      </c>
      <c r="C11505" s="7" t="s">
        <v>805</v>
      </c>
      <c r="D11505" s="7" t="n">
        <v>26</v>
      </c>
    </row>
    <row r="11506" spans="1:10">
      <c r="A11506" t="s">
        <v>4</v>
      </c>
      <c r="B11506" s="4" t="s">
        <v>5</v>
      </c>
      <c r="C11506" s="4" t="s">
        <v>7</v>
      </c>
      <c r="D11506" s="4" t="s">
        <v>7</v>
      </c>
    </row>
    <row r="11507" spans="1:10">
      <c r="A11507" t="n">
        <v>90481</v>
      </c>
      <c r="B11507" s="83" t="n">
        <v>137</v>
      </c>
      <c r="C11507" s="7" t="n">
        <v>0</v>
      </c>
      <c r="D11507" s="7" t="n">
        <v>2</v>
      </c>
    </row>
    <row r="11508" spans="1:10">
      <c r="A11508" t="s">
        <v>4</v>
      </c>
      <c r="B11508" s="4" t="s">
        <v>5</v>
      </c>
      <c r="C11508" s="4" t="s">
        <v>7</v>
      </c>
    </row>
    <row r="11509" spans="1:10">
      <c r="A11509" t="n">
        <v>90484</v>
      </c>
      <c r="B11509" s="83" t="n">
        <v>137</v>
      </c>
      <c r="C11509" s="7" t="n">
        <v>1</v>
      </c>
    </row>
    <row r="11510" spans="1:10">
      <c r="A11510" t="s">
        <v>4</v>
      </c>
      <c r="B11510" s="4" t="s">
        <v>5</v>
      </c>
      <c r="C11510" s="4" t="s">
        <v>11</v>
      </c>
    </row>
    <row r="11511" spans="1:10">
      <c r="A11511" t="n">
        <v>90486</v>
      </c>
      <c r="B11511" s="15" t="n">
        <v>13</v>
      </c>
      <c r="C11511" s="7" t="n">
        <v>6401</v>
      </c>
    </row>
    <row r="11512" spans="1:10">
      <c r="A11512" t="s">
        <v>4</v>
      </c>
      <c r="B11512" s="4" t="s">
        <v>5</v>
      </c>
      <c r="C11512" s="4" t="s">
        <v>11</v>
      </c>
    </row>
    <row r="11513" spans="1:10">
      <c r="A11513" t="n">
        <v>90489</v>
      </c>
      <c r="B11513" s="15" t="n">
        <v>13</v>
      </c>
      <c r="C11513" s="7" t="n">
        <v>6410</v>
      </c>
    </row>
    <row r="11514" spans="1:10">
      <c r="A11514" t="s">
        <v>4</v>
      </c>
      <c r="B11514" s="4" t="s">
        <v>5</v>
      </c>
      <c r="C11514" s="4" t="s">
        <v>7</v>
      </c>
      <c r="D11514" s="4" t="s">
        <v>7</v>
      </c>
      <c r="E11514" s="4" t="s">
        <v>14</v>
      </c>
      <c r="F11514" s="4" t="s">
        <v>7</v>
      </c>
      <c r="G11514" s="4" t="s">
        <v>7</v>
      </c>
    </row>
    <row r="11515" spans="1:10">
      <c r="A11515" t="n">
        <v>90492</v>
      </c>
      <c r="B11515" s="84" t="n">
        <v>8</v>
      </c>
      <c r="C11515" s="7" t="n">
        <v>9</v>
      </c>
      <c r="D11515" s="7" t="n">
        <v>0</v>
      </c>
      <c r="E11515" s="7" t="n">
        <v>12</v>
      </c>
      <c r="F11515" s="7" t="n">
        <v>19</v>
      </c>
      <c r="G11515" s="7" t="n">
        <v>1</v>
      </c>
    </row>
    <row r="11516" spans="1:10">
      <c r="A11516" t="s">
        <v>4</v>
      </c>
      <c r="B11516" s="4" t="s">
        <v>5</v>
      </c>
      <c r="C11516" s="4" t="s">
        <v>7</v>
      </c>
    </row>
    <row r="11517" spans="1:10">
      <c r="A11517" t="n">
        <v>90501</v>
      </c>
      <c r="B11517" s="28" t="n">
        <v>27</v>
      </c>
      <c r="C11517" s="7" t="n">
        <v>0</v>
      </c>
    </row>
    <row r="11518" spans="1:10">
      <c r="A11518" t="s">
        <v>4</v>
      </c>
      <c r="B11518" s="4" t="s">
        <v>5</v>
      </c>
      <c r="C11518" s="4" t="s">
        <v>7</v>
      </c>
      <c r="D11518" s="4" t="s">
        <v>11</v>
      </c>
      <c r="E11518" s="4" t="s">
        <v>7</v>
      </c>
      <c r="F11518" s="4" t="s">
        <v>16</v>
      </c>
    </row>
    <row r="11519" spans="1:10">
      <c r="A11519" t="n">
        <v>90503</v>
      </c>
      <c r="B11519" s="13" t="n">
        <v>5</v>
      </c>
      <c r="C11519" s="7" t="n">
        <v>30</v>
      </c>
      <c r="D11519" s="7" t="n">
        <v>19</v>
      </c>
      <c r="E11519" s="7" t="n">
        <v>1</v>
      </c>
      <c r="F11519" s="14" t="n">
        <f t="normal" ca="1">A11543</f>
        <v>0</v>
      </c>
    </row>
    <row r="11520" spans="1:10">
      <c r="A11520" t="s">
        <v>4</v>
      </c>
      <c r="B11520" s="4" t="s">
        <v>5</v>
      </c>
      <c r="C11520" s="4" t="s">
        <v>11</v>
      </c>
    </row>
    <row r="11521" spans="1:7">
      <c r="A11521" t="n">
        <v>90512</v>
      </c>
      <c r="B11521" s="29" t="n">
        <v>16</v>
      </c>
      <c r="C11521" s="7" t="n">
        <v>500</v>
      </c>
    </row>
    <row r="11522" spans="1:7">
      <c r="A11522" t="s">
        <v>4</v>
      </c>
      <c r="B11522" s="4" t="s">
        <v>5</v>
      </c>
      <c r="C11522" s="4" t="s">
        <v>7</v>
      </c>
      <c r="D11522" s="4" t="s">
        <v>11</v>
      </c>
      <c r="E11522" s="4" t="s">
        <v>13</v>
      </c>
      <c r="F11522" s="4" t="s">
        <v>11</v>
      </c>
      <c r="G11522" s="4" t="s">
        <v>14</v>
      </c>
      <c r="H11522" s="4" t="s">
        <v>14</v>
      </c>
      <c r="I11522" s="4" t="s">
        <v>11</v>
      </c>
      <c r="J11522" s="4" t="s">
        <v>11</v>
      </c>
      <c r="K11522" s="4" t="s">
        <v>14</v>
      </c>
      <c r="L11522" s="4" t="s">
        <v>14</v>
      </c>
      <c r="M11522" s="4" t="s">
        <v>14</v>
      </c>
      <c r="N11522" s="4" t="s">
        <v>14</v>
      </c>
      <c r="O11522" s="4" t="s">
        <v>8</v>
      </c>
    </row>
    <row r="11523" spans="1:7">
      <c r="A11523" t="n">
        <v>90515</v>
      </c>
      <c r="B11523" s="12" t="n">
        <v>50</v>
      </c>
      <c r="C11523" s="7" t="n">
        <v>0</v>
      </c>
      <c r="D11523" s="7" t="n">
        <v>12105</v>
      </c>
      <c r="E11523" s="7" t="n">
        <v>1</v>
      </c>
      <c r="F11523" s="7" t="n">
        <v>0</v>
      </c>
      <c r="G11523" s="7" t="n">
        <v>0</v>
      </c>
      <c r="H11523" s="7" t="n">
        <v>0</v>
      </c>
      <c r="I11523" s="7" t="n">
        <v>0</v>
      </c>
      <c r="J11523" s="7" t="n">
        <v>65533</v>
      </c>
      <c r="K11523" s="7" t="n">
        <v>0</v>
      </c>
      <c r="L11523" s="7" t="n">
        <v>0</v>
      </c>
      <c r="M11523" s="7" t="n">
        <v>0</v>
      </c>
      <c r="N11523" s="7" t="n">
        <v>0</v>
      </c>
      <c r="O11523" s="7" t="s">
        <v>18</v>
      </c>
    </row>
    <row r="11524" spans="1:7">
      <c r="A11524" t="s">
        <v>4</v>
      </c>
      <c r="B11524" s="4" t="s">
        <v>5</v>
      </c>
      <c r="C11524" s="4" t="s">
        <v>7</v>
      </c>
      <c r="D11524" s="4" t="s">
        <v>11</v>
      </c>
      <c r="E11524" s="4" t="s">
        <v>11</v>
      </c>
      <c r="F11524" s="4" t="s">
        <v>11</v>
      </c>
      <c r="G11524" s="4" t="s">
        <v>11</v>
      </c>
      <c r="H11524" s="4" t="s">
        <v>7</v>
      </c>
    </row>
    <row r="11525" spans="1:7">
      <c r="A11525" t="n">
        <v>90554</v>
      </c>
      <c r="B11525" s="25" t="n">
        <v>25</v>
      </c>
      <c r="C11525" s="7" t="n">
        <v>5</v>
      </c>
      <c r="D11525" s="7" t="n">
        <v>65535</v>
      </c>
      <c r="E11525" s="7" t="n">
        <v>65535</v>
      </c>
      <c r="F11525" s="7" t="n">
        <v>65535</v>
      </c>
      <c r="G11525" s="7" t="n">
        <v>65535</v>
      </c>
      <c r="H11525" s="7" t="n">
        <v>0</v>
      </c>
    </row>
    <row r="11526" spans="1:7">
      <c r="A11526" t="s">
        <v>4</v>
      </c>
      <c r="B11526" s="4" t="s">
        <v>5</v>
      </c>
      <c r="C11526" s="4" t="s">
        <v>11</v>
      </c>
      <c r="D11526" s="4" t="s">
        <v>7</v>
      </c>
      <c r="E11526" s="4" t="s">
        <v>34</v>
      </c>
      <c r="F11526" s="4" t="s">
        <v>7</v>
      </c>
      <c r="G11526" s="4" t="s">
        <v>7</v>
      </c>
    </row>
    <row r="11527" spans="1:7">
      <c r="A11527" t="n">
        <v>90565</v>
      </c>
      <c r="B11527" s="26" t="n">
        <v>24</v>
      </c>
      <c r="C11527" s="7" t="n">
        <v>65533</v>
      </c>
      <c r="D11527" s="7" t="n">
        <v>11</v>
      </c>
      <c r="E11527" s="7" t="s">
        <v>806</v>
      </c>
      <c r="F11527" s="7" t="n">
        <v>2</v>
      </c>
      <c r="G11527" s="7" t="n">
        <v>0</v>
      </c>
    </row>
    <row r="11528" spans="1:7">
      <c r="A11528" t="s">
        <v>4</v>
      </c>
      <c r="B11528" s="4" t="s">
        <v>5</v>
      </c>
    </row>
    <row r="11529" spans="1:7">
      <c r="A11529" t="n">
        <v>90601</v>
      </c>
      <c r="B11529" s="27" t="n">
        <v>28</v>
      </c>
    </row>
    <row r="11530" spans="1:7">
      <c r="A11530" t="s">
        <v>4</v>
      </c>
      <c r="B11530" s="4" t="s">
        <v>5</v>
      </c>
      <c r="C11530" s="4" t="s">
        <v>7</v>
      </c>
    </row>
    <row r="11531" spans="1:7">
      <c r="A11531" t="n">
        <v>90602</v>
      </c>
      <c r="B11531" s="28" t="n">
        <v>27</v>
      </c>
      <c r="C11531" s="7" t="n">
        <v>0</v>
      </c>
    </row>
    <row r="11532" spans="1:7">
      <c r="A11532" t="s">
        <v>4</v>
      </c>
      <c r="B11532" s="4" t="s">
        <v>5</v>
      </c>
      <c r="C11532" s="4" t="s">
        <v>7</v>
      </c>
    </row>
    <row r="11533" spans="1:7">
      <c r="A11533" t="n">
        <v>90604</v>
      </c>
      <c r="B11533" s="28" t="n">
        <v>27</v>
      </c>
      <c r="C11533" s="7" t="n">
        <v>1</v>
      </c>
    </row>
    <row r="11534" spans="1:7">
      <c r="A11534" t="s">
        <v>4</v>
      </c>
      <c r="B11534" s="4" t="s">
        <v>5</v>
      </c>
      <c r="C11534" s="4" t="s">
        <v>11</v>
      </c>
      <c r="D11534" s="4" t="s">
        <v>7</v>
      </c>
      <c r="E11534" s="4" t="s">
        <v>34</v>
      </c>
      <c r="F11534" s="4" t="s">
        <v>7</v>
      </c>
      <c r="G11534" s="4" t="s">
        <v>7</v>
      </c>
    </row>
    <row r="11535" spans="1:7">
      <c r="A11535" t="n">
        <v>90606</v>
      </c>
      <c r="B11535" s="26" t="n">
        <v>24</v>
      </c>
      <c r="C11535" s="7" t="n">
        <v>65533</v>
      </c>
      <c r="D11535" s="7" t="n">
        <v>11</v>
      </c>
      <c r="E11535" s="7" t="s">
        <v>807</v>
      </c>
      <c r="F11535" s="7" t="n">
        <v>2</v>
      </c>
      <c r="G11535" s="7" t="n">
        <v>0</v>
      </c>
    </row>
    <row r="11536" spans="1:7">
      <c r="A11536" t="s">
        <v>4</v>
      </c>
      <c r="B11536" s="4" t="s">
        <v>5</v>
      </c>
    </row>
    <row r="11537" spans="1:15">
      <c r="A11537" t="n">
        <v>90739</v>
      </c>
      <c r="B11537" s="27" t="n">
        <v>28</v>
      </c>
    </row>
    <row r="11538" spans="1:15">
      <c r="A11538" t="s">
        <v>4</v>
      </c>
      <c r="B11538" s="4" t="s">
        <v>5</v>
      </c>
      <c r="C11538" s="4" t="s">
        <v>7</v>
      </c>
    </row>
    <row r="11539" spans="1:15">
      <c r="A11539" t="n">
        <v>90740</v>
      </c>
      <c r="B11539" s="28" t="n">
        <v>27</v>
      </c>
      <c r="C11539" s="7" t="n">
        <v>0</v>
      </c>
    </row>
    <row r="11540" spans="1:15">
      <c r="A11540" t="s">
        <v>4</v>
      </c>
      <c r="B11540" s="4" t="s">
        <v>5</v>
      </c>
      <c r="C11540" s="4" t="s">
        <v>7</v>
      </c>
    </row>
    <row r="11541" spans="1:15">
      <c r="A11541" t="n">
        <v>90742</v>
      </c>
      <c r="B11541" s="28" t="n">
        <v>27</v>
      </c>
      <c r="C11541" s="7" t="n">
        <v>1</v>
      </c>
    </row>
    <row r="11542" spans="1:15">
      <c r="A11542" t="s">
        <v>4</v>
      </c>
      <c r="B11542" s="4" t="s">
        <v>5</v>
      </c>
      <c r="C11542" s="4" t="s">
        <v>7</v>
      </c>
      <c r="D11542" s="4" t="s">
        <v>11</v>
      </c>
      <c r="E11542" s="4" t="s">
        <v>13</v>
      </c>
    </row>
    <row r="11543" spans="1:15">
      <c r="A11543" t="n">
        <v>90744</v>
      </c>
      <c r="B11543" s="35" t="n">
        <v>58</v>
      </c>
      <c r="C11543" s="7" t="n">
        <v>0</v>
      </c>
      <c r="D11543" s="7" t="n">
        <v>0</v>
      </c>
      <c r="E11543" s="7" t="n">
        <v>1</v>
      </c>
    </row>
    <row r="11544" spans="1:15">
      <c r="A11544" t="s">
        <v>4</v>
      </c>
      <c r="B11544" s="4" t="s">
        <v>5</v>
      </c>
      <c r="C11544" s="4" t="s">
        <v>7</v>
      </c>
      <c r="D11544" s="4" t="s">
        <v>11</v>
      </c>
    </row>
    <row r="11545" spans="1:15">
      <c r="A11545" t="n">
        <v>90752</v>
      </c>
      <c r="B11545" s="35" t="n">
        <v>58</v>
      </c>
      <c r="C11545" s="7" t="n">
        <v>255</v>
      </c>
      <c r="D11545" s="7" t="n">
        <v>0</v>
      </c>
    </row>
    <row r="11546" spans="1:15">
      <c r="A11546" t="s">
        <v>4</v>
      </c>
      <c r="B11546" s="4" t="s">
        <v>5</v>
      </c>
      <c r="C11546" s="4" t="s">
        <v>7</v>
      </c>
      <c r="D11546" s="4" t="s">
        <v>7</v>
      </c>
      <c r="E11546" s="4" t="s">
        <v>7</v>
      </c>
      <c r="F11546" s="4" t="s">
        <v>13</v>
      </c>
      <c r="G11546" s="4" t="s">
        <v>13</v>
      </c>
      <c r="H11546" s="4" t="s">
        <v>13</v>
      </c>
      <c r="I11546" s="4" t="s">
        <v>13</v>
      </c>
      <c r="J11546" s="4" t="s">
        <v>13</v>
      </c>
    </row>
    <row r="11547" spans="1:15">
      <c r="A11547" t="n">
        <v>90756</v>
      </c>
      <c r="B11547" s="65" t="n">
        <v>76</v>
      </c>
      <c r="C11547" s="7" t="n">
        <v>0</v>
      </c>
      <c r="D11547" s="7" t="n">
        <v>3</v>
      </c>
      <c r="E11547" s="7" t="n">
        <v>0</v>
      </c>
      <c r="F11547" s="7" t="n">
        <v>1</v>
      </c>
      <c r="G11547" s="7" t="n">
        <v>1</v>
      </c>
      <c r="H11547" s="7" t="n">
        <v>1</v>
      </c>
      <c r="I11547" s="7" t="n">
        <v>0</v>
      </c>
      <c r="J11547" s="7" t="n">
        <v>1000</v>
      </c>
    </row>
    <row r="11548" spans="1:15">
      <c r="A11548" t="s">
        <v>4</v>
      </c>
      <c r="B11548" s="4" t="s">
        <v>5</v>
      </c>
      <c r="C11548" s="4" t="s">
        <v>7</v>
      </c>
      <c r="D11548" s="4" t="s">
        <v>7</v>
      </c>
    </row>
    <row r="11549" spans="1:15">
      <c r="A11549" t="n">
        <v>90780</v>
      </c>
      <c r="B11549" s="68" t="n">
        <v>77</v>
      </c>
      <c r="C11549" s="7" t="n">
        <v>0</v>
      </c>
      <c r="D11549" s="7" t="n">
        <v>3</v>
      </c>
    </row>
    <row r="11550" spans="1:15">
      <c r="A11550" t="s">
        <v>4</v>
      </c>
      <c r="B11550" s="4" t="s">
        <v>5</v>
      </c>
      <c r="C11550" s="4" t="s">
        <v>7</v>
      </c>
    </row>
    <row r="11551" spans="1:15">
      <c r="A11551" t="n">
        <v>90783</v>
      </c>
      <c r="B11551" s="73" t="n">
        <v>78</v>
      </c>
      <c r="C11551" s="7" t="n">
        <v>255</v>
      </c>
    </row>
    <row r="11552" spans="1:15">
      <c r="A11552" t="s">
        <v>4</v>
      </c>
      <c r="B11552" s="4" t="s">
        <v>5</v>
      </c>
      <c r="C11552" s="4" t="s">
        <v>7</v>
      </c>
      <c r="D11552" s="4" t="s">
        <v>11</v>
      </c>
      <c r="E11552" s="4" t="s">
        <v>7</v>
      </c>
    </row>
    <row r="11553" spans="1:10">
      <c r="A11553" t="n">
        <v>90785</v>
      </c>
      <c r="B11553" s="42" t="n">
        <v>36</v>
      </c>
      <c r="C11553" s="7" t="n">
        <v>9</v>
      </c>
      <c r="D11553" s="7" t="n">
        <v>0</v>
      </c>
      <c r="E11553" s="7" t="n">
        <v>0</v>
      </c>
    </row>
    <row r="11554" spans="1:10">
      <c r="A11554" t="s">
        <v>4</v>
      </c>
      <c r="B11554" s="4" t="s">
        <v>5</v>
      </c>
      <c r="C11554" s="4" t="s">
        <v>7</v>
      </c>
      <c r="D11554" s="4" t="s">
        <v>11</v>
      </c>
      <c r="E11554" s="4" t="s">
        <v>7</v>
      </c>
    </row>
    <row r="11555" spans="1:10">
      <c r="A11555" t="n">
        <v>90790</v>
      </c>
      <c r="B11555" s="42" t="n">
        <v>36</v>
      </c>
      <c r="C11555" s="7" t="n">
        <v>9</v>
      </c>
      <c r="D11555" s="7" t="n">
        <v>1</v>
      </c>
      <c r="E11555" s="7" t="n">
        <v>0</v>
      </c>
    </row>
    <row r="11556" spans="1:10">
      <c r="A11556" t="s">
        <v>4</v>
      </c>
      <c r="B11556" s="4" t="s">
        <v>5</v>
      </c>
      <c r="C11556" s="4" t="s">
        <v>7</v>
      </c>
      <c r="D11556" s="4" t="s">
        <v>11</v>
      </c>
      <c r="E11556" s="4" t="s">
        <v>7</v>
      </c>
    </row>
    <row r="11557" spans="1:10">
      <c r="A11557" t="n">
        <v>90795</v>
      </c>
      <c r="B11557" s="42" t="n">
        <v>36</v>
      </c>
      <c r="C11557" s="7" t="n">
        <v>9</v>
      </c>
      <c r="D11557" s="7" t="n">
        <v>2</v>
      </c>
      <c r="E11557" s="7" t="n">
        <v>0</v>
      </c>
    </row>
    <row r="11558" spans="1:10">
      <c r="A11558" t="s">
        <v>4</v>
      </c>
      <c r="B11558" s="4" t="s">
        <v>5</v>
      </c>
      <c r="C11558" s="4" t="s">
        <v>7</v>
      </c>
      <c r="D11558" s="4" t="s">
        <v>11</v>
      </c>
      <c r="E11558" s="4" t="s">
        <v>7</v>
      </c>
    </row>
    <row r="11559" spans="1:10">
      <c r="A11559" t="n">
        <v>90800</v>
      </c>
      <c r="B11559" s="42" t="n">
        <v>36</v>
      </c>
      <c r="C11559" s="7" t="n">
        <v>9</v>
      </c>
      <c r="D11559" s="7" t="n">
        <v>3</v>
      </c>
      <c r="E11559" s="7" t="n">
        <v>0</v>
      </c>
    </row>
    <row r="11560" spans="1:10">
      <c r="A11560" t="s">
        <v>4</v>
      </c>
      <c r="B11560" s="4" t="s">
        <v>5</v>
      </c>
      <c r="C11560" s="4" t="s">
        <v>7</v>
      </c>
      <c r="D11560" s="4" t="s">
        <v>11</v>
      </c>
      <c r="E11560" s="4" t="s">
        <v>7</v>
      </c>
    </row>
    <row r="11561" spans="1:10">
      <c r="A11561" t="n">
        <v>90805</v>
      </c>
      <c r="B11561" s="42" t="n">
        <v>36</v>
      </c>
      <c r="C11561" s="7" t="n">
        <v>9</v>
      </c>
      <c r="D11561" s="7" t="n">
        <v>4</v>
      </c>
      <c r="E11561" s="7" t="n">
        <v>0</v>
      </c>
    </row>
    <row r="11562" spans="1:10">
      <c r="A11562" t="s">
        <v>4</v>
      </c>
      <c r="B11562" s="4" t="s">
        <v>5</v>
      </c>
      <c r="C11562" s="4" t="s">
        <v>7</v>
      </c>
      <c r="D11562" s="4" t="s">
        <v>11</v>
      </c>
      <c r="E11562" s="4" t="s">
        <v>7</v>
      </c>
    </row>
    <row r="11563" spans="1:10">
      <c r="A11563" t="n">
        <v>90810</v>
      </c>
      <c r="B11563" s="42" t="n">
        <v>36</v>
      </c>
      <c r="C11563" s="7" t="n">
        <v>9</v>
      </c>
      <c r="D11563" s="7" t="n">
        <v>5</v>
      </c>
      <c r="E11563" s="7" t="n">
        <v>0</v>
      </c>
    </row>
    <row r="11564" spans="1:10">
      <c r="A11564" t="s">
        <v>4</v>
      </c>
      <c r="B11564" s="4" t="s">
        <v>5</v>
      </c>
      <c r="C11564" s="4" t="s">
        <v>7</v>
      </c>
      <c r="D11564" s="4" t="s">
        <v>11</v>
      </c>
      <c r="E11564" s="4" t="s">
        <v>7</v>
      </c>
    </row>
    <row r="11565" spans="1:10">
      <c r="A11565" t="n">
        <v>90815</v>
      </c>
      <c r="B11565" s="42" t="n">
        <v>36</v>
      </c>
      <c r="C11565" s="7" t="n">
        <v>9</v>
      </c>
      <c r="D11565" s="7" t="n">
        <v>6</v>
      </c>
      <c r="E11565" s="7" t="n">
        <v>0</v>
      </c>
    </row>
    <row r="11566" spans="1:10">
      <c r="A11566" t="s">
        <v>4</v>
      </c>
      <c r="B11566" s="4" t="s">
        <v>5</v>
      </c>
      <c r="C11566" s="4" t="s">
        <v>7</v>
      </c>
      <c r="D11566" s="4" t="s">
        <v>11</v>
      </c>
      <c r="E11566" s="4" t="s">
        <v>7</v>
      </c>
    </row>
    <row r="11567" spans="1:10">
      <c r="A11567" t="n">
        <v>90820</v>
      </c>
      <c r="B11567" s="42" t="n">
        <v>36</v>
      </c>
      <c r="C11567" s="7" t="n">
        <v>9</v>
      </c>
      <c r="D11567" s="7" t="n">
        <v>7</v>
      </c>
      <c r="E11567" s="7" t="n">
        <v>0</v>
      </c>
    </row>
    <row r="11568" spans="1:10">
      <c r="A11568" t="s">
        <v>4</v>
      </c>
      <c r="B11568" s="4" t="s">
        <v>5</v>
      </c>
      <c r="C11568" s="4" t="s">
        <v>7</v>
      </c>
      <c r="D11568" s="4" t="s">
        <v>11</v>
      </c>
      <c r="E11568" s="4" t="s">
        <v>7</v>
      </c>
    </row>
    <row r="11569" spans="1:5">
      <c r="A11569" t="n">
        <v>90825</v>
      </c>
      <c r="B11569" s="42" t="n">
        <v>36</v>
      </c>
      <c r="C11569" s="7" t="n">
        <v>9</v>
      </c>
      <c r="D11569" s="7" t="n">
        <v>8</v>
      </c>
      <c r="E11569" s="7" t="n">
        <v>0</v>
      </c>
    </row>
    <row r="11570" spans="1:5">
      <c r="A11570" t="s">
        <v>4</v>
      </c>
      <c r="B11570" s="4" t="s">
        <v>5</v>
      </c>
      <c r="C11570" s="4" t="s">
        <v>7</v>
      </c>
      <c r="D11570" s="4" t="s">
        <v>11</v>
      </c>
      <c r="E11570" s="4" t="s">
        <v>7</v>
      </c>
    </row>
    <row r="11571" spans="1:5">
      <c r="A11571" t="n">
        <v>90830</v>
      </c>
      <c r="B11571" s="42" t="n">
        <v>36</v>
      </c>
      <c r="C11571" s="7" t="n">
        <v>9</v>
      </c>
      <c r="D11571" s="7" t="n">
        <v>9</v>
      </c>
      <c r="E11571" s="7" t="n">
        <v>0</v>
      </c>
    </row>
    <row r="11572" spans="1:5">
      <c r="A11572" t="s">
        <v>4</v>
      </c>
      <c r="B11572" s="4" t="s">
        <v>5</v>
      </c>
      <c r="C11572" s="4" t="s">
        <v>7</v>
      </c>
      <c r="D11572" s="4" t="s">
        <v>11</v>
      </c>
      <c r="E11572" s="4" t="s">
        <v>7</v>
      </c>
    </row>
    <row r="11573" spans="1:5">
      <c r="A11573" t="n">
        <v>90835</v>
      </c>
      <c r="B11573" s="42" t="n">
        <v>36</v>
      </c>
      <c r="C11573" s="7" t="n">
        <v>9</v>
      </c>
      <c r="D11573" s="7" t="n">
        <v>11</v>
      </c>
      <c r="E11573" s="7" t="n">
        <v>0</v>
      </c>
    </row>
    <row r="11574" spans="1:5">
      <c r="A11574" t="s">
        <v>4</v>
      </c>
      <c r="B11574" s="4" t="s">
        <v>5</v>
      </c>
      <c r="C11574" s="4" t="s">
        <v>7</v>
      </c>
      <c r="D11574" s="4" t="s">
        <v>11</v>
      </c>
      <c r="E11574" s="4" t="s">
        <v>7</v>
      </c>
    </row>
    <row r="11575" spans="1:5">
      <c r="A11575" t="n">
        <v>90840</v>
      </c>
      <c r="B11575" s="42" t="n">
        <v>36</v>
      </c>
      <c r="C11575" s="7" t="n">
        <v>9</v>
      </c>
      <c r="D11575" s="7" t="n">
        <v>14</v>
      </c>
      <c r="E11575" s="7" t="n">
        <v>0</v>
      </c>
    </row>
    <row r="11576" spans="1:5">
      <c r="A11576" t="s">
        <v>4</v>
      </c>
      <c r="B11576" s="4" t="s">
        <v>5</v>
      </c>
      <c r="C11576" s="4" t="s">
        <v>7</v>
      </c>
      <c r="D11576" s="4" t="s">
        <v>7</v>
      </c>
      <c r="E11576" s="4" t="s">
        <v>14</v>
      </c>
    </row>
    <row r="11577" spans="1:5">
      <c r="A11577" t="n">
        <v>90845</v>
      </c>
      <c r="B11577" s="11" t="n">
        <v>74</v>
      </c>
      <c r="C11577" s="7" t="n">
        <v>23</v>
      </c>
      <c r="D11577" s="7" t="n">
        <v>1</v>
      </c>
      <c r="E11577" s="7" t="n">
        <v>200</v>
      </c>
    </row>
    <row r="11578" spans="1:5">
      <c r="A11578" t="s">
        <v>4</v>
      </c>
      <c r="B11578" s="4" t="s">
        <v>5</v>
      </c>
      <c r="C11578" s="4" t="s">
        <v>7</v>
      </c>
      <c r="D11578" s="4" t="s">
        <v>11</v>
      </c>
      <c r="E11578" s="4" t="s">
        <v>7</v>
      </c>
    </row>
    <row r="11579" spans="1:5">
      <c r="A11579" t="n">
        <v>90852</v>
      </c>
      <c r="B11579" s="10" t="n">
        <v>39</v>
      </c>
      <c r="C11579" s="7" t="n">
        <v>11</v>
      </c>
      <c r="D11579" s="7" t="n">
        <v>65533</v>
      </c>
      <c r="E11579" s="7" t="n">
        <v>200</v>
      </c>
    </row>
    <row r="11580" spans="1:5">
      <c r="A11580" t="s">
        <v>4</v>
      </c>
      <c r="B11580" s="4" t="s">
        <v>5</v>
      </c>
      <c r="C11580" s="4" t="s">
        <v>11</v>
      </c>
      <c r="D11580" s="4" t="s">
        <v>7</v>
      </c>
      <c r="E11580" s="4" t="s">
        <v>8</v>
      </c>
      <c r="F11580" s="4" t="s">
        <v>13</v>
      </c>
      <c r="G11580" s="4" t="s">
        <v>13</v>
      </c>
      <c r="H11580" s="4" t="s">
        <v>13</v>
      </c>
    </row>
    <row r="11581" spans="1:5">
      <c r="A11581" t="n">
        <v>90857</v>
      </c>
      <c r="B11581" s="47" t="n">
        <v>48</v>
      </c>
      <c r="C11581" s="7" t="n">
        <v>11</v>
      </c>
      <c r="D11581" s="7" t="n">
        <v>1</v>
      </c>
      <c r="E11581" s="7" t="s">
        <v>808</v>
      </c>
      <c r="F11581" s="7" t="n">
        <v>-1</v>
      </c>
      <c r="G11581" s="7" t="n">
        <v>1</v>
      </c>
      <c r="H11581" s="7" t="n">
        <v>0</v>
      </c>
    </row>
    <row r="11582" spans="1:5">
      <c r="A11582" t="s">
        <v>4</v>
      </c>
      <c r="B11582" s="4" t="s">
        <v>5</v>
      </c>
      <c r="C11582" s="4" t="s">
        <v>11</v>
      </c>
    </row>
    <row r="11583" spans="1:5">
      <c r="A11583" t="n">
        <v>90886</v>
      </c>
      <c r="B11583" s="29" t="n">
        <v>16</v>
      </c>
      <c r="C11583" s="7" t="n">
        <v>0</v>
      </c>
    </row>
    <row r="11584" spans="1:5">
      <c r="A11584" t="s">
        <v>4</v>
      </c>
      <c r="B11584" s="4" t="s">
        <v>5</v>
      </c>
      <c r="C11584" s="4" t="s">
        <v>11</v>
      </c>
      <c r="D11584" s="4" t="s">
        <v>7</v>
      </c>
      <c r="E11584" s="4" t="s">
        <v>8</v>
      </c>
      <c r="F11584" s="4" t="s">
        <v>13</v>
      </c>
      <c r="G11584" s="4" t="s">
        <v>13</v>
      </c>
      <c r="H11584" s="4" t="s">
        <v>13</v>
      </c>
    </row>
    <row r="11585" spans="1:8">
      <c r="A11585" t="n">
        <v>90889</v>
      </c>
      <c r="B11585" s="47" t="n">
        <v>48</v>
      </c>
      <c r="C11585" s="7" t="n">
        <v>11</v>
      </c>
      <c r="D11585" s="7" t="n">
        <v>1</v>
      </c>
      <c r="E11585" s="7" t="s">
        <v>809</v>
      </c>
      <c r="F11585" s="7" t="n">
        <v>-1</v>
      </c>
      <c r="G11585" s="7" t="n">
        <v>1</v>
      </c>
      <c r="H11585" s="7" t="n">
        <v>0</v>
      </c>
    </row>
    <row r="11586" spans="1:8">
      <c r="A11586" t="s">
        <v>4</v>
      </c>
      <c r="B11586" s="4" t="s">
        <v>5</v>
      </c>
      <c r="C11586" s="4" t="s">
        <v>7</v>
      </c>
    </row>
    <row r="11587" spans="1:8">
      <c r="A11587" t="n">
        <v>90922</v>
      </c>
      <c r="B11587" s="63" t="n">
        <v>116</v>
      </c>
      <c r="C11587" s="7" t="n">
        <v>1</v>
      </c>
    </row>
    <row r="11588" spans="1:8">
      <c r="A11588" t="s">
        <v>4</v>
      </c>
      <c r="B11588" s="4" t="s">
        <v>5</v>
      </c>
      <c r="C11588" s="4" t="s">
        <v>8</v>
      </c>
      <c r="D11588" s="4" t="s">
        <v>11</v>
      </c>
    </row>
    <row r="11589" spans="1:8">
      <c r="A11589" t="n">
        <v>90924</v>
      </c>
      <c r="B11589" s="48" t="n">
        <v>29</v>
      </c>
      <c r="C11589" s="7" t="s">
        <v>392</v>
      </c>
      <c r="D11589" s="7" t="n">
        <v>11</v>
      </c>
    </row>
    <row r="11590" spans="1:8">
      <c r="A11590" t="s">
        <v>4</v>
      </c>
      <c r="B11590" s="4" t="s">
        <v>5</v>
      </c>
      <c r="C11590" s="4" t="s">
        <v>7</v>
      </c>
      <c r="D11590" s="4" t="s">
        <v>8</v>
      </c>
    </row>
    <row r="11591" spans="1:8">
      <c r="A11591" t="n">
        <v>90943</v>
      </c>
      <c r="B11591" s="6" t="n">
        <v>2</v>
      </c>
      <c r="C11591" s="7" t="n">
        <v>10</v>
      </c>
      <c r="D11591" s="7" t="s">
        <v>810</v>
      </c>
    </row>
    <row r="11592" spans="1:8">
      <c r="A11592" t="s">
        <v>4</v>
      </c>
      <c r="B11592" s="4" t="s">
        <v>5</v>
      </c>
      <c r="C11592" s="4" t="s">
        <v>11</v>
      </c>
    </row>
    <row r="11593" spans="1:8">
      <c r="A11593" t="n">
        <v>90958</v>
      </c>
      <c r="B11593" s="29" t="n">
        <v>16</v>
      </c>
      <c r="C11593" s="7" t="n">
        <v>0</v>
      </c>
    </row>
    <row r="11594" spans="1:8">
      <c r="A11594" t="s">
        <v>4</v>
      </c>
      <c r="B11594" s="4" t="s">
        <v>5</v>
      </c>
      <c r="C11594" s="4" t="s">
        <v>7</v>
      </c>
      <c r="D11594" s="4" t="s">
        <v>11</v>
      </c>
    </row>
    <row r="11595" spans="1:8">
      <c r="A11595" t="n">
        <v>90961</v>
      </c>
      <c r="B11595" s="35" t="n">
        <v>58</v>
      </c>
      <c r="C11595" s="7" t="n">
        <v>105</v>
      </c>
      <c r="D11595" s="7" t="n">
        <v>300</v>
      </c>
    </row>
    <row r="11596" spans="1:8">
      <c r="A11596" t="s">
        <v>4</v>
      </c>
      <c r="B11596" s="4" t="s">
        <v>5</v>
      </c>
      <c r="C11596" s="4" t="s">
        <v>13</v>
      </c>
      <c r="D11596" s="4" t="s">
        <v>11</v>
      </c>
    </row>
    <row r="11597" spans="1:8">
      <c r="A11597" t="n">
        <v>90965</v>
      </c>
      <c r="B11597" s="61" t="n">
        <v>103</v>
      </c>
      <c r="C11597" s="7" t="n">
        <v>1</v>
      </c>
      <c r="D11597" s="7" t="n">
        <v>300</v>
      </c>
    </row>
    <row r="11598" spans="1:8">
      <c r="A11598" t="s">
        <v>4</v>
      </c>
      <c r="B11598" s="4" t="s">
        <v>5</v>
      </c>
      <c r="C11598" s="4" t="s">
        <v>7</v>
      </c>
      <c r="D11598" s="4" t="s">
        <v>11</v>
      </c>
    </row>
    <row r="11599" spans="1:8">
      <c r="A11599" t="n">
        <v>90972</v>
      </c>
      <c r="B11599" s="62" t="n">
        <v>72</v>
      </c>
      <c r="C11599" s="7" t="n">
        <v>4</v>
      </c>
      <c r="D11599" s="7" t="n">
        <v>0</v>
      </c>
    </row>
    <row r="11600" spans="1:8">
      <c r="A11600" t="s">
        <v>4</v>
      </c>
      <c r="B11600" s="4" t="s">
        <v>5</v>
      </c>
      <c r="C11600" s="4" t="s">
        <v>14</v>
      </c>
    </row>
    <row r="11601" spans="1:8">
      <c r="A11601" t="n">
        <v>90976</v>
      </c>
      <c r="B11601" s="60" t="n">
        <v>15</v>
      </c>
      <c r="C11601" s="7" t="n">
        <v>1073741824</v>
      </c>
    </row>
    <row r="11602" spans="1:8">
      <c r="A11602" t="s">
        <v>4</v>
      </c>
      <c r="B11602" s="4" t="s">
        <v>5</v>
      </c>
      <c r="C11602" s="4" t="s">
        <v>7</v>
      </c>
    </row>
    <row r="11603" spans="1:8">
      <c r="A11603" t="n">
        <v>90981</v>
      </c>
      <c r="B11603" s="59" t="n">
        <v>64</v>
      </c>
      <c r="C11603" s="7" t="n">
        <v>3</v>
      </c>
    </row>
    <row r="11604" spans="1:8">
      <c r="A11604" t="s">
        <v>4</v>
      </c>
      <c r="B11604" s="4" t="s">
        <v>5</v>
      </c>
      <c r="C11604" s="4" t="s">
        <v>7</v>
      </c>
      <c r="D11604" s="4" t="s">
        <v>7</v>
      </c>
      <c r="E11604" s="4" t="s">
        <v>11</v>
      </c>
    </row>
    <row r="11605" spans="1:8">
      <c r="A11605" t="n">
        <v>90983</v>
      </c>
      <c r="B11605" s="36" t="n">
        <v>45</v>
      </c>
      <c r="C11605" s="7" t="n">
        <v>8</v>
      </c>
      <c r="D11605" s="7" t="n">
        <v>1</v>
      </c>
      <c r="E11605" s="7" t="n">
        <v>0</v>
      </c>
    </row>
    <row r="11606" spans="1:8">
      <c r="A11606" t="s">
        <v>4</v>
      </c>
      <c r="B11606" s="4" t="s">
        <v>5</v>
      </c>
      <c r="C11606" s="4" t="s">
        <v>11</v>
      </c>
    </row>
    <row r="11607" spans="1:8">
      <c r="A11607" t="n">
        <v>90988</v>
      </c>
      <c r="B11607" s="15" t="n">
        <v>13</v>
      </c>
      <c r="C11607" s="7" t="n">
        <v>6409</v>
      </c>
    </row>
    <row r="11608" spans="1:8">
      <c r="A11608" t="s">
        <v>4</v>
      </c>
      <c r="B11608" s="4" t="s">
        <v>5</v>
      </c>
      <c r="C11608" s="4" t="s">
        <v>11</v>
      </c>
    </row>
    <row r="11609" spans="1:8">
      <c r="A11609" t="n">
        <v>90991</v>
      </c>
      <c r="B11609" s="15" t="n">
        <v>13</v>
      </c>
      <c r="C11609" s="7" t="n">
        <v>6408</v>
      </c>
    </row>
    <row r="11610" spans="1:8">
      <c r="A11610" t="s">
        <v>4</v>
      </c>
      <c r="B11610" s="4" t="s">
        <v>5</v>
      </c>
      <c r="C11610" s="4" t="s">
        <v>11</v>
      </c>
    </row>
    <row r="11611" spans="1:8">
      <c r="A11611" t="n">
        <v>90994</v>
      </c>
      <c r="B11611" s="39" t="n">
        <v>12</v>
      </c>
      <c r="C11611" s="7" t="n">
        <v>6464</v>
      </c>
    </row>
    <row r="11612" spans="1:8">
      <c r="A11612" t="s">
        <v>4</v>
      </c>
      <c r="B11612" s="4" t="s">
        <v>5</v>
      </c>
      <c r="C11612" s="4" t="s">
        <v>11</v>
      </c>
    </row>
    <row r="11613" spans="1:8">
      <c r="A11613" t="n">
        <v>90997</v>
      </c>
      <c r="B11613" s="15" t="n">
        <v>13</v>
      </c>
      <c r="C11613" s="7" t="n">
        <v>6465</v>
      </c>
    </row>
    <row r="11614" spans="1:8">
      <c r="A11614" t="s">
        <v>4</v>
      </c>
      <c r="B11614" s="4" t="s">
        <v>5</v>
      </c>
      <c r="C11614" s="4" t="s">
        <v>11</v>
      </c>
    </row>
    <row r="11615" spans="1:8">
      <c r="A11615" t="n">
        <v>91000</v>
      </c>
      <c r="B11615" s="15" t="n">
        <v>13</v>
      </c>
      <c r="C11615" s="7" t="n">
        <v>6466</v>
      </c>
    </row>
    <row r="11616" spans="1:8">
      <c r="A11616" t="s">
        <v>4</v>
      </c>
      <c r="B11616" s="4" t="s">
        <v>5</v>
      </c>
      <c r="C11616" s="4" t="s">
        <v>11</v>
      </c>
    </row>
    <row r="11617" spans="1:5">
      <c r="A11617" t="n">
        <v>91003</v>
      </c>
      <c r="B11617" s="15" t="n">
        <v>13</v>
      </c>
      <c r="C11617" s="7" t="n">
        <v>6467</v>
      </c>
    </row>
    <row r="11618" spans="1:5">
      <c r="A11618" t="s">
        <v>4</v>
      </c>
      <c r="B11618" s="4" t="s">
        <v>5</v>
      </c>
      <c r="C11618" s="4" t="s">
        <v>11</v>
      </c>
    </row>
    <row r="11619" spans="1:5">
      <c r="A11619" t="n">
        <v>91006</v>
      </c>
      <c r="B11619" s="15" t="n">
        <v>13</v>
      </c>
      <c r="C11619" s="7" t="n">
        <v>6468</v>
      </c>
    </row>
    <row r="11620" spans="1:5">
      <c r="A11620" t="s">
        <v>4</v>
      </c>
      <c r="B11620" s="4" t="s">
        <v>5</v>
      </c>
      <c r="C11620" s="4" t="s">
        <v>11</v>
      </c>
    </row>
    <row r="11621" spans="1:5">
      <c r="A11621" t="n">
        <v>91009</v>
      </c>
      <c r="B11621" s="15" t="n">
        <v>13</v>
      </c>
      <c r="C11621" s="7" t="n">
        <v>6469</v>
      </c>
    </row>
    <row r="11622" spans="1:5">
      <c r="A11622" t="s">
        <v>4</v>
      </c>
      <c r="B11622" s="4" t="s">
        <v>5</v>
      </c>
      <c r="C11622" s="4" t="s">
        <v>11</v>
      </c>
    </row>
    <row r="11623" spans="1:5">
      <c r="A11623" t="n">
        <v>91012</v>
      </c>
      <c r="B11623" s="15" t="n">
        <v>13</v>
      </c>
      <c r="C11623" s="7" t="n">
        <v>6470</v>
      </c>
    </row>
    <row r="11624" spans="1:5">
      <c r="A11624" t="s">
        <v>4</v>
      </c>
      <c r="B11624" s="4" t="s">
        <v>5</v>
      </c>
      <c r="C11624" s="4" t="s">
        <v>11</v>
      </c>
    </row>
    <row r="11625" spans="1:5">
      <c r="A11625" t="n">
        <v>91015</v>
      </c>
      <c r="B11625" s="15" t="n">
        <v>13</v>
      </c>
      <c r="C11625" s="7" t="n">
        <v>6471</v>
      </c>
    </row>
    <row r="11626" spans="1:5">
      <c r="A11626" t="s">
        <v>4</v>
      </c>
      <c r="B11626" s="4" t="s">
        <v>5</v>
      </c>
      <c r="C11626" s="4" t="s">
        <v>7</v>
      </c>
    </row>
    <row r="11627" spans="1:5">
      <c r="A11627" t="n">
        <v>91018</v>
      </c>
      <c r="B11627" s="30" t="n">
        <v>23</v>
      </c>
      <c r="C11627" s="7" t="n">
        <v>0</v>
      </c>
    </row>
    <row r="11628" spans="1:5">
      <c r="A11628" t="s">
        <v>4</v>
      </c>
      <c r="B11628" s="4" t="s">
        <v>5</v>
      </c>
      <c r="C11628" s="4" t="s">
        <v>8</v>
      </c>
      <c r="D11628" s="4" t="s">
        <v>8</v>
      </c>
      <c r="E11628" s="4" t="s">
        <v>7</v>
      </c>
    </row>
    <row r="11629" spans="1:5">
      <c r="A11629" t="n">
        <v>91020</v>
      </c>
      <c r="B11629" s="86" t="n">
        <v>30</v>
      </c>
      <c r="C11629" s="7" t="s">
        <v>811</v>
      </c>
      <c r="D11629" s="7" t="s">
        <v>18</v>
      </c>
      <c r="E11629" s="7" t="n">
        <v>0</v>
      </c>
    </row>
    <row r="11630" spans="1:5">
      <c r="A11630" t="s">
        <v>4</v>
      </c>
      <c r="B11630" s="4" t="s">
        <v>5</v>
      </c>
    </row>
    <row r="11631" spans="1:5">
      <c r="A11631" t="n">
        <v>91029</v>
      </c>
      <c r="B11631" s="5" t="n">
        <v>1</v>
      </c>
    </row>
    <row r="11632" spans="1:5" s="3" customFormat="1" customHeight="0">
      <c r="A11632" s="3" t="s">
        <v>2</v>
      </c>
      <c r="B11632" s="3" t="s">
        <v>812</v>
      </c>
    </row>
    <row r="11633" spans="1:5">
      <c r="A11633" t="s">
        <v>4</v>
      </c>
      <c r="B11633" s="4" t="s">
        <v>5</v>
      </c>
      <c r="C11633" s="4" t="s">
        <v>11</v>
      </c>
      <c r="D11633" s="4" t="s">
        <v>7</v>
      </c>
      <c r="E11633" s="4" t="s">
        <v>8</v>
      </c>
      <c r="F11633" s="4" t="s">
        <v>13</v>
      </c>
      <c r="G11633" s="4" t="s">
        <v>13</v>
      </c>
      <c r="H11633" s="4" t="s">
        <v>13</v>
      </c>
    </row>
    <row r="11634" spans="1:5">
      <c r="A11634" t="n">
        <v>91032</v>
      </c>
      <c r="B11634" s="47" t="n">
        <v>48</v>
      </c>
      <c r="C11634" s="7" t="n">
        <v>65534</v>
      </c>
      <c r="D11634" s="7" t="n">
        <v>0</v>
      </c>
      <c r="E11634" s="7" t="s">
        <v>402</v>
      </c>
      <c r="F11634" s="7" t="n">
        <v>1</v>
      </c>
      <c r="G11634" s="7" t="n">
        <v>1</v>
      </c>
      <c r="H11634" s="7" t="n">
        <v>0</v>
      </c>
    </row>
    <row r="11635" spans="1:5">
      <c r="A11635" t="s">
        <v>4</v>
      </c>
      <c r="B11635" s="4" t="s">
        <v>5</v>
      </c>
      <c r="C11635" s="4" t="s">
        <v>11</v>
      </c>
    </row>
    <row r="11636" spans="1:5">
      <c r="A11636" t="n">
        <v>91058</v>
      </c>
      <c r="B11636" s="29" t="n">
        <v>16</v>
      </c>
      <c r="C11636" s="7" t="n">
        <v>1000</v>
      </c>
    </row>
    <row r="11637" spans="1:5">
      <c r="A11637" t="s">
        <v>4</v>
      </c>
      <c r="B11637" s="4" t="s">
        <v>5</v>
      </c>
      <c r="C11637" s="4" t="s">
        <v>11</v>
      </c>
      <c r="D11637" s="4" t="s">
        <v>11</v>
      </c>
      <c r="E11637" s="4" t="s">
        <v>11</v>
      </c>
    </row>
    <row r="11638" spans="1:5">
      <c r="A11638" t="n">
        <v>91061</v>
      </c>
      <c r="B11638" s="32" t="n">
        <v>61</v>
      </c>
      <c r="C11638" s="7" t="n">
        <v>65534</v>
      </c>
      <c r="D11638" s="7" t="n">
        <v>65533</v>
      </c>
      <c r="E11638" s="7" t="n">
        <v>1000</v>
      </c>
    </row>
    <row r="11639" spans="1:5">
      <c r="A11639" t="s">
        <v>4</v>
      </c>
      <c r="B11639" s="4" t="s">
        <v>5</v>
      </c>
      <c r="C11639" s="4" t="s">
        <v>11</v>
      </c>
      <c r="D11639" s="4" t="s">
        <v>13</v>
      </c>
      <c r="E11639" s="4" t="s">
        <v>14</v>
      </c>
      <c r="F11639" s="4" t="s">
        <v>13</v>
      </c>
      <c r="G11639" s="4" t="s">
        <v>13</v>
      </c>
      <c r="H11639" s="4" t="s">
        <v>7</v>
      </c>
    </row>
    <row r="11640" spans="1:5">
      <c r="A11640" t="n">
        <v>91068</v>
      </c>
      <c r="B11640" s="33" t="n">
        <v>100</v>
      </c>
      <c r="C11640" s="7" t="n">
        <v>65534</v>
      </c>
      <c r="D11640" s="7" t="n">
        <v>-1.72000002861023</v>
      </c>
      <c r="E11640" s="7" t="n">
        <v>1051931443</v>
      </c>
      <c r="F11640" s="7" t="n">
        <v>4.03999996185303</v>
      </c>
      <c r="G11640" s="7" t="n">
        <v>10</v>
      </c>
      <c r="H11640" s="7" t="n">
        <v>0</v>
      </c>
    </row>
    <row r="11641" spans="1:5">
      <c r="A11641" t="s">
        <v>4</v>
      </c>
      <c r="B11641" s="4" t="s">
        <v>5</v>
      </c>
      <c r="C11641" s="4" t="s">
        <v>11</v>
      </c>
    </row>
    <row r="11642" spans="1:5">
      <c r="A11642" t="n">
        <v>91088</v>
      </c>
      <c r="B11642" s="34" t="n">
        <v>54</v>
      </c>
      <c r="C11642" s="7" t="n">
        <v>65534</v>
      </c>
    </row>
    <row r="11643" spans="1:5">
      <c r="A11643" t="s">
        <v>4</v>
      </c>
      <c r="B11643" s="4" t="s">
        <v>5</v>
      </c>
      <c r="C11643" s="4" t="s">
        <v>11</v>
      </c>
      <c r="D11643" s="4" t="s">
        <v>7</v>
      </c>
    </row>
    <row r="11644" spans="1:5">
      <c r="A11644" t="n">
        <v>91091</v>
      </c>
      <c r="B11644" s="56" t="n">
        <v>96</v>
      </c>
      <c r="C11644" s="7" t="n">
        <v>65534</v>
      </c>
      <c r="D11644" s="7" t="n">
        <v>1</v>
      </c>
    </row>
    <row r="11645" spans="1:5">
      <c r="A11645" t="s">
        <v>4</v>
      </c>
      <c r="B11645" s="4" t="s">
        <v>5</v>
      </c>
      <c r="C11645" s="4" t="s">
        <v>11</v>
      </c>
      <c r="D11645" s="4" t="s">
        <v>7</v>
      </c>
      <c r="E11645" s="4" t="s">
        <v>13</v>
      </c>
      <c r="F11645" s="4" t="s">
        <v>13</v>
      </c>
      <c r="G11645" s="4" t="s">
        <v>13</v>
      </c>
    </row>
    <row r="11646" spans="1:5">
      <c r="A11646" t="n">
        <v>91095</v>
      </c>
      <c r="B11646" s="56" t="n">
        <v>96</v>
      </c>
      <c r="C11646" s="7" t="n">
        <v>65534</v>
      </c>
      <c r="D11646" s="7" t="n">
        <v>2</v>
      </c>
      <c r="E11646" s="7" t="n">
        <v>-1.72000002861023</v>
      </c>
      <c r="F11646" s="7" t="n">
        <v>0.349999994039536</v>
      </c>
      <c r="G11646" s="7" t="n">
        <v>4.03999996185303</v>
      </c>
    </row>
    <row r="11647" spans="1:5">
      <c r="A11647" t="s">
        <v>4</v>
      </c>
      <c r="B11647" s="4" t="s">
        <v>5</v>
      </c>
      <c r="C11647" s="4" t="s">
        <v>11</v>
      </c>
      <c r="D11647" s="4" t="s">
        <v>7</v>
      </c>
      <c r="E11647" s="4" t="s">
        <v>13</v>
      </c>
      <c r="F11647" s="4" t="s">
        <v>13</v>
      </c>
      <c r="G11647" s="4" t="s">
        <v>13</v>
      </c>
    </row>
    <row r="11648" spans="1:5">
      <c r="A11648" t="n">
        <v>91111</v>
      </c>
      <c r="B11648" s="56" t="n">
        <v>96</v>
      </c>
      <c r="C11648" s="7" t="n">
        <v>65534</v>
      </c>
      <c r="D11648" s="7" t="n">
        <v>2</v>
      </c>
      <c r="E11648" s="7" t="n">
        <v>0</v>
      </c>
      <c r="F11648" s="7" t="n">
        <v>1.12999999523163</v>
      </c>
      <c r="G11648" s="7" t="n">
        <v>11.4200000762939</v>
      </c>
    </row>
    <row r="11649" spans="1:8">
      <c r="A11649" t="s">
        <v>4</v>
      </c>
      <c r="B11649" s="4" t="s">
        <v>5</v>
      </c>
      <c r="C11649" s="4" t="s">
        <v>11</v>
      </c>
      <c r="D11649" s="4" t="s">
        <v>7</v>
      </c>
      <c r="E11649" s="4" t="s">
        <v>14</v>
      </c>
      <c r="F11649" s="4" t="s">
        <v>7</v>
      </c>
      <c r="G11649" s="4" t="s">
        <v>11</v>
      </c>
    </row>
    <row r="11650" spans="1:8">
      <c r="A11650" t="n">
        <v>91127</v>
      </c>
      <c r="B11650" s="56" t="n">
        <v>96</v>
      </c>
      <c r="C11650" s="7" t="n">
        <v>65534</v>
      </c>
      <c r="D11650" s="7" t="n">
        <v>0</v>
      </c>
      <c r="E11650" s="7" t="n">
        <v>1069547520</v>
      </c>
      <c r="F11650" s="7" t="n">
        <v>1</v>
      </c>
      <c r="G11650" s="7" t="n">
        <v>0</v>
      </c>
    </row>
    <row r="11651" spans="1:8">
      <c r="A11651" t="s">
        <v>4</v>
      </c>
      <c r="B11651" s="4" t="s">
        <v>5</v>
      </c>
      <c r="C11651" s="4" t="s">
        <v>11</v>
      </c>
      <c r="D11651" s="4" t="s">
        <v>7</v>
      </c>
    </row>
    <row r="11652" spans="1:8">
      <c r="A11652" t="n">
        <v>91138</v>
      </c>
      <c r="B11652" s="55" t="n">
        <v>56</v>
      </c>
      <c r="C11652" s="7" t="n">
        <v>65534</v>
      </c>
      <c r="D11652" s="7" t="n">
        <v>0</v>
      </c>
    </row>
    <row r="11653" spans="1:8">
      <c r="A11653" t="s">
        <v>4</v>
      </c>
      <c r="B11653" s="4" t="s">
        <v>5</v>
      </c>
      <c r="C11653" s="4" t="s">
        <v>7</v>
      </c>
      <c r="D11653" s="4" t="s">
        <v>7</v>
      </c>
      <c r="E11653" s="4" t="s">
        <v>7</v>
      </c>
      <c r="F11653" s="4" t="s">
        <v>7</v>
      </c>
    </row>
    <row r="11654" spans="1:8">
      <c r="A11654" t="n">
        <v>91142</v>
      </c>
      <c r="B11654" s="9" t="n">
        <v>14</v>
      </c>
      <c r="C11654" s="7" t="n">
        <v>0</v>
      </c>
      <c r="D11654" s="7" t="n">
        <v>64</v>
      </c>
      <c r="E11654" s="7" t="n">
        <v>0</v>
      </c>
      <c r="F11654" s="7" t="n">
        <v>0</v>
      </c>
    </row>
    <row r="11655" spans="1:8">
      <c r="A11655" t="s">
        <v>4</v>
      </c>
      <c r="B11655" s="4" t="s">
        <v>5</v>
      </c>
      <c r="C11655" s="4" t="s">
        <v>8</v>
      </c>
      <c r="D11655" s="4" t="s">
        <v>8</v>
      </c>
    </row>
    <row r="11656" spans="1:8">
      <c r="A11656" t="n">
        <v>91147</v>
      </c>
      <c r="B11656" s="67" t="n">
        <v>70</v>
      </c>
      <c r="C11656" s="7" t="s">
        <v>409</v>
      </c>
      <c r="D11656" s="7" t="s">
        <v>813</v>
      </c>
    </row>
    <row r="11657" spans="1:8">
      <c r="A11657" t="s">
        <v>4</v>
      </c>
      <c r="B11657" s="4" t="s">
        <v>5</v>
      </c>
      <c r="C11657" s="4" t="s">
        <v>14</v>
      </c>
    </row>
    <row r="11658" spans="1:8">
      <c r="A11658" t="n">
        <v>91161</v>
      </c>
      <c r="B11658" s="60" t="n">
        <v>15</v>
      </c>
      <c r="C11658" s="7" t="n">
        <v>16384</v>
      </c>
    </row>
    <row r="11659" spans="1:8">
      <c r="A11659" t="s">
        <v>4</v>
      </c>
      <c r="B11659" s="4" t="s">
        <v>5</v>
      </c>
      <c r="C11659" s="4" t="s">
        <v>7</v>
      </c>
      <c r="D11659" s="4" t="s">
        <v>11</v>
      </c>
      <c r="E11659" s="4" t="s">
        <v>13</v>
      </c>
      <c r="F11659" s="4" t="s">
        <v>11</v>
      </c>
      <c r="G11659" s="4" t="s">
        <v>14</v>
      </c>
      <c r="H11659" s="4" t="s">
        <v>14</v>
      </c>
      <c r="I11659" s="4" t="s">
        <v>11</v>
      </c>
      <c r="J11659" s="4" t="s">
        <v>11</v>
      </c>
      <c r="K11659" s="4" t="s">
        <v>14</v>
      </c>
      <c r="L11659" s="4" t="s">
        <v>14</v>
      </c>
      <c r="M11659" s="4" t="s">
        <v>14</v>
      </c>
      <c r="N11659" s="4" t="s">
        <v>14</v>
      </c>
      <c r="O11659" s="4" t="s">
        <v>8</v>
      </c>
    </row>
    <row r="11660" spans="1:8">
      <c r="A11660" t="n">
        <v>91166</v>
      </c>
      <c r="B11660" s="12" t="n">
        <v>50</v>
      </c>
      <c r="C11660" s="7" t="n">
        <v>0</v>
      </c>
      <c r="D11660" s="7" t="n">
        <v>13000</v>
      </c>
      <c r="E11660" s="7" t="n">
        <v>0.800000011920929</v>
      </c>
      <c r="F11660" s="7" t="n">
        <v>0</v>
      </c>
      <c r="G11660" s="7" t="n">
        <v>0</v>
      </c>
      <c r="H11660" s="7" t="n">
        <v>0</v>
      </c>
      <c r="I11660" s="7" t="n">
        <v>0</v>
      </c>
      <c r="J11660" s="7" t="n">
        <v>65533</v>
      </c>
      <c r="K11660" s="7" t="n">
        <v>0</v>
      </c>
      <c r="L11660" s="7" t="n">
        <v>0</v>
      </c>
      <c r="M11660" s="7" t="n">
        <v>0</v>
      </c>
      <c r="N11660" s="7" t="n">
        <v>0</v>
      </c>
      <c r="O11660" s="7" t="s">
        <v>18</v>
      </c>
    </row>
    <row r="11661" spans="1:8">
      <c r="A11661" t="s">
        <v>4</v>
      </c>
      <c r="B11661" s="4" t="s">
        <v>5</v>
      </c>
      <c r="C11661" s="4" t="s">
        <v>11</v>
      </c>
    </row>
    <row r="11662" spans="1:8">
      <c r="A11662" t="n">
        <v>91205</v>
      </c>
      <c r="B11662" s="29" t="n">
        <v>16</v>
      </c>
      <c r="C11662" s="7" t="n">
        <v>500</v>
      </c>
    </row>
    <row r="11663" spans="1:8">
      <c r="A11663" t="s">
        <v>4</v>
      </c>
      <c r="B11663" s="4" t="s">
        <v>5</v>
      </c>
      <c r="C11663" s="4" t="s">
        <v>11</v>
      </c>
      <c r="D11663" s="4" t="s">
        <v>11</v>
      </c>
      <c r="E11663" s="4" t="s">
        <v>13</v>
      </c>
      <c r="F11663" s="4" t="s">
        <v>13</v>
      </c>
      <c r="G11663" s="4" t="s">
        <v>13</v>
      </c>
      <c r="H11663" s="4" t="s">
        <v>13</v>
      </c>
      <c r="I11663" s="4" t="s">
        <v>7</v>
      </c>
      <c r="J11663" s="4" t="s">
        <v>11</v>
      </c>
    </row>
    <row r="11664" spans="1:8">
      <c r="A11664" t="n">
        <v>91208</v>
      </c>
      <c r="B11664" s="57" t="n">
        <v>55</v>
      </c>
      <c r="C11664" s="7" t="n">
        <v>65534</v>
      </c>
      <c r="D11664" s="7" t="n">
        <v>65533</v>
      </c>
      <c r="E11664" s="7" t="n">
        <v>0</v>
      </c>
      <c r="F11664" s="7" t="n">
        <v>1.12999999523163</v>
      </c>
      <c r="G11664" s="7" t="n">
        <v>16.5</v>
      </c>
      <c r="H11664" s="7" t="n">
        <v>1.5</v>
      </c>
      <c r="I11664" s="7" t="n">
        <v>1</v>
      </c>
      <c r="J11664" s="7" t="n">
        <v>0</v>
      </c>
    </row>
    <row r="11665" spans="1:15">
      <c r="A11665" t="s">
        <v>4</v>
      </c>
      <c r="B11665" s="4" t="s">
        <v>5</v>
      </c>
      <c r="C11665" s="4" t="s">
        <v>7</v>
      </c>
      <c r="D11665" s="4" t="s">
        <v>14</v>
      </c>
      <c r="E11665" s="4" t="s">
        <v>7</v>
      </c>
      <c r="F11665" s="4" t="s">
        <v>16</v>
      </c>
    </row>
    <row r="11666" spans="1:15">
      <c r="A11666" t="n">
        <v>91232</v>
      </c>
      <c r="B11666" s="13" t="n">
        <v>5</v>
      </c>
      <c r="C11666" s="7" t="n">
        <v>0</v>
      </c>
      <c r="D11666" s="7" t="n">
        <v>1</v>
      </c>
      <c r="E11666" s="7" t="n">
        <v>1</v>
      </c>
      <c r="F11666" s="14" t="n">
        <f t="normal" ca="1">A11678</f>
        <v>0</v>
      </c>
    </row>
    <row r="11667" spans="1:15">
      <c r="A11667" t="s">
        <v>4</v>
      </c>
      <c r="B11667" s="4" t="s">
        <v>5</v>
      </c>
      <c r="C11667" s="4" t="s">
        <v>11</v>
      </c>
    </row>
    <row r="11668" spans="1:15">
      <c r="A11668" t="n">
        <v>91243</v>
      </c>
      <c r="B11668" s="29" t="n">
        <v>16</v>
      </c>
      <c r="C11668" s="7" t="n">
        <v>100</v>
      </c>
    </row>
    <row r="11669" spans="1:15">
      <c r="A11669" t="s">
        <v>4</v>
      </c>
      <c r="B11669" s="4" t="s">
        <v>5</v>
      </c>
      <c r="C11669" s="4" t="s">
        <v>7</v>
      </c>
      <c r="D11669" s="4" t="s">
        <v>11</v>
      </c>
      <c r="E11669" s="4" t="s">
        <v>7</v>
      </c>
      <c r="F11669" s="4" t="s">
        <v>7</v>
      </c>
      <c r="G11669" s="4" t="s">
        <v>14</v>
      </c>
      <c r="H11669" s="4" t="s">
        <v>7</v>
      </c>
      <c r="I11669" s="4" t="s">
        <v>7</v>
      </c>
      <c r="J11669" s="4" t="s">
        <v>16</v>
      </c>
    </row>
    <row r="11670" spans="1:15">
      <c r="A11670" t="n">
        <v>91246</v>
      </c>
      <c r="B11670" s="13" t="n">
        <v>5</v>
      </c>
      <c r="C11670" s="7" t="n">
        <v>33</v>
      </c>
      <c r="D11670" s="7" t="n">
        <v>65534</v>
      </c>
      <c r="E11670" s="7" t="n">
        <v>7</v>
      </c>
      <c r="F11670" s="7" t="n">
        <v>0</v>
      </c>
      <c r="G11670" s="7" t="n">
        <v>14000</v>
      </c>
      <c r="H11670" s="7" t="n">
        <v>7</v>
      </c>
      <c r="I11670" s="7" t="n">
        <v>1</v>
      </c>
      <c r="J11670" s="14" t="n">
        <f t="normal" ca="1">A11676</f>
        <v>0</v>
      </c>
    </row>
    <row r="11671" spans="1:15">
      <c r="A11671" t="s">
        <v>4</v>
      </c>
      <c r="B11671" s="4" t="s">
        <v>5</v>
      </c>
      <c r="C11671" s="4" t="s">
        <v>11</v>
      </c>
      <c r="D11671" s="4" t="s">
        <v>14</v>
      </c>
      <c r="E11671" s="4" t="s">
        <v>14</v>
      </c>
      <c r="F11671" s="4" t="s">
        <v>14</v>
      </c>
      <c r="G11671" s="4" t="s">
        <v>14</v>
      </c>
      <c r="H11671" s="4" t="s">
        <v>11</v>
      </c>
      <c r="I11671" s="4" t="s">
        <v>7</v>
      </c>
    </row>
    <row r="11672" spans="1:15">
      <c r="A11672" t="n">
        <v>91262</v>
      </c>
      <c r="B11672" s="87" t="n">
        <v>66</v>
      </c>
      <c r="C11672" s="7" t="n">
        <v>65534</v>
      </c>
      <c r="D11672" s="7" t="n">
        <v>1065353216</v>
      </c>
      <c r="E11672" s="7" t="n">
        <v>1065353216</v>
      </c>
      <c r="F11672" s="7" t="n">
        <v>1065353216</v>
      </c>
      <c r="G11672" s="7" t="n">
        <v>0</v>
      </c>
      <c r="H11672" s="7" t="n">
        <v>500</v>
      </c>
      <c r="I11672" s="7" t="n">
        <v>3</v>
      </c>
    </row>
    <row r="11673" spans="1:15">
      <c r="A11673" t="s">
        <v>4</v>
      </c>
      <c r="B11673" s="4" t="s">
        <v>5</v>
      </c>
      <c r="C11673" s="4" t="s">
        <v>16</v>
      </c>
    </row>
    <row r="11674" spans="1:15">
      <c r="A11674" t="n">
        <v>91284</v>
      </c>
      <c r="B11674" s="22" t="n">
        <v>3</v>
      </c>
      <c r="C11674" s="14" t="n">
        <f t="normal" ca="1">A11678</f>
        <v>0</v>
      </c>
    </row>
    <row r="11675" spans="1:15">
      <c r="A11675" t="s">
        <v>4</v>
      </c>
      <c r="B11675" s="4" t="s">
        <v>5</v>
      </c>
      <c r="C11675" s="4" t="s">
        <v>16</v>
      </c>
    </row>
    <row r="11676" spans="1:15">
      <c r="A11676" t="n">
        <v>91289</v>
      </c>
      <c r="B11676" s="22" t="n">
        <v>3</v>
      </c>
      <c r="C11676" s="14" t="n">
        <f t="normal" ca="1">A11666</f>
        <v>0</v>
      </c>
    </row>
    <row r="11677" spans="1:15">
      <c r="A11677" t="s">
        <v>4</v>
      </c>
      <c r="B11677" s="4" t="s">
        <v>5</v>
      </c>
    </row>
    <row r="11678" spans="1:15">
      <c r="A11678" t="n">
        <v>91294</v>
      </c>
      <c r="B11678" s="5" t="n">
        <v>1</v>
      </c>
    </row>
    <row r="11679" spans="1:15" s="3" customFormat="1" customHeight="0">
      <c r="A11679" s="3" t="s">
        <v>2</v>
      </c>
      <c r="B11679" s="3" t="s">
        <v>814</v>
      </c>
    </row>
    <row r="11680" spans="1:15">
      <c r="A11680" t="s">
        <v>4</v>
      </c>
      <c r="B11680" s="4" t="s">
        <v>5</v>
      </c>
      <c r="C11680" s="4" t="s">
        <v>11</v>
      </c>
      <c r="D11680" s="4" t="s">
        <v>7</v>
      </c>
      <c r="E11680" s="4" t="s">
        <v>8</v>
      </c>
      <c r="F11680" s="4" t="s">
        <v>13</v>
      </c>
      <c r="G11680" s="4" t="s">
        <v>13</v>
      </c>
      <c r="H11680" s="4" t="s">
        <v>13</v>
      </c>
    </row>
    <row r="11681" spans="1:10">
      <c r="A11681" t="n">
        <v>91296</v>
      </c>
      <c r="B11681" s="47" t="n">
        <v>48</v>
      </c>
      <c r="C11681" s="7" t="n">
        <v>6</v>
      </c>
      <c r="D11681" s="7" t="n">
        <v>0</v>
      </c>
      <c r="E11681" s="7" t="s">
        <v>402</v>
      </c>
      <c r="F11681" s="7" t="n">
        <v>1</v>
      </c>
      <c r="G11681" s="7" t="n">
        <v>1</v>
      </c>
      <c r="H11681" s="7" t="n">
        <v>0</v>
      </c>
    </row>
    <row r="11682" spans="1:10">
      <c r="A11682" t="s">
        <v>4</v>
      </c>
      <c r="B11682" s="4" t="s">
        <v>5</v>
      </c>
      <c r="C11682" s="4" t="s">
        <v>11</v>
      </c>
    </row>
    <row r="11683" spans="1:10">
      <c r="A11683" t="n">
        <v>91322</v>
      </c>
      <c r="B11683" s="29" t="n">
        <v>16</v>
      </c>
      <c r="C11683" s="7" t="n">
        <v>1000</v>
      </c>
    </row>
    <row r="11684" spans="1:10">
      <c r="A11684" t="s">
        <v>4</v>
      </c>
      <c r="B11684" s="4" t="s">
        <v>5</v>
      </c>
      <c r="C11684" s="4" t="s">
        <v>11</v>
      </c>
      <c r="D11684" s="4" t="s">
        <v>11</v>
      </c>
      <c r="E11684" s="4" t="s">
        <v>11</v>
      </c>
    </row>
    <row r="11685" spans="1:10">
      <c r="A11685" t="n">
        <v>91325</v>
      </c>
      <c r="B11685" s="32" t="n">
        <v>61</v>
      </c>
      <c r="C11685" s="7" t="n">
        <v>65534</v>
      </c>
      <c r="D11685" s="7" t="n">
        <v>65533</v>
      </c>
      <c r="E11685" s="7" t="n">
        <v>1000</v>
      </c>
    </row>
    <row r="11686" spans="1:10">
      <c r="A11686" t="s">
        <v>4</v>
      </c>
      <c r="B11686" s="4" t="s">
        <v>5</v>
      </c>
      <c r="C11686" s="4" t="s">
        <v>11</v>
      </c>
      <c r="D11686" s="4" t="s">
        <v>13</v>
      </c>
      <c r="E11686" s="4" t="s">
        <v>14</v>
      </c>
      <c r="F11686" s="4" t="s">
        <v>13</v>
      </c>
      <c r="G11686" s="4" t="s">
        <v>13</v>
      </c>
      <c r="H11686" s="4" t="s">
        <v>7</v>
      </c>
    </row>
    <row r="11687" spans="1:10">
      <c r="A11687" t="n">
        <v>91332</v>
      </c>
      <c r="B11687" s="33" t="n">
        <v>100</v>
      </c>
      <c r="C11687" s="7" t="n">
        <v>65534</v>
      </c>
      <c r="D11687" s="7" t="n">
        <v>-2.20000004768372</v>
      </c>
      <c r="E11687" s="7" t="n">
        <v>1057132380</v>
      </c>
      <c r="F11687" s="7" t="n">
        <v>4.51999998092651</v>
      </c>
      <c r="G11687" s="7" t="n">
        <v>10</v>
      </c>
      <c r="H11687" s="7" t="n">
        <v>0</v>
      </c>
    </row>
    <row r="11688" spans="1:10">
      <c r="A11688" t="s">
        <v>4</v>
      </c>
      <c r="B11688" s="4" t="s">
        <v>5</v>
      </c>
      <c r="C11688" s="4" t="s">
        <v>11</v>
      </c>
    </row>
    <row r="11689" spans="1:10">
      <c r="A11689" t="n">
        <v>91352</v>
      </c>
      <c r="B11689" s="34" t="n">
        <v>54</v>
      </c>
      <c r="C11689" s="7" t="n">
        <v>65534</v>
      </c>
    </row>
    <row r="11690" spans="1:10">
      <c r="A11690" t="s">
        <v>4</v>
      </c>
      <c r="B11690" s="4" t="s">
        <v>5</v>
      </c>
      <c r="C11690" s="4" t="s">
        <v>11</v>
      </c>
      <c r="D11690" s="4" t="s">
        <v>7</v>
      </c>
    </row>
    <row r="11691" spans="1:10">
      <c r="A11691" t="n">
        <v>91355</v>
      </c>
      <c r="B11691" s="56" t="n">
        <v>96</v>
      </c>
      <c r="C11691" s="7" t="n">
        <v>65534</v>
      </c>
      <c r="D11691" s="7" t="n">
        <v>1</v>
      </c>
    </row>
    <row r="11692" spans="1:10">
      <c r="A11692" t="s">
        <v>4</v>
      </c>
      <c r="B11692" s="4" t="s">
        <v>5</v>
      </c>
      <c r="C11692" s="4" t="s">
        <v>11</v>
      </c>
      <c r="D11692" s="4" t="s">
        <v>7</v>
      </c>
      <c r="E11692" s="4" t="s">
        <v>13</v>
      </c>
      <c r="F11692" s="4" t="s">
        <v>13</v>
      </c>
      <c r="G11692" s="4" t="s">
        <v>13</v>
      </c>
    </row>
    <row r="11693" spans="1:10">
      <c r="A11693" t="n">
        <v>91359</v>
      </c>
      <c r="B11693" s="56" t="n">
        <v>96</v>
      </c>
      <c r="C11693" s="7" t="n">
        <v>65534</v>
      </c>
      <c r="D11693" s="7" t="n">
        <v>2</v>
      </c>
      <c r="E11693" s="7" t="n">
        <v>-2.20000004768372</v>
      </c>
      <c r="F11693" s="7" t="n">
        <v>0.509999990463257</v>
      </c>
      <c r="G11693" s="7" t="n">
        <v>4.51999998092651</v>
      </c>
    </row>
    <row r="11694" spans="1:10">
      <c r="A11694" t="s">
        <v>4</v>
      </c>
      <c r="B11694" s="4" t="s">
        <v>5</v>
      </c>
      <c r="C11694" s="4" t="s">
        <v>11</v>
      </c>
      <c r="D11694" s="4" t="s">
        <v>7</v>
      </c>
      <c r="E11694" s="4" t="s">
        <v>13</v>
      </c>
      <c r="F11694" s="4" t="s">
        <v>13</v>
      </c>
      <c r="G11694" s="4" t="s">
        <v>13</v>
      </c>
    </row>
    <row r="11695" spans="1:10">
      <c r="A11695" t="n">
        <v>91375</v>
      </c>
      <c r="B11695" s="56" t="n">
        <v>96</v>
      </c>
      <c r="C11695" s="7" t="n">
        <v>65534</v>
      </c>
      <c r="D11695" s="7" t="n">
        <v>2</v>
      </c>
      <c r="E11695" s="7" t="n">
        <v>-0.689999997615814</v>
      </c>
      <c r="F11695" s="7" t="n">
        <v>1.12999999523163</v>
      </c>
      <c r="G11695" s="7" t="n">
        <v>16.5</v>
      </c>
    </row>
    <row r="11696" spans="1:10">
      <c r="A11696" t="s">
        <v>4</v>
      </c>
      <c r="B11696" s="4" t="s">
        <v>5</v>
      </c>
      <c r="C11696" s="4" t="s">
        <v>11</v>
      </c>
      <c r="D11696" s="4" t="s">
        <v>7</v>
      </c>
      <c r="E11696" s="4" t="s">
        <v>14</v>
      </c>
      <c r="F11696" s="4" t="s">
        <v>7</v>
      </c>
      <c r="G11696" s="4" t="s">
        <v>11</v>
      </c>
    </row>
    <row r="11697" spans="1:8">
      <c r="A11697" t="n">
        <v>91391</v>
      </c>
      <c r="B11697" s="56" t="n">
        <v>96</v>
      </c>
      <c r="C11697" s="7" t="n">
        <v>65534</v>
      </c>
      <c r="D11697" s="7" t="n">
        <v>0</v>
      </c>
      <c r="E11697" s="7" t="n">
        <v>1069547520</v>
      </c>
      <c r="F11697" s="7" t="n">
        <v>1</v>
      </c>
      <c r="G11697" s="7" t="n">
        <v>0</v>
      </c>
    </row>
    <row r="11698" spans="1:8">
      <c r="A11698" t="s">
        <v>4</v>
      </c>
      <c r="B11698" s="4" t="s">
        <v>5</v>
      </c>
      <c r="C11698" s="4" t="s">
        <v>7</v>
      </c>
      <c r="D11698" s="4" t="s">
        <v>14</v>
      </c>
      <c r="E11698" s="4" t="s">
        <v>7</v>
      </c>
      <c r="F11698" s="4" t="s">
        <v>16</v>
      </c>
    </row>
    <row r="11699" spans="1:8">
      <c r="A11699" t="n">
        <v>91402</v>
      </c>
      <c r="B11699" s="13" t="n">
        <v>5</v>
      </c>
      <c r="C11699" s="7" t="n">
        <v>0</v>
      </c>
      <c r="D11699" s="7" t="n">
        <v>1</v>
      </c>
      <c r="E11699" s="7" t="n">
        <v>1</v>
      </c>
      <c r="F11699" s="14" t="n">
        <f t="normal" ca="1">A11711</f>
        <v>0</v>
      </c>
    </row>
    <row r="11700" spans="1:8">
      <c r="A11700" t="s">
        <v>4</v>
      </c>
      <c r="B11700" s="4" t="s">
        <v>5</v>
      </c>
      <c r="C11700" s="4" t="s">
        <v>11</v>
      </c>
    </row>
    <row r="11701" spans="1:8">
      <c r="A11701" t="n">
        <v>91413</v>
      </c>
      <c r="B11701" s="29" t="n">
        <v>16</v>
      </c>
      <c r="C11701" s="7" t="n">
        <v>100</v>
      </c>
    </row>
    <row r="11702" spans="1:8">
      <c r="A11702" t="s">
        <v>4</v>
      </c>
      <c r="B11702" s="4" t="s">
        <v>5</v>
      </c>
      <c r="C11702" s="4" t="s">
        <v>7</v>
      </c>
      <c r="D11702" s="4" t="s">
        <v>11</v>
      </c>
      <c r="E11702" s="4" t="s">
        <v>7</v>
      </c>
      <c r="F11702" s="4" t="s">
        <v>7</v>
      </c>
      <c r="G11702" s="4" t="s">
        <v>14</v>
      </c>
      <c r="H11702" s="4" t="s">
        <v>7</v>
      </c>
      <c r="I11702" s="4" t="s">
        <v>7</v>
      </c>
      <c r="J11702" s="4" t="s">
        <v>16</v>
      </c>
    </row>
    <row r="11703" spans="1:8">
      <c r="A11703" t="n">
        <v>91416</v>
      </c>
      <c r="B11703" s="13" t="n">
        <v>5</v>
      </c>
      <c r="C11703" s="7" t="n">
        <v>33</v>
      </c>
      <c r="D11703" s="7" t="n">
        <v>65534</v>
      </c>
      <c r="E11703" s="7" t="n">
        <v>7</v>
      </c>
      <c r="F11703" s="7" t="n">
        <v>0</v>
      </c>
      <c r="G11703" s="7" t="n">
        <v>14000</v>
      </c>
      <c r="H11703" s="7" t="n">
        <v>7</v>
      </c>
      <c r="I11703" s="7" t="n">
        <v>1</v>
      </c>
      <c r="J11703" s="14" t="n">
        <f t="normal" ca="1">A11709</f>
        <v>0</v>
      </c>
    </row>
    <row r="11704" spans="1:8">
      <c r="A11704" t="s">
        <v>4</v>
      </c>
      <c r="B11704" s="4" t="s">
        <v>5</v>
      </c>
      <c r="C11704" s="4" t="s">
        <v>11</v>
      </c>
      <c r="D11704" s="4" t="s">
        <v>14</v>
      </c>
      <c r="E11704" s="4" t="s">
        <v>14</v>
      </c>
      <c r="F11704" s="4" t="s">
        <v>14</v>
      </c>
      <c r="G11704" s="4" t="s">
        <v>14</v>
      </c>
      <c r="H11704" s="4" t="s">
        <v>11</v>
      </c>
      <c r="I11704" s="4" t="s">
        <v>7</v>
      </c>
    </row>
    <row r="11705" spans="1:8">
      <c r="A11705" t="n">
        <v>91432</v>
      </c>
      <c r="B11705" s="87" t="n">
        <v>66</v>
      </c>
      <c r="C11705" s="7" t="n">
        <v>65534</v>
      </c>
      <c r="D11705" s="7" t="n">
        <v>1065353216</v>
      </c>
      <c r="E11705" s="7" t="n">
        <v>1065353216</v>
      </c>
      <c r="F11705" s="7" t="n">
        <v>1065353216</v>
      </c>
      <c r="G11705" s="7" t="n">
        <v>0</v>
      </c>
      <c r="H11705" s="7" t="n">
        <v>500</v>
      </c>
      <c r="I11705" s="7" t="n">
        <v>3</v>
      </c>
    </row>
    <row r="11706" spans="1:8">
      <c r="A11706" t="s">
        <v>4</v>
      </c>
      <c r="B11706" s="4" t="s">
        <v>5</v>
      </c>
      <c r="C11706" s="4" t="s">
        <v>16</v>
      </c>
    </row>
    <row r="11707" spans="1:8">
      <c r="A11707" t="n">
        <v>91454</v>
      </c>
      <c r="B11707" s="22" t="n">
        <v>3</v>
      </c>
      <c r="C11707" s="14" t="n">
        <f t="normal" ca="1">A11711</f>
        <v>0</v>
      </c>
    </row>
    <row r="11708" spans="1:8">
      <c r="A11708" t="s">
        <v>4</v>
      </c>
      <c r="B11708" s="4" t="s">
        <v>5</v>
      </c>
      <c r="C11708" s="4" t="s">
        <v>16</v>
      </c>
    </row>
    <row r="11709" spans="1:8">
      <c r="A11709" t="n">
        <v>91459</v>
      </c>
      <c r="B11709" s="22" t="n">
        <v>3</v>
      </c>
      <c r="C11709" s="14" t="n">
        <f t="normal" ca="1">A11699</f>
        <v>0</v>
      </c>
    </row>
    <row r="11710" spans="1:8">
      <c r="A11710" t="s">
        <v>4</v>
      </c>
      <c r="B11710" s="4" t="s">
        <v>5</v>
      </c>
    </row>
    <row r="11711" spans="1:8">
      <c r="A11711" t="n">
        <v>91464</v>
      </c>
      <c r="B11711" s="5" t="n">
        <v>1</v>
      </c>
    </row>
    <row r="11712" spans="1:8" s="3" customFormat="1" customHeight="0">
      <c r="A11712" s="3" t="s">
        <v>2</v>
      </c>
      <c r="B11712" s="3" t="s">
        <v>815</v>
      </c>
    </row>
    <row r="11713" spans="1:10">
      <c r="A11713" t="s">
        <v>4</v>
      </c>
      <c r="B11713" s="4" t="s">
        <v>5</v>
      </c>
      <c r="C11713" s="4" t="s">
        <v>11</v>
      </c>
      <c r="D11713" s="4" t="s">
        <v>7</v>
      </c>
      <c r="E11713" s="4" t="s">
        <v>8</v>
      </c>
      <c r="F11713" s="4" t="s">
        <v>13</v>
      </c>
      <c r="G11713" s="4" t="s">
        <v>13</v>
      </c>
      <c r="H11713" s="4" t="s">
        <v>13</v>
      </c>
    </row>
    <row r="11714" spans="1:10">
      <c r="A11714" t="n">
        <v>91468</v>
      </c>
      <c r="B11714" s="47" t="n">
        <v>48</v>
      </c>
      <c r="C11714" s="7" t="n">
        <v>3</v>
      </c>
      <c r="D11714" s="7" t="n">
        <v>0</v>
      </c>
      <c r="E11714" s="7" t="s">
        <v>402</v>
      </c>
      <c r="F11714" s="7" t="n">
        <v>1</v>
      </c>
      <c r="G11714" s="7" t="n">
        <v>1</v>
      </c>
      <c r="H11714" s="7" t="n">
        <v>0</v>
      </c>
    </row>
    <row r="11715" spans="1:10">
      <c r="A11715" t="s">
        <v>4</v>
      </c>
      <c r="B11715" s="4" t="s">
        <v>5</v>
      </c>
      <c r="C11715" s="4" t="s">
        <v>11</v>
      </c>
    </row>
    <row r="11716" spans="1:10">
      <c r="A11716" t="n">
        <v>91494</v>
      </c>
      <c r="B11716" s="29" t="n">
        <v>16</v>
      </c>
      <c r="C11716" s="7" t="n">
        <v>1000</v>
      </c>
    </row>
    <row r="11717" spans="1:10">
      <c r="A11717" t="s">
        <v>4</v>
      </c>
      <c r="B11717" s="4" t="s">
        <v>5</v>
      </c>
      <c r="C11717" s="4" t="s">
        <v>11</v>
      </c>
      <c r="D11717" s="4" t="s">
        <v>11</v>
      </c>
      <c r="E11717" s="4" t="s">
        <v>11</v>
      </c>
    </row>
    <row r="11718" spans="1:10">
      <c r="A11718" t="n">
        <v>91497</v>
      </c>
      <c r="B11718" s="32" t="n">
        <v>61</v>
      </c>
      <c r="C11718" s="7" t="n">
        <v>65534</v>
      </c>
      <c r="D11718" s="7" t="n">
        <v>65533</v>
      </c>
      <c r="E11718" s="7" t="n">
        <v>1000</v>
      </c>
    </row>
    <row r="11719" spans="1:10">
      <c r="A11719" t="s">
        <v>4</v>
      </c>
      <c r="B11719" s="4" t="s">
        <v>5</v>
      </c>
      <c r="C11719" s="4" t="s">
        <v>11</v>
      </c>
      <c r="D11719" s="4" t="s">
        <v>13</v>
      </c>
      <c r="E11719" s="4" t="s">
        <v>14</v>
      </c>
      <c r="F11719" s="4" t="s">
        <v>13</v>
      </c>
      <c r="G11719" s="4" t="s">
        <v>13</v>
      </c>
      <c r="H11719" s="4" t="s">
        <v>7</v>
      </c>
    </row>
    <row r="11720" spans="1:10">
      <c r="A11720" t="n">
        <v>91504</v>
      </c>
      <c r="B11720" s="33" t="n">
        <v>100</v>
      </c>
      <c r="C11720" s="7" t="n">
        <v>65534</v>
      </c>
      <c r="D11720" s="7" t="n">
        <v>-1.27999997138977</v>
      </c>
      <c r="E11720" s="7" t="n">
        <v>1049918177</v>
      </c>
      <c r="F11720" s="7" t="n">
        <v>3.85999989509583</v>
      </c>
      <c r="G11720" s="7" t="n">
        <v>10</v>
      </c>
      <c r="H11720" s="7" t="n">
        <v>0</v>
      </c>
    </row>
    <row r="11721" spans="1:10">
      <c r="A11721" t="s">
        <v>4</v>
      </c>
      <c r="B11721" s="4" t="s">
        <v>5</v>
      </c>
      <c r="C11721" s="4" t="s">
        <v>11</v>
      </c>
    </row>
    <row r="11722" spans="1:10">
      <c r="A11722" t="n">
        <v>91524</v>
      </c>
      <c r="B11722" s="34" t="n">
        <v>54</v>
      </c>
      <c r="C11722" s="7" t="n">
        <v>65534</v>
      </c>
    </row>
    <row r="11723" spans="1:10">
      <c r="A11723" t="s">
        <v>4</v>
      </c>
      <c r="B11723" s="4" t="s">
        <v>5</v>
      </c>
      <c r="C11723" s="4" t="s">
        <v>11</v>
      </c>
      <c r="D11723" s="4" t="s">
        <v>7</v>
      </c>
    </row>
    <row r="11724" spans="1:10">
      <c r="A11724" t="n">
        <v>91527</v>
      </c>
      <c r="B11724" s="56" t="n">
        <v>96</v>
      </c>
      <c r="C11724" s="7" t="n">
        <v>65534</v>
      </c>
      <c r="D11724" s="7" t="n">
        <v>1</v>
      </c>
    </row>
    <row r="11725" spans="1:10">
      <c r="A11725" t="s">
        <v>4</v>
      </c>
      <c r="B11725" s="4" t="s">
        <v>5</v>
      </c>
      <c r="C11725" s="4" t="s">
        <v>11</v>
      </c>
      <c r="D11725" s="4" t="s">
        <v>7</v>
      </c>
      <c r="E11725" s="4" t="s">
        <v>13</v>
      </c>
      <c r="F11725" s="4" t="s">
        <v>13</v>
      </c>
      <c r="G11725" s="4" t="s">
        <v>13</v>
      </c>
    </row>
    <row r="11726" spans="1:10">
      <c r="A11726" t="n">
        <v>91531</v>
      </c>
      <c r="B11726" s="56" t="n">
        <v>96</v>
      </c>
      <c r="C11726" s="7" t="n">
        <v>65534</v>
      </c>
      <c r="D11726" s="7" t="n">
        <v>2</v>
      </c>
      <c r="E11726" s="7" t="n">
        <v>-1.27999997138977</v>
      </c>
      <c r="F11726" s="7" t="n">
        <v>0.28999999165535</v>
      </c>
      <c r="G11726" s="7" t="n">
        <v>3.85999989509583</v>
      </c>
    </row>
    <row r="11727" spans="1:10">
      <c r="A11727" t="s">
        <v>4</v>
      </c>
      <c r="B11727" s="4" t="s">
        <v>5</v>
      </c>
      <c r="C11727" s="4" t="s">
        <v>11</v>
      </c>
      <c r="D11727" s="4" t="s">
        <v>7</v>
      </c>
      <c r="E11727" s="4" t="s">
        <v>13</v>
      </c>
      <c r="F11727" s="4" t="s">
        <v>13</v>
      </c>
      <c r="G11727" s="4" t="s">
        <v>13</v>
      </c>
    </row>
    <row r="11728" spans="1:10">
      <c r="A11728" t="n">
        <v>91547</v>
      </c>
      <c r="B11728" s="56" t="n">
        <v>96</v>
      </c>
      <c r="C11728" s="7" t="n">
        <v>65534</v>
      </c>
      <c r="D11728" s="7" t="n">
        <v>2</v>
      </c>
      <c r="E11728" s="7" t="n">
        <v>0.680000007152557</v>
      </c>
      <c r="F11728" s="7" t="n">
        <v>1.12999999523163</v>
      </c>
      <c r="G11728" s="7" t="n">
        <v>16.5</v>
      </c>
    </row>
    <row r="11729" spans="1:8">
      <c r="A11729" t="s">
        <v>4</v>
      </c>
      <c r="B11729" s="4" t="s">
        <v>5</v>
      </c>
      <c r="C11729" s="4" t="s">
        <v>11</v>
      </c>
      <c r="D11729" s="4" t="s">
        <v>7</v>
      </c>
      <c r="E11729" s="4" t="s">
        <v>14</v>
      </c>
      <c r="F11729" s="4" t="s">
        <v>7</v>
      </c>
      <c r="G11729" s="4" t="s">
        <v>11</v>
      </c>
    </row>
    <row r="11730" spans="1:8">
      <c r="A11730" t="n">
        <v>91563</v>
      </c>
      <c r="B11730" s="56" t="n">
        <v>96</v>
      </c>
      <c r="C11730" s="7" t="n">
        <v>65534</v>
      </c>
      <c r="D11730" s="7" t="n">
        <v>0</v>
      </c>
      <c r="E11730" s="7" t="n">
        <v>1069547520</v>
      </c>
      <c r="F11730" s="7" t="n">
        <v>1</v>
      </c>
      <c r="G11730" s="7" t="n">
        <v>0</v>
      </c>
    </row>
    <row r="11731" spans="1:8">
      <c r="A11731" t="s">
        <v>4</v>
      </c>
      <c r="B11731" s="4" t="s">
        <v>5</v>
      </c>
      <c r="C11731" s="4" t="s">
        <v>7</v>
      </c>
      <c r="D11731" s="4" t="s">
        <v>14</v>
      </c>
      <c r="E11731" s="4" t="s">
        <v>7</v>
      </c>
      <c r="F11731" s="4" t="s">
        <v>16</v>
      </c>
    </row>
    <row r="11732" spans="1:8">
      <c r="A11732" t="n">
        <v>91574</v>
      </c>
      <c r="B11732" s="13" t="n">
        <v>5</v>
      </c>
      <c r="C11732" s="7" t="n">
        <v>0</v>
      </c>
      <c r="D11732" s="7" t="n">
        <v>1</v>
      </c>
      <c r="E11732" s="7" t="n">
        <v>1</v>
      </c>
      <c r="F11732" s="14" t="n">
        <f t="normal" ca="1">A11744</f>
        <v>0</v>
      </c>
    </row>
    <row r="11733" spans="1:8">
      <c r="A11733" t="s">
        <v>4</v>
      </c>
      <c r="B11733" s="4" t="s">
        <v>5</v>
      </c>
      <c r="C11733" s="4" t="s">
        <v>11</v>
      </c>
    </row>
    <row r="11734" spans="1:8">
      <c r="A11734" t="n">
        <v>91585</v>
      </c>
      <c r="B11734" s="29" t="n">
        <v>16</v>
      </c>
      <c r="C11734" s="7" t="n">
        <v>100</v>
      </c>
    </row>
    <row r="11735" spans="1:8">
      <c r="A11735" t="s">
        <v>4</v>
      </c>
      <c r="B11735" s="4" t="s">
        <v>5</v>
      </c>
      <c r="C11735" s="4" t="s">
        <v>7</v>
      </c>
      <c r="D11735" s="4" t="s">
        <v>11</v>
      </c>
      <c r="E11735" s="4" t="s">
        <v>7</v>
      </c>
      <c r="F11735" s="4" t="s">
        <v>7</v>
      </c>
      <c r="G11735" s="4" t="s">
        <v>14</v>
      </c>
      <c r="H11735" s="4" t="s">
        <v>7</v>
      </c>
      <c r="I11735" s="4" t="s">
        <v>7</v>
      </c>
      <c r="J11735" s="4" t="s">
        <v>16</v>
      </c>
    </row>
    <row r="11736" spans="1:8">
      <c r="A11736" t="n">
        <v>91588</v>
      </c>
      <c r="B11736" s="13" t="n">
        <v>5</v>
      </c>
      <c r="C11736" s="7" t="n">
        <v>33</v>
      </c>
      <c r="D11736" s="7" t="n">
        <v>65534</v>
      </c>
      <c r="E11736" s="7" t="n">
        <v>7</v>
      </c>
      <c r="F11736" s="7" t="n">
        <v>0</v>
      </c>
      <c r="G11736" s="7" t="n">
        <v>14000</v>
      </c>
      <c r="H11736" s="7" t="n">
        <v>7</v>
      </c>
      <c r="I11736" s="7" t="n">
        <v>1</v>
      </c>
      <c r="J11736" s="14" t="n">
        <f t="normal" ca="1">A11742</f>
        <v>0</v>
      </c>
    </row>
    <row r="11737" spans="1:8">
      <c r="A11737" t="s">
        <v>4</v>
      </c>
      <c r="B11737" s="4" t="s">
        <v>5</v>
      </c>
      <c r="C11737" s="4" t="s">
        <v>11</v>
      </c>
      <c r="D11737" s="4" t="s">
        <v>14</v>
      </c>
      <c r="E11737" s="4" t="s">
        <v>14</v>
      </c>
      <c r="F11737" s="4" t="s">
        <v>14</v>
      </c>
      <c r="G11737" s="4" t="s">
        <v>14</v>
      </c>
      <c r="H11737" s="4" t="s">
        <v>11</v>
      </c>
      <c r="I11737" s="4" t="s">
        <v>7</v>
      </c>
    </row>
    <row r="11738" spans="1:8">
      <c r="A11738" t="n">
        <v>91604</v>
      </c>
      <c r="B11738" s="87" t="n">
        <v>66</v>
      </c>
      <c r="C11738" s="7" t="n">
        <v>65534</v>
      </c>
      <c r="D11738" s="7" t="n">
        <v>1065353216</v>
      </c>
      <c r="E11738" s="7" t="n">
        <v>1065353216</v>
      </c>
      <c r="F11738" s="7" t="n">
        <v>1065353216</v>
      </c>
      <c r="G11738" s="7" t="n">
        <v>0</v>
      </c>
      <c r="H11738" s="7" t="n">
        <v>500</v>
      </c>
      <c r="I11738" s="7" t="n">
        <v>3</v>
      </c>
    </row>
    <row r="11739" spans="1:8">
      <c r="A11739" t="s">
        <v>4</v>
      </c>
      <c r="B11739" s="4" t="s">
        <v>5</v>
      </c>
      <c r="C11739" s="4" t="s">
        <v>16</v>
      </c>
    </row>
    <row r="11740" spans="1:8">
      <c r="A11740" t="n">
        <v>91626</v>
      </c>
      <c r="B11740" s="22" t="n">
        <v>3</v>
      </c>
      <c r="C11740" s="14" t="n">
        <f t="normal" ca="1">A11744</f>
        <v>0</v>
      </c>
    </row>
    <row r="11741" spans="1:8">
      <c r="A11741" t="s">
        <v>4</v>
      </c>
      <c r="B11741" s="4" t="s">
        <v>5</v>
      </c>
      <c r="C11741" s="4" t="s">
        <v>16</v>
      </c>
    </row>
    <row r="11742" spans="1:8">
      <c r="A11742" t="n">
        <v>91631</v>
      </c>
      <c r="B11742" s="22" t="n">
        <v>3</v>
      </c>
      <c r="C11742" s="14" t="n">
        <f t="normal" ca="1">A11732</f>
        <v>0</v>
      </c>
    </row>
    <row r="11743" spans="1:8">
      <c r="A11743" t="s">
        <v>4</v>
      </c>
      <c r="B11743" s="4" t="s">
        <v>5</v>
      </c>
    </row>
    <row r="11744" spans="1:8">
      <c r="A11744" t="n">
        <v>91636</v>
      </c>
      <c r="B11744" s="5" t="n">
        <v>1</v>
      </c>
    </row>
    <row r="11745" spans="1:10" s="3" customFormat="1" customHeight="0">
      <c r="A11745" s="3" t="s">
        <v>2</v>
      </c>
      <c r="B11745" s="3" t="s">
        <v>816</v>
      </c>
    </row>
    <row r="11746" spans="1:10">
      <c r="A11746" t="s">
        <v>4</v>
      </c>
      <c r="B11746" s="4" t="s">
        <v>5</v>
      </c>
      <c r="C11746" s="4" t="s">
        <v>11</v>
      </c>
      <c r="D11746" s="4" t="s">
        <v>7</v>
      </c>
      <c r="E11746" s="4" t="s">
        <v>8</v>
      </c>
      <c r="F11746" s="4" t="s">
        <v>13</v>
      </c>
      <c r="G11746" s="4" t="s">
        <v>13</v>
      </c>
      <c r="H11746" s="4" t="s">
        <v>13</v>
      </c>
    </row>
    <row r="11747" spans="1:10">
      <c r="A11747" t="n">
        <v>91640</v>
      </c>
      <c r="B11747" s="47" t="n">
        <v>48</v>
      </c>
      <c r="C11747" s="7" t="n">
        <v>9</v>
      </c>
      <c r="D11747" s="7" t="n">
        <v>0</v>
      </c>
      <c r="E11747" s="7" t="s">
        <v>489</v>
      </c>
      <c r="F11747" s="7" t="n">
        <v>1</v>
      </c>
      <c r="G11747" s="7" t="n">
        <v>1</v>
      </c>
      <c r="H11747" s="7" t="n">
        <v>0</v>
      </c>
    </row>
    <row r="11748" spans="1:10">
      <c r="A11748" t="s">
        <v>4</v>
      </c>
      <c r="B11748" s="4" t="s">
        <v>5</v>
      </c>
      <c r="C11748" s="4" t="s">
        <v>11</v>
      </c>
    </row>
    <row r="11749" spans="1:10">
      <c r="A11749" t="n">
        <v>91666</v>
      </c>
      <c r="B11749" s="29" t="n">
        <v>16</v>
      </c>
      <c r="C11749" s="7" t="n">
        <v>1000</v>
      </c>
    </row>
    <row r="11750" spans="1:10">
      <c r="A11750" t="s">
        <v>4</v>
      </c>
      <c r="B11750" s="4" t="s">
        <v>5</v>
      </c>
      <c r="C11750" s="4" t="s">
        <v>11</v>
      </c>
      <c r="D11750" s="4" t="s">
        <v>11</v>
      </c>
      <c r="E11750" s="4" t="s">
        <v>11</v>
      </c>
    </row>
    <row r="11751" spans="1:10">
      <c r="A11751" t="n">
        <v>91669</v>
      </c>
      <c r="B11751" s="32" t="n">
        <v>61</v>
      </c>
      <c r="C11751" s="7" t="n">
        <v>65534</v>
      </c>
      <c r="D11751" s="7" t="n">
        <v>65533</v>
      </c>
      <c r="E11751" s="7" t="n">
        <v>1000</v>
      </c>
    </row>
    <row r="11752" spans="1:10">
      <c r="A11752" t="s">
        <v>4</v>
      </c>
      <c r="B11752" s="4" t="s">
        <v>5</v>
      </c>
      <c r="C11752" s="4" t="s">
        <v>11</v>
      </c>
      <c r="D11752" s="4" t="s">
        <v>13</v>
      </c>
      <c r="E11752" s="4" t="s">
        <v>14</v>
      </c>
      <c r="F11752" s="4" t="s">
        <v>13</v>
      </c>
      <c r="G11752" s="4" t="s">
        <v>13</v>
      </c>
      <c r="H11752" s="4" t="s">
        <v>7</v>
      </c>
    </row>
    <row r="11753" spans="1:10">
      <c r="A11753" t="n">
        <v>91676</v>
      </c>
      <c r="B11753" s="33" t="n">
        <v>100</v>
      </c>
      <c r="C11753" s="7" t="n">
        <v>65534</v>
      </c>
      <c r="D11753" s="7" t="n">
        <v>-2.28999996185303</v>
      </c>
      <c r="E11753" s="7" t="n">
        <v>1051260355</v>
      </c>
      <c r="F11753" s="7" t="n">
        <v>4</v>
      </c>
      <c r="G11753" s="7" t="n">
        <v>10</v>
      </c>
      <c r="H11753" s="7" t="n">
        <v>0</v>
      </c>
    </row>
    <row r="11754" spans="1:10">
      <c r="A11754" t="s">
        <v>4</v>
      </c>
      <c r="B11754" s="4" t="s">
        <v>5</v>
      </c>
      <c r="C11754" s="4" t="s">
        <v>11</v>
      </c>
    </row>
    <row r="11755" spans="1:10">
      <c r="A11755" t="n">
        <v>91696</v>
      </c>
      <c r="B11755" s="34" t="n">
        <v>54</v>
      </c>
      <c r="C11755" s="7" t="n">
        <v>65534</v>
      </c>
    </row>
    <row r="11756" spans="1:10">
      <c r="A11756" t="s">
        <v>4</v>
      </c>
      <c r="B11756" s="4" t="s">
        <v>5</v>
      </c>
      <c r="C11756" s="4" t="s">
        <v>11</v>
      </c>
      <c r="D11756" s="4" t="s">
        <v>7</v>
      </c>
    </row>
    <row r="11757" spans="1:10">
      <c r="A11757" t="n">
        <v>91699</v>
      </c>
      <c r="B11757" s="56" t="n">
        <v>96</v>
      </c>
      <c r="C11757" s="7" t="n">
        <v>65534</v>
      </c>
      <c r="D11757" s="7" t="n">
        <v>1</v>
      </c>
    </row>
    <row r="11758" spans="1:10">
      <c r="A11758" t="s">
        <v>4</v>
      </c>
      <c r="B11758" s="4" t="s">
        <v>5</v>
      </c>
      <c r="C11758" s="4" t="s">
        <v>11</v>
      </c>
      <c r="D11758" s="4" t="s">
        <v>7</v>
      </c>
      <c r="E11758" s="4" t="s">
        <v>13</v>
      </c>
      <c r="F11758" s="4" t="s">
        <v>13</v>
      </c>
      <c r="G11758" s="4" t="s">
        <v>13</v>
      </c>
    </row>
    <row r="11759" spans="1:10">
      <c r="A11759" t="n">
        <v>91703</v>
      </c>
      <c r="B11759" s="56" t="n">
        <v>96</v>
      </c>
      <c r="C11759" s="7" t="n">
        <v>65534</v>
      </c>
      <c r="D11759" s="7" t="n">
        <v>2</v>
      </c>
      <c r="E11759" s="7" t="n">
        <v>-2.28999996185303</v>
      </c>
      <c r="F11759" s="7" t="n">
        <v>0.330000013113022</v>
      </c>
      <c r="G11759" s="7" t="n">
        <v>4</v>
      </c>
    </row>
    <row r="11760" spans="1:10">
      <c r="A11760" t="s">
        <v>4</v>
      </c>
      <c r="B11760" s="4" t="s">
        <v>5</v>
      </c>
      <c r="C11760" s="4" t="s">
        <v>11</v>
      </c>
      <c r="D11760" s="4" t="s">
        <v>7</v>
      </c>
      <c r="E11760" s="4" t="s">
        <v>13</v>
      </c>
      <c r="F11760" s="4" t="s">
        <v>13</v>
      </c>
      <c r="G11760" s="4" t="s">
        <v>13</v>
      </c>
    </row>
    <row r="11761" spans="1:8">
      <c r="A11761" t="n">
        <v>91719</v>
      </c>
      <c r="B11761" s="56" t="n">
        <v>96</v>
      </c>
      <c r="C11761" s="7" t="n">
        <v>65534</v>
      </c>
      <c r="D11761" s="7" t="n">
        <v>2</v>
      </c>
      <c r="E11761" s="7" t="n">
        <v>-0.330000013113022</v>
      </c>
      <c r="F11761" s="7" t="n">
        <v>1.12999999523163</v>
      </c>
      <c r="G11761" s="7" t="n">
        <v>16.5</v>
      </c>
    </row>
    <row r="11762" spans="1:8">
      <c r="A11762" t="s">
        <v>4</v>
      </c>
      <c r="B11762" s="4" t="s">
        <v>5</v>
      </c>
      <c r="C11762" s="4" t="s">
        <v>11</v>
      </c>
      <c r="D11762" s="4" t="s">
        <v>7</v>
      </c>
      <c r="E11762" s="4" t="s">
        <v>14</v>
      </c>
      <c r="F11762" s="4" t="s">
        <v>7</v>
      </c>
      <c r="G11762" s="4" t="s">
        <v>11</v>
      </c>
    </row>
    <row r="11763" spans="1:8">
      <c r="A11763" t="n">
        <v>91735</v>
      </c>
      <c r="B11763" s="56" t="n">
        <v>96</v>
      </c>
      <c r="C11763" s="7" t="n">
        <v>65534</v>
      </c>
      <c r="D11763" s="7" t="n">
        <v>0</v>
      </c>
      <c r="E11763" s="7" t="n">
        <v>1069547520</v>
      </c>
      <c r="F11763" s="7" t="n">
        <v>1</v>
      </c>
      <c r="G11763" s="7" t="n">
        <v>0</v>
      </c>
    </row>
    <row r="11764" spans="1:8">
      <c r="A11764" t="s">
        <v>4</v>
      </c>
      <c r="B11764" s="4" t="s">
        <v>5</v>
      </c>
      <c r="C11764" s="4" t="s">
        <v>7</v>
      </c>
      <c r="D11764" s="4" t="s">
        <v>14</v>
      </c>
      <c r="E11764" s="4" t="s">
        <v>7</v>
      </c>
      <c r="F11764" s="4" t="s">
        <v>16</v>
      </c>
    </row>
    <row r="11765" spans="1:8">
      <c r="A11765" t="n">
        <v>91746</v>
      </c>
      <c r="B11765" s="13" t="n">
        <v>5</v>
      </c>
      <c r="C11765" s="7" t="n">
        <v>0</v>
      </c>
      <c r="D11765" s="7" t="n">
        <v>1</v>
      </c>
      <c r="E11765" s="7" t="n">
        <v>1</v>
      </c>
      <c r="F11765" s="14" t="n">
        <f t="normal" ca="1">A11777</f>
        <v>0</v>
      </c>
    </row>
    <row r="11766" spans="1:8">
      <c r="A11766" t="s">
        <v>4</v>
      </c>
      <c r="B11766" s="4" t="s">
        <v>5</v>
      </c>
      <c r="C11766" s="4" t="s">
        <v>11</v>
      </c>
    </row>
    <row r="11767" spans="1:8">
      <c r="A11767" t="n">
        <v>91757</v>
      </c>
      <c r="B11767" s="29" t="n">
        <v>16</v>
      </c>
      <c r="C11767" s="7" t="n">
        <v>100</v>
      </c>
    </row>
    <row r="11768" spans="1:8">
      <c r="A11768" t="s">
        <v>4</v>
      </c>
      <c r="B11768" s="4" t="s">
        <v>5</v>
      </c>
      <c r="C11768" s="4" t="s">
        <v>7</v>
      </c>
      <c r="D11768" s="4" t="s">
        <v>11</v>
      </c>
      <c r="E11768" s="4" t="s">
        <v>7</v>
      </c>
      <c r="F11768" s="4" t="s">
        <v>7</v>
      </c>
      <c r="G11768" s="4" t="s">
        <v>14</v>
      </c>
      <c r="H11768" s="4" t="s">
        <v>7</v>
      </c>
      <c r="I11768" s="4" t="s">
        <v>7</v>
      </c>
      <c r="J11768" s="4" t="s">
        <v>16</v>
      </c>
    </row>
    <row r="11769" spans="1:8">
      <c r="A11769" t="n">
        <v>91760</v>
      </c>
      <c r="B11769" s="13" t="n">
        <v>5</v>
      </c>
      <c r="C11769" s="7" t="n">
        <v>33</v>
      </c>
      <c r="D11769" s="7" t="n">
        <v>65534</v>
      </c>
      <c r="E11769" s="7" t="n">
        <v>7</v>
      </c>
      <c r="F11769" s="7" t="n">
        <v>0</v>
      </c>
      <c r="G11769" s="7" t="n">
        <v>14000</v>
      </c>
      <c r="H11769" s="7" t="n">
        <v>7</v>
      </c>
      <c r="I11769" s="7" t="n">
        <v>1</v>
      </c>
      <c r="J11769" s="14" t="n">
        <f t="normal" ca="1">A11775</f>
        <v>0</v>
      </c>
    </row>
    <row r="11770" spans="1:8">
      <c r="A11770" t="s">
        <v>4</v>
      </c>
      <c r="B11770" s="4" t="s">
        <v>5</v>
      </c>
      <c r="C11770" s="4" t="s">
        <v>11</v>
      </c>
      <c r="D11770" s="4" t="s">
        <v>14</v>
      </c>
      <c r="E11770" s="4" t="s">
        <v>14</v>
      </c>
      <c r="F11770" s="4" t="s">
        <v>14</v>
      </c>
      <c r="G11770" s="4" t="s">
        <v>14</v>
      </c>
      <c r="H11770" s="4" t="s">
        <v>11</v>
      </c>
      <c r="I11770" s="4" t="s">
        <v>7</v>
      </c>
    </row>
    <row r="11771" spans="1:8">
      <c r="A11771" t="n">
        <v>91776</v>
      </c>
      <c r="B11771" s="87" t="n">
        <v>66</v>
      </c>
      <c r="C11771" s="7" t="n">
        <v>65534</v>
      </c>
      <c r="D11771" s="7" t="n">
        <v>1065353216</v>
      </c>
      <c r="E11771" s="7" t="n">
        <v>1065353216</v>
      </c>
      <c r="F11771" s="7" t="n">
        <v>1065353216</v>
      </c>
      <c r="G11771" s="7" t="n">
        <v>0</v>
      </c>
      <c r="H11771" s="7" t="n">
        <v>500</v>
      </c>
      <c r="I11771" s="7" t="n">
        <v>3</v>
      </c>
    </row>
    <row r="11772" spans="1:8">
      <c r="A11772" t="s">
        <v>4</v>
      </c>
      <c r="B11772" s="4" t="s">
        <v>5</v>
      </c>
      <c r="C11772" s="4" t="s">
        <v>16</v>
      </c>
    </row>
    <row r="11773" spans="1:8">
      <c r="A11773" t="n">
        <v>91798</v>
      </c>
      <c r="B11773" s="22" t="n">
        <v>3</v>
      </c>
      <c r="C11773" s="14" t="n">
        <f t="normal" ca="1">A11777</f>
        <v>0</v>
      </c>
    </row>
    <row r="11774" spans="1:8">
      <c r="A11774" t="s">
        <v>4</v>
      </c>
      <c r="B11774" s="4" t="s">
        <v>5</v>
      </c>
      <c r="C11774" s="4" t="s">
        <v>16</v>
      </c>
    </row>
    <row r="11775" spans="1:8">
      <c r="A11775" t="n">
        <v>91803</v>
      </c>
      <c r="B11775" s="22" t="n">
        <v>3</v>
      </c>
      <c r="C11775" s="14" t="n">
        <f t="normal" ca="1">A11765</f>
        <v>0</v>
      </c>
    </row>
    <row r="11776" spans="1:8">
      <c r="A11776" t="s">
        <v>4</v>
      </c>
      <c r="B11776" s="4" t="s">
        <v>5</v>
      </c>
    </row>
    <row r="11777" spans="1:10">
      <c r="A11777" t="n">
        <v>91808</v>
      </c>
      <c r="B11777" s="5" t="n">
        <v>1</v>
      </c>
    </row>
    <row r="11778" spans="1:10" s="3" customFormat="1" customHeight="0">
      <c r="A11778" s="3" t="s">
        <v>2</v>
      </c>
      <c r="B11778" s="3" t="s">
        <v>817</v>
      </c>
    </row>
    <row r="11779" spans="1:10">
      <c r="A11779" t="s">
        <v>4</v>
      </c>
      <c r="B11779" s="4" t="s">
        <v>5</v>
      </c>
      <c r="C11779" s="4" t="s">
        <v>11</v>
      </c>
      <c r="D11779" s="4" t="s">
        <v>7</v>
      </c>
      <c r="E11779" s="4" t="s">
        <v>8</v>
      </c>
      <c r="F11779" s="4" t="s">
        <v>13</v>
      </c>
      <c r="G11779" s="4" t="s">
        <v>13</v>
      </c>
      <c r="H11779" s="4" t="s">
        <v>13</v>
      </c>
    </row>
    <row r="11780" spans="1:10">
      <c r="A11780" t="n">
        <v>91812</v>
      </c>
      <c r="B11780" s="47" t="n">
        <v>48</v>
      </c>
      <c r="C11780" s="7" t="n">
        <v>7</v>
      </c>
      <c r="D11780" s="7" t="n">
        <v>0</v>
      </c>
      <c r="E11780" s="7" t="s">
        <v>402</v>
      </c>
      <c r="F11780" s="7" t="n">
        <v>1</v>
      </c>
      <c r="G11780" s="7" t="n">
        <v>1</v>
      </c>
      <c r="H11780" s="7" t="n">
        <v>0</v>
      </c>
    </row>
    <row r="11781" spans="1:10">
      <c r="A11781" t="s">
        <v>4</v>
      </c>
      <c r="B11781" s="4" t="s">
        <v>5</v>
      </c>
      <c r="C11781" s="4" t="s">
        <v>11</v>
      </c>
    </row>
    <row r="11782" spans="1:10">
      <c r="A11782" t="n">
        <v>91838</v>
      </c>
      <c r="B11782" s="29" t="n">
        <v>16</v>
      </c>
      <c r="C11782" s="7" t="n">
        <v>1000</v>
      </c>
    </row>
    <row r="11783" spans="1:10">
      <c r="A11783" t="s">
        <v>4</v>
      </c>
      <c r="B11783" s="4" t="s">
        <v>5</v>
      </c>
      <c r="C11783" s="4" t="s">
        <v>11</v>
      </c>
      <c r="D11783" s="4" t="s">
        <v>11</v>
      </c>
      <c r="E11783" s="4" t="s">
        <v>13</v>
      </c>
      <c r="F11783" s="4" t="s">
        <v>7</v>
      </c>
    </row>
    <row r="11784" spans="1:10">
      <c r="A11784" t="n">
        <v>91841</v>
      </c>
      <c r="B11784" s="77" t="n">
        <v>53</v>
      </c>
      <c r="C11784" s="7" t="n">
        <v>65534</v>
      </c>
      <c r="D11784" s="7" t="n">
        <v>11</v>
      </c>
      <c r="E11784" s="7" t="n">
        <v>10</v>
      </c>
      <c r="F11784" s="7" t="n">
        <v>0</v>
      </c>
    </row>
    <row r="11785" spans="1:10">
      <c r="A11785" t="s">
        <v>4</v>
      </c>
      <c r="B11785" s="4" t="s">
        <v>5</v>
      </c>
      <c r="C11785" s="4" t="s">
        <v>11</v>
      </c>
      <c r="D11785" s="4" t="s">
        <v>11</v>
      </c>
      <c r="E11785" s="4" t="s">
        <v>11</v>
      </c>
    </row>
    <row r="11786" spans="1:10">
      <c r="A11786" t="n">
        <v>91851</v>
      </c>
      <c r="B11786" s="32" t="n">
        <v>61</v>
      </c>
      <c r="C11786" s="7" t="n">
        <v>65534</v>
      </c>
      <c r="D11786" s="7" t="n">
        <v>11</v>
      </c>
      <c r="E11786" s="7" t="n">
        <v>1000</v>
      </c>
    </row>
    <row r="11787" spans="1:10">
      <c r="A11787" t="s">
        <v>4</v>
      </c>
      <c r="B11787" s="4" t="s">
        <v>5</v>
      </c>
      <c r="C11787" s="4" t="s">
        <v>11</v>
      </c>
    </row>
    <row r="11788" spans="1:10">
      <c r="A11788" t="n">
        <v>91858</v>
      </c>
      <c r="B11788" s="34" t="n">
        <v>54</v>
      </c>
      <c r="C11788" s="7" t="n">
        <v>65534</v>
      </c>
    </row>
    <row r="11789" spans="1:10">
      <c r="A11789" t="s">
        <v>4</v>
      </c>
      <c r="B11789" s="4" t="s">
        <v>5</v>
      </c>
      <c r="C11789" s="4" t="s">
        <v>11</v>
      </c>
      <c r="D11789" s="4" t="s">
        <v>13</v>
      </c>
      <c r="E11789" s="4" t="s">
        <v>13</v>
      </c>
      <c r="F11789" s="4" t="s">
        <v>13</v>
      </c>
      <c r="G11789" s="4" t="s">
        <v>11</v>
      </c>
      <c r="H11789" s="4" t="s">
        <v>11</v>
      </c>
    </row>
    <row r="11790" spans="1:10">
      <c r="A11790" t="n">
        <v>91861</v>
      </c>
      <c r="B11790" s="31" t="n">
        <v>60</v>
      </c>
      <c r="C11790" s="7" t="n">
        <v>65534</v>
      </c>
      <c r="D11790" s="7" t="n">
        <v>0</v>
      </c>
      <c r="E11790" s="7" t="n">
        <v>-11</v>
      </c>
      <c r="F11790" s="7" t="n">
        <v>0</v>
      </c>
      <c r="G11790" s="7" t="n">
        <v>400</v>
      </c>
      <c r="H11790" s="7" t="n">
        <v>0</v>
      </c>
    </row>
    <row r="11791" spans="1:10">
      <c r="A11791" t="s">
        <v>4</v>
      </c>
      <c r="B11791" s="4" t="s">
        <v>5</v>
      </c>
      <c r="C11791" s="4" t="s">
        <v>11</v>
      </c>
    </row>
    <row r="11792" spans="1:10">
      <c r="A11792" t="n">
        <v>91880</v>
      </c>
      <c r="B11792" s="29" t="n">
        <v>16</v>
      </c>
      <c r="C11792" s="7" t="n">
        <v>500</v>
      </c>
    </row>
    <row r="11793" spans="1:8">
      <c r="A11793" t="s">
        <v>4</v>
      </c>
      <c r="B11793" s="4" t="s">
        <v>5</v>
      </c>
      <c r="C11793" s="4" t="s">
        <v>11</v>
      </c>
      <c r="D11793" s="4" t="s">
        <v>13</v>
      </c>
      <c r="E11793" s="4" t="s">
        <v>13</v>
      </c>
      <c r="F11793" s="4" t="s">
        <v>13</v>
      </c>
      <c r="G11793" s="4" t="s">
        <v>11</v>
      </c>
      <c r="H11793" s="4" t="s">
        <v>11</v>
      </c>
    </row>
    <row r="11794" spans="1:8">
      <c r="A11794" t="n">
        <v>91883</v>
      </c>
      <c r="B11794" s="31" t="n">
        <v>60</v>
      </c>
      <c r="C11794" s="7" t="n">
        <v>65534</v>
      </c>
      <c r="D11794" s="7" t="n">
        <v>0</v>
      </c>
      <c r="E11794" s="7" t="n">
        <v>0</v>
      </c>
      <c r="F11794" s="7" t="n">
        <v>0</v>
      </c>
      <c r="G11794" s="7" t="n">
        <v>500</v>
      </c>
      <c r="H11794" s="7" t="n">
        <v>0</v>
      </c>
    </row>
    <row r="11795" spans="1:8">
      <c r="A11795" t="s">
        <v>4</v>
      </c>
      <c r="B11795" s="4" t="s">
        <v>5</v>
      </c>
      <c r="C11795" s="4" t="s">
        <v>11</v>
      </c>
    </row>
    <row r="11796" spans="1:8">
      <c r="A11796" t="n">
        <v>91902</v>
      </c>
      <c r="B11796" s="29" t="n">
        <v>16</v>
      </c>
      <c r="C11796" s="7" t="n">
        <v>500</v>
      </c>
    </row>
    <row r="11797" spans="1:8">
      <c r="A11797" t="s">
        <v>4</v>
      </c>
      <c r="B11797" s="4" t="s">
        <v>5</v>
      </c>
      <c r="C11797" s="4" t="s">
        <v>11</v>
      </c>
      <c r="D11797" s="4" t="s">
        <v>13</v>
      </c>
      <c r="E11797" s="4" t="s">
        <v>14</v>
      </c>
      <c r="F11797" s="4" t="s">
        <v>13</v>
      </c>
      <c r="G11797" s="4" t="s">
        <v>13</v>
      </c>
      <c r="H11797" s="4" t="s">
        <v>7</v>
      </c>
    </row>
    <row r="11798" spans="1:8">
      <c r="A11798" t="n">
        <v>91905</v>
      </c>
      <c r="B11798" s="33" t="n">
        <v>100</v>
      </c>
      <c r="C11798" s="7" t="n">
        <v>65534</v>
      </c>
      <c r="D11798" s="7" t="n">
        <v>-2.40000009536743</v>
      </c>
      <c r="E11798" s="7" t="n">
        <v>0</v>
      </c>
      <c r="F11798" s="7" t="n">
        <v>2.83999991416931</v>
      </c>
      <c r="G11798" s="7" t="n">
        <v>10</v>
      </c>
      <c r="H11798" s="7" t="n">
        <v>0</v>
      </c>
    </row>
    <row r="11799" spans="1:8">
      <c r="A11799" t="s">
        <v>4</v>
      </c>
      <c r="B11799" s="4" t="s">
        <v>5</v>
      </c>
      <c r="C11799" s="4" t="s">
        <v>11</v>
      </c>
    </row>
    <row r="11800" spans="1:8">
      <c r="A11800" t="n">
        <v>91925</v>
      </c>
      <c r="B11800" s="34" t="n">
        <v>54</v>
      </c>
      <c r="C11800" s="7" t="n">
        <v>65534</v>
      </c>
    </row>
    <row r="11801" spans="1:8">
      <c r="A11801" t="s">
        <v>4</v>
      </c>
      <c r="B11801" s="4" t="s">
        <v>5</v>
      </c>
      <c r="C11801" s="4" t="s">
        <v>11</v>
      </c>
      <c r="D11801" s="4" t="s">
        <v>7</v>
      </c>
    </row>
    <row r="11802" spans="1:8">
      <c r="A11802" t="n">
        <v>91928</v>
      </c>
      <c r="B11802" s="56" t="n">
        <v>96</v>
      </c>
      <c r="C11802" s="7" t="n">
        <v>65534</v>
      </c>
      <c r="D11802" s="7" t="n">
        <v>1</v>
      </c>
    </row>
    <row r="11803" spans="1:8">
      <c r="A11803" t="s">
        <v>4</v>
      </c>
      <c r="B11803" s="4" t="s">
        <v>5</v>
      </c>
      <c r="C11803" s="4" t="s">
        <v>11</v>
      </c>
      <c r="D11803" s="4" t="s">
        <v>7</v>
      </c>
      <c r="E11803" s="4" t="s">
        <v>13</v>
      </c>
      <c r="F11803" s="4" t="s">
        <v>13</v>
      </c>
      <c r="G11803" s="4" t="s">
        <v>13</v>
      </c>
    </row>
    <row r="11804" spans="1:8">
      <c r="A11804" t="n">
        <v>91932</v>
      </c>
      <c r="B11804" s="56" t="n">
        <v>96</v>
      </c>
      <c r="C11804" s="7" t="n">
        <v>65534</v>
      </c>
      <c r="D11804" s="7" t="n">
        <v>2</v>
      </c>
      <c r="E11804" s="7" t="n">
        <v>-2.40000009536743</v>
      </c>
      <c r="F11804" s="7" t="n">
        <v>0</v>
      </c>
      <c r="G11804" s="7" t="n">
        <v>2.83999991416931</v>
      </c>
    </row>
    <row r="11805" spans="1:8">
      <c r="A11805" t="s">
        <v>4</v>
      </c>
      <c r="B11805" s="4" t="s">
        <v>5</v>
      </c>
      <c r="C11805" s="4" t="s">
        <v>11</v>
      </c>
      <c r="D11805" s="4" t="s">
        <v>7</v>
      </c>
      <c r="E11805" s="4" t="s">
        <v>13</v>
      </c>
      <c r="F11805" s="4" t="s">
        <v>13</v>
      </c>
      <c r="G11805" s="4" t="s">
        <v>13</v>
      </c>
    </row>
    <row r="11806" spans="1:8">
      <c r="A11806" t="n">
        <v>91948</v>
      </c>
      <c r="B11806" s="56" t="n">
        <v>96</v>
      </c>
      <c r="C11806" s="7" t="n">
        <v>65534</v>
      </c>
      <c r="D11806" s="7" t="n">
        <v>2</v>
      </c>
      <c r="E11806" s="7" t="n">
        <v>0.600000023841858</v>
      </c>
      <c r="F11806" s="7" t="n">
        <v>1.12999999523163</v>
      </c>
      <c r="G11806" s="7" t="n">
        <v>16.5</v>
      </c>
    </row>
    <row r="11807" spans="1:8">
      <c r="A11807" t="s">
        <v>4</v>
      </c>
      <c r="B11807" s="4" t="s">
        <v>5</v>
      </c>
      <c r="C11807" s="4" t="s">
        <v>11</v>
      </c>
      <c r="D11807" s="4" t="s">
        <v>7</v>
      </c>
      <c r="E11807" s="4" t="s">
        <v>14</v>
      </c>
      <c r="F11807" s="4" t="s">
        <v>7</v>
      </c>
      <c r="G11807" s="4" t="s">
        <v>11</v>
      </c>
    </row>
    <row r="11808" spans="1:8">
      <c r="A11808" t="n">
        <v>91964</v>
      </c>
      <c r="B11808" s="56" t="n">
        <v>96</v>
      </c>
      <c r="C11808" s="7" t="n">
        <v>65534</v>
      </c>
      <c r="D11808" s="7" t="n">
        <v>0</v>
      </c>
      <c r="E11808" s="7" t="n">
        <v>1069547520</v>
      </c>
      <c r="F11808" s="7" t="n">
        <v>1</v>
      </c>
      <c r="G11808" s="7" t="n">
        <v>0</v>
      </c>
    </row>
    <row r="11809" spans="1:8">
      <c r="A11809" t="s">
        <v>4</v>
      </c>
      <c r="B11809" s="4" t="s">
        <v>5</v>
      </c>
      <c r="C11809" s="4" t="s">
        <v>7</v>
      </c>
      <c r="D11809" s="4" t="s">
        <v>14</v>
      </c>
      <c r="E11809" s="4" t="s">
        <v>7</v>
      </c>
      <c r="F11809" s="4" t="s">
        <v>16</v>
      </c>
    </row>
    <row r="11810" spans="1:8">
      <c r="A11810" t="n">
        <v>91975</v>
      </c>
      <c r="B11810" s="13" t="n">
        <v>5</v>
      </c>
      <c r="C11810" s="7" t="n">
        <v>0</v>
      </c>
      <c r="D11810" s="7" t="n">
        <v>1</v>
      </c>
      <c r="E11810" s="7" t="n">
        <v>1</v>
      </c>
      <c r="F11810" s="14" t="n">
        <f t="normal" ca="1">A11822</f>
        <v>0</v>
      </c>
    </row>
    <row r="11811" spans="1:8">
      <c r="A11811" t="s">
        <v>4</v>
      </c>
      <c r="B11811" s="4" t="s">
        <v>5</v>
      </c>
      <c r="C11811" s="4" t="s">
        <v>11</v>
      </c>
    </row>
    <row r="11812" spans="1:8">
      <c r="A11812" t="n">
        <v>91986</v>
      </c>
      <c r="B11812" s="29" t="n">
        <v>16</v>
      </c>
      <c r="C11812" s="7" t="n">
        <v>100</v>
      </c>
    </row>
    <row r="11813" spans="1:8">
      <c r="A11813" t="s">
        <v>4</v>
      </c>
      <c r="B11813" s="4" t="s">
        <v>5</v>
      </c>
      <c r="C11813" s="4" t="s">
        <v>7</v>
      </c>
      <c r="D11813" s="4" t="s">
        <v>11</v>
      </c>
      <c r="E11813" s="4" t="s">
        <v>7</v>
      </c>
      <c r="F11813" s="4" t="s">
        <v>7</v>
      </c>
      <c r="G11813" s="4" t="s">
        <v>14</v>
      </c>
      <c r="H11813" s="4" t="s">
        <v>7</v>
      </c>
      <c r="I11813" s="4" t="s">
        <v>7</v>
      </c>
      <c r="J11813" s="4" t="s">
        <v>16</v>
      </c>
    </row>
    <row r="11814" spans="1:8">
      <c r="A11814" t="n">
        <v>91989</v>
      </c>
      <c r="B11814" s="13" t="n">
        <v>5</v>
      </c>
      <c r="C11814" s="7" t="n">
        <v>33</v>
      </c>
      <c r="D11814" s="7" t="n">
        <v>65534</v>
      </c>
      <c r="E11814" s="7" t="n">
        <v>7</v>
      </c>
      <c r="F11814" s="7" t="n">
        <v>0</v>
      </c>
      <c r="G11814" s="7" t="n">
        <v>14000</v>
      </c>
      <c r="H11814" s="7" t="n">
        <v>7</v>
      </c>
      <c r="I11814" s="7" t="n">
        <v>1</v>
      </c>
      <c r="J11814" s="14" t="n">
        <f t="normal" ca="1">A11820</f>
        <v>0</v>
      </c>
    </row>
    <row r="11815" spans="1:8">
      <c r="A11815" t="s">
        <v>4</v>
      </c>
      <c r="B11815" s="4" t="s">
        <v>5</v>
      </c>
      <c r="C11815" s="4" t="s">
        <v>11</v>
      </c>
      <c r="D11815" s="4" t="s">
        <v>14</v>
      </c>
      <c r="E11815" s="4" t="s">
        <v>14</v>
      </c>
      <c r="F11815" s="4" t="s">
        <v>14</v>
      </c>
      <c r="G11815" s="4" t="s">
        <v>14</v>
      </c>
      <c r="H11815" s="4" t="s">
        <v>11</v>
      </c>
      <c r="I11815" s="4" t="s">
        <v>7</v>
      </c>
    </row>
    <row r="11816" spans="1:8">
      <c r="A11816" t="n">
        <v>92005</v>
      </c>
      <c r="B11816" s="87" t="n">
        <v>66</v>
      </c>
      <c r="C11816" s="7" t="n">
        <v>65534</v>
      </c>
      <c r="D11816" s="7" t="n">
        <v>1065353216</v>
      </c>
      <c r="E11816" s="7" t="n">
        <v>1065353216</v>
      </c>
      <c r="F11816" s="7" t="n">
        <v>1065353216</v>
      </c>
      <c r="G11816" s="7" t="n">
        <v>0</v>
      </c>
      <c r="H11816" s="7" t="n">
        <v>500</v>
      </c>
      <c r="I11816" s="7" t="n">
        <v>3</v>
      </c>
    </row>
    <row r="11817" spans="1:8">
      <c r="A11817" t="s">
        <v>4</v>
      </c>
      <c r="B11817" s="4" t="s">
        <v>5</v>
      </c>
      <c r="C11817" s="4" t="s">
        <v>16</v>
      </c>
    </row>
    <row r="11818" spans="1:8">
      <c r="A11818" t="n">
        <v>92027</v>
      </c>
      <c r="B11818" s="22" t="n">
        <v>3</v>
      </c>
      <c r="C11818" s="14" t="n">
        <f t="normal" ca="1">A11822</f>
        <v>0</v>
      </c>
    </row>
    <row r="11819" spans="1:8">
      <c r="A11819" t="s">
        <v>4</v>
      </c>
      <c r="B11819" s="4" t="s">
        <v>5</v>
      </c>
      <c r="C11819" s="4" t="s">
        <v>16</v>
      </c>
    </row>
    <row r="11820" spans="1:8">
      <c r="A11820" t="n">
        <v>92032</v>
      </c>
      <c r="B11820" s="22" t="n">
        <v>3</v>
      </c>
      <c r="C11820" s="14" t="n">
        <f t="normal" ca="1">A11810</f>
        <v>0</v>
      </c>
    </row>
    <row r="11821" spans="1:8">
      <c r="A11821" t="s">
        <v>4</v>
      </c>
      <c r="B11821" s="4" t="s">
        <v>5</v>
      </c>
    </row>
    <row r="11822" spans="1:8">
      <c r="A11822" t="n">
        <v>92037</v>
      </c>
      <c r="B11822" s="5" t="n">
        <v>1</v>
      </c>
    </row>
    <row r="11823" spans="1:8" s="3" customFormat="1" customHeight="0">
      <c r="A11823" s="3" t="s">
        <v>2</v>
      </c>
      <c r="B11823" s="3" t="s">
        <v>818</v>
      </c>
    </row>
    <row r="11824" spans="1:8">
      <c r="A11824" t="s">
        <v>4</v>
      </c>
      <c r="B11824" s="4" t="s">
        <v>5</v>
      </c>
      <c r="C11824" s="4" t="s">
        <v>7</v>
      </c>
      <c r="D11824" s="4" t="s">
        <v>11</v>
      </c>
      <c r="E11824" s="4" t="s">
        <v>8</v>
      </c>
      <c r="F11824" s="4" t="s">
        <v>8</v>
      </c>
      <c r="G11824" s="4" t="s">
        <v>8</v>
      </c>
      <c r="H11824" s="4" t="s">
        <v>8</v>
      </c>
    </row>
    <row r="11825" spans="1:10">
      <c r="A11825" t="n">
        <v>92040</v>
      </c>
      <c r="B11825" s="49" t="n">
        <v>51</v>
      </c>
      <c r="C11825" s="7" t="n">
        <v>3</v>
      </c>
      <c r="D11825" s="7" t="n">
        <v>11</v>
      </c>
      <c r="E11825" s="7" t="s">
        <v>455</v>
      </c>
      <c r="F11825" s="7" t="s">
        <v>67</v>
      </c>
      <c r="G11825" s="7" t="s">
        <v>66</v>
      </c>
      <c r="H11825" s="7" t="s">
        <v>67</v>
      </c>
    </row>
    <row r="11826" spans="1:10">
      <c r="A11826" t="s">
        <v>4</v>
      </c>
      <c r="B11826" s="4" t="s">
        <v>5</v>
      </c>
      <c r="C11826" s="4" t="s">
        <v>11</v>
      </c>
      <c r="D11826" s="4" t="s">
        <v>7</v>
      </c>
      <c r="E11826" s="4" t="s">
        <v>8</v>
      </c>
      <c r="F11826" s="4" t="s">
        <v>13</v>
      </c>
      <c r="G11826" s="4" t="s">
        <v>13</v>
      </c>
      <c r="H11826" s="4" t="s">
        <v>13</v>
      </c>
    </row>
    <row r="11827" spans="1:10">
      <c r="A11827" t="n">
        <v>92053</v>
      </c>
      <c r="B11827" s="47" t="n">
        <v>48</v>
      </c>
      <c r="C11827" s="7" t="n">
        <v>11</v>
      </c>
      <c r="D11827" s="7" t="n">
        <v>0</v>
      </c>
      <c r="E11827" s="7" t="s">
        <v>489</v>
      </c>
      <c r="F11827" s="7" t="n">
        <v>1</v>
      </c>
      <c r="G11827" s="7" t="n">
        <v>1</v>
      </c>
      <c r="H11827" s="7" t="n">
        <v>0</v>
      </c>
    </row>
    <row r="11828" spans="1:10">
      <c r="A11828" t="s">
        <v>4</v>
      </c>
      <c r="B11828" s="4" t="s">
        <v>5</v>
      </c>
      <c r="C11828" s="4" t="s">
        <v>11</v>
      </c>
    </row>
    <row r="11829" spans="1:10">
      <c r="A11829" t="n">
        <v>92079</v>
      </c>
      <c r="B11829" s="29" t="n">
        <v>16</v>
      </c>
      <c r="C11829" s="7" t="n">
        <v>1000</v>
      </c>
    </row>
    <row r="11830" spans="1:10">
      <c r="A11830" t="s">
        <v>4</v>
      </c>
      <c r="B11830" s="4" t="s">
        <v>5</v>
      </c>
      <c r="C11830" s="4" t="s">
        <v>11</v>
      </c>
      <c r="D11830" s="4" t="s">
        <v>11</v>
      </c>
      <c r="E11830" s="4" t="s">
        <v>11</v>
      </c>
    </row>
    <row r="11831" spans="1:10">
      <c r="A11831" t="n">
        <v>92082</v>
      </c>
      <c r="B11831" s="32" t="n">
        <v>61</v>
      </c>
      <c r="C11831" s="7" t="n">
        <v>65534</v>
      </c>
      <c r="D11831" s="7" t="n">
        <v>65533</v>
      </c>
      <c r="E11831" s="7" t="n">
        <v>1000</v>
      </c>
    </row>
    <row r="11832" spans="1:10">
      <c r="A11832" t="s">
        <v>4</v>
      </c>
      <c r="B11832" s="4" t="s">
        <v>5</v>
      </c>
      <c r="C11832" s="4" t="s">
        <v>11</v>
      </c>
      <c r="D11832" s="4" t="s">
        <v>13</v>
      </c>
      <c r="E11832" s="4" t="s">
        <v>14</v>
      </c>
      <c r="F11832" s="4" t="s">
        <v>13</v>
      </c>
      <c r="G11832" s="4" t="s">
        <v>13</v>
      </c>
      <c r="H11832" s="4" t="s">
        <v>7</v>
      </c>
    </row>
    <row r="11833" spans="1:10">
      <c r="A11833" t="n">
        <v>92089</v>
      </c>
      <c r="B11833" s="33" t="n">
        <v>100</v>
      </c>
      <c r="C11833" s="7" t="n">
        <v>65534</v>
      </c>
      <c r="D11833" s="7" t="n">
        <v>-2.92000007629395</v>
      </c>
      <c r="E11833" s="7" t="n">
        <v>1039516303</v>
      </c>
      <c r="F11833" s="7" t="n">
        <v>3.34999990463257</v>
      </c>
      <c r="G11833" s="7" t="n">
        <v>10</v>
      </c>
      <c r="H11833" s="7" t="n">
        <v>0</v>
      </c>
    </row>
    <row r="11834" spans="1:10">
      <c r="A11834" t="s">
        <v>4</v>
      </c>
      <c r="B11834" s="4" t="s">
        <v>5</v>
      </c>
      <c r="C11834" s="4" t="s">
        <v>11</v>
      </c>
    </row>
    <row r="11835" spans="1:10">
      <c r="A11835" t="n">
        <v>92109</v>
      </c>
      <c r="B11835" s="34" t="n">
        <v>54</v>
      </c>
      <c r="C11835" s="7" t="n">
        <v>65534</v>
      </c>
    </row>
    <row r="11836" spans="1:10">
      <c r="A11836" t="s">
        <v>4</v>
      </c>
      <c r="B11836" s="4" t="s">
        <v>5</v>
      </c>
      <c r="C11836" s="4" t="s">
        <v>11</v>
      </c>
      <c r="D11836" s="4" t="s">
        <v>7</v>
      </c>
    </row>
    <row r="11837" spans="1:10">
      <c r="A11837" t="n">
        <v>92112</v>
      </c>
      <c r="B11837" s="56" t="n">
        <v>96</v>
      </c>
      <c r="C11837" s="7" t="n">
        <v>65534</v>
      </c>
      <c r="D11837" s="7" t="n">
        <v>1</v>
      </c>
    </row>
    <row r="11838" spans="1:10">
      <c r="A11838" t="s">
        <v>4</v>
      </c>
      <c r="B11838" s="4" t="s">
        <v>5</v>
      </c>
      <c r="C11838" s="4" t="s">
        <v>11</v>
      </c>
      <c r="D11838" s="4" t="s">
        <v>7</v>
      </c>
      <c r="E11838" s="4" t="s">
        <v>13</v>
      </c>
      <c r="F11838" s="4" t="s">
        <v>13</v>
      </c>
      <c r="G11838" s="4" t="s">
        <v>13</v>
      </c>
    </row>
    <row r="11839" spans="1:10">
      <c r="A11839" t="n">
        <v>92116</v>
      </c>
      <c r="B11839" s="56" t="n">
        <v>96</v>
      </c>
      <c r="C11839" s="7" t="n">
        <v>65534</v>
      </c>
      <c r="D11839" s="7" t="n">
        <v>2</v>
      </c>
      <c r="E11839" s="7" t="n">
        <v>-2.92000007629395</v>
      </c>
      <c r="F11839" s="7" t="n">
        <v>0.119999997317791</v>
      </c>
      <c r="G11839" s="7" t="n">
        <v>3.34999990463257</v>
      </c>
    </row>
    <row r="11840" spans="1:10">
      <c r="A11840" t="s">
        <v>4</v>
      </c>
      <c r="B11840" s="4" t="s">
        <v>5</v>
      </c>
      <c r="C11840" s="4" t="s">
        <v>11</v>
      </c>
      <c r="D11840" s="4" t="s">
        <v>7</v>
      </c>
      <c r="E11840" s="4" t="s">
        <v>13</v>
      </c>
      <c r="F11840" s="4" t="s">
        <v>13</v>
      </c>
      <c r="G11840" s="4" t="s">
        <v>13</v>
      </c>
    </row>
    <row r="11841" spans="1:8">
      <c r="A11841" t="n">
        <v>92132</v>
      </c>
      <c r="B11841" s="56" t="n">
        <v>96</v>
      </c>
      <c r="C11841" s="7" t="n">
        <v>65534</v>
      </c>
      <c r="D11841" s="7" t="n">
        <v>2</v>
      </c>
      <c r="E11841" s="7" t="n">
        <v>-0.180000007152557</v>
      </c>
      <c r="F11841" s="7" t="n">
        <v>1.12999999523163</v>
      </c>
      <c r="G11841" s="7" t="n">
        <v>16.5</v>
      </c>
    </row>
    <row r="11842" spans="1:8">
      <c r="A11842" t="s">
        <v>4</v>
      </c>
      <c r="B11842" s="4" t="s">
        <v>5</v>
      </c>
      <c r="C11842" s="4" t="s">
        <v>11</v>
      </c>
      <c r="D11842" s="4" t="s">
        <v>7</v>
      </c>
      <c r="E11842" s="4" t="s">
        <v>14</v>
      </c>
      <c r="F11842" s="4" t="s">
        <v>7</v>
      </c>
      <c r="G11842" s="4" t="s">
        <v>11</v>
      </c>
    </row>
    <row r="11843" spans="1:8">
      <c r="A11843" t="n">
        <v>92148</v>
      </c>
      <c r="B11843" s="56" t="n">
        <v>96</v>
      </c>
      <c r="C11843" s="7" t="n">
        <v>65534</v>
      </c>
      <c r="D11843" s="7" t="n">
        <v>0</v>
      </c>
      <c r="E11843" s="7" t="n">
        <v>1069128090</v>
      </c>
      <c r="F11843" s="7" t="n">
        <v>1</v>
      </c>
      <c r="G11843" s="7" t="n">
        <v>0</v>
      </c>
    </row>
    <row r="11844" spans="1:8">
      <c r="A11844" t="s">
        <v>4</v>
      </c>
      <c r="B11844" s="4" t="s">
        <v>5</v>
      </c>
      <c r="C11844" s="4" t="s">
        <v>7</v>
      </c>
      <c r="D11844" s="4" t="s">
        <v>14</v>
      </c>
      <c r="E11844" s="4" t="s">
        <v>7</v>
      </c>
      <c r="F11844" s="4" t="s">
        <v>16</v>
      </c>
    </row>
    <row r="11845" spans="1:8">
      <c r="A11845" t="n">
        <v>92159</v>
      </c>
      <c r="B11845" s="13" t="n">
        <v>5</v>
      </c>
      <c r="C11845" s="7" t="n">
        <v>0</v>
      </c>
      <c r="D11845" s="7" t="n">
        <v>1</v>
      </c>
      <c r="E11845" s="7" t="n">
        <v>1</v>
      </c>
      <c r="F11845" s="14" t="n">
        <f t="normal" ca="1">A11857</f>
        <v>0</v>
      </c>
    </row>
    <row r="11846" spans="1:8">
      <c r="A11846" t="s">
        <v>4</v>
      </c>
      <c r="B11846" s="4" t="s">
        <v>5</v>
      </c>
      <c r="C11846" s="4" t="s">
        <v>11</v>
      </c>
    </row>
    <row r="11847" spans="1:8">
      <c r="A11847" t="n">
        <v>92170</v>
      </c>
      <c r="B11847" s="29" t="n">
        <v>16</v>
      </c>
      <c r="C11847" s="7" t="n">
        <v>100</v>
      </c>
    </row>
    <row r="11848" spans="1:8">
      <c r="A11848" t="s">
        <v>4</v>
      </c>
      <c r="B11848" s="4" t="s">
        <v>5</v>
      </c>
      <c r="C11848" s="4" t="s">
        <v>7</v>
      </c>
      <c r="D11848" s="4" t="s">
        <v>11</v>
      </c>
      <c r="E11848" s="4" t="s">
        <v>7</v>
      </c>
      <c r="F11848" s="4" t="s">
        <v>7</v>
      </c>
      <c r="G11848" s="4" t="s">
        <v>14</v>
      </c>
      <c r="H11848" s="4" t="s">
        <v>7</v>
      </c>
      <c r="I11848" s="4" t="s">
        <v>7</v>
      </c>
      <c r="J11848" s="4" t="s">
        <v>16</v>
      </c>
    </row>
    <row r="11849" spans="1:8">
      <c r="A11849" t="n">
        <v>92173</v>
      </c>
      <c r="B11849" s="13" t="n">
        <v>5</v>
      </c>
      <c r="C11849" s="7" t="n">
        <v>33</v>
      </c>
      <c r="D11849" s="7" t="n">
        <v>65534</v>
      </c>
      <c r="E11849" s="7" t="n">
        <v>7</v>
      </c>
      <c r="F11849" s="7" t="n">
        <v>0</v>
      </c>
      <c r="G11849" s="7" t="n">
        <v>14000</v>
      </c>
      <c r="H11849" s="7" t="n">
        <v>7</v>
      </c>
      <c r="I11849" s="7" t="n">
        <v>1</v>
      </c>
      <c r="J11849" s="14" t="n">
        <f t="normal" ca="1">A11855</f>
        <v>0</v>
      </c>
    </row>
    <row r="11850" spans="1:8">
      <c r="A11850" t="s">
        <v>4</v>
      </c>
      <c r="B11850" s="4" t="s">
        <v>5</v>
      </c>
      <c r="C11850" s="4" t="s">
        <v>11</v>
      </c>
      <c r="D11850" s="4" t="s">
        <v>14</v>
      </c>
      <c r="E11850" s="4" t="s">
        <v>14</v>
      </c>
      <c r="F11850" s="4" t="s">
        <v>14</v>
      </c>
      <c r="G11850" s="4" t="s">
        <v>14</v>
      </c>
      <c r="H11850" s="4" t="s">
        <v>11</v>
      </c>
      <c r="I11850" s="4" t="s">
        <v>7</v>
      </c>
    </row>
    <row r="11851" spans="1:8">
      <c r="A11851" t="n">
        <v>92189</v>
      </c>
      <c r="B11851" s="87" t="n">
        <v>66</v>
      </c>
      <c r="C11851" s="7" t="n">
        <v>65534</v>
      </c>
      <c r="D11851" s="7" t="n">
        <v>1065353216</v>
      </c>
      <c r="E11851" s="7" t="n">
        <v>1065353216</v>
      </c>
      <c r="F11851" s="7" t="n">
        <v>1065353216</v>
      </c>
      <c r="G11851" s="7" t="n">
        <v>0</v>
      </c>
      <c r="H11851" s="7" t="n">
        <v>500</v>
      </c>
      <c r="I11851" s="7" t="n">
        <v>3</v>
      </c>
    </row>
    <row r="11852" spans="1:8">
      <c r="A11852" t="s">
        <v>4</v>
      </c>
      <c r="B11852" s="4" t="s">
        <v>5</v>
      </c>
      <c r="C11852" s="4" t="s">
        <v>16</v>
      </c>
    </row>
    <row r="11853" spans="1:8">
      <c r="A11853" t="n">
        <v>92211</v>
      </c>
      <c r="B11853" s="22" t="n">
        <v>3</v>
      </c>
      <c r="C11853" s="14" t="n">
        <f t="normal" ca="1">A11857</f>
        <v>0</v>
      </c>
    </row>
    <row r="11854" spans="1:8">
      <c r="A11854" t="s">
        <v>4</v>
      </c>
      <c r="B11854" s="4" t="s">
        <v>5</v>
      </c>
      <c r="C11854" s="4" t="s">
        <v>16</v>
      </c>
    </row>
    <row r="11855" spans="1:8">
      <c r="A11855" t="n">
        <v>92216</v>
      </c>
      <c r="B11855" s="22" t="n">
        <v>3</v>
      </c>
      <c r="C11855" s="14" t="n">
        <f t="normal" ca="1">A11845</f>
        <v>0</v>
      </c>
    </row>
    <row r="11856" spans="1:8">
      <c r="A11856" t="s">
        <v>4</v>
      </c>
      <c r="B11856" s="4" t="s">
        <v>5</v>
      </c>
    </row>
    <row r="11857" spans="1:10">
      <c r="A11857" t="n">
        <v>92221</v>
      </c>
      <c r="B11857" s="5" t="n">
        <v>1</v>
      </c>
    </row>
    <row r="11858" spans="1:10" s="3" customFormat="1" customHeight="0">
      <c r="A11858" s="3" t="s">
        <v>2</v>
      </c>
      <c r="B11858" s="3" t="s">
        <v>819</v>
      </c>
    </row>
    <row r="11859" spans="1:10">
      <c r="A11859" t="s">
        <v>4</v>
      </c>
      <c r="B11859" s="4" t="s">
        <v>5</v>
      </c>
      <c r="C11859" s="4" t="s">
        <v>11</v>
      </c>
      <c r="D11859" s="4" t="s">
        <v>7</v>
      </c>
      <c r="E11859" s="4" t="s">
        <v>8</v>
      </c>
      <c r="F11859" s="4" t="s">
        <v>13</v>
      </c>
      <c r="G11859" s="4" t="s">
        <v>13</v>
      </c>
      <c r="H11859" s="4" t="s">
        <v>13</v>
      </c>
    </row>
    <row r="11860" spans="1:10">
      <c r="A11860" t="n">
        <v>92224</v>
      </c>
      <c r="B11860" s="47" t="n">
        <v>48</v>
      </c>
      <c r="C11860" s="7" t="n">
        <v>4</v>
      </c>
      <c r="D11860" s="7" t="n">
        <v>0</v>
      </c>
      <c r="E11860" s="7" t="s">
        <v>402</v>
      </c>
      <c r="F11860" s="7" t="n">
        <v>1</v>
      </c>
      <c r="G11860" s="7" t="n">
        <v>1</v>
      </c>
      <c r="H11860" s="7" t="n">
        <v>0</v>
      </c>
    </row>
    <row r="11861" spans="1:10">
      <c r="A11861" t="s">
        <v>4</v>
      </c>
      <c r="B11861" s="4" t="s">
        <v>5</v>
      </c>
      <c r="C11861" s="4" t="s">
        <v>11</v>
      </c>
    </row>
    <row r="11862" spans="1:10">
      <c r="A11862" t="n">
        <v>92250</v>
      </c>
      <c r="B11862" s="29" t="n">
        <v>16</v>
      </c>
      <c r="C11862" s="7" t="n">
        <v>1000</v>
      </c>
    </row>
    <row r="11863" spans="1:10">
      <c r="A11863" t="s">
        <v>4</v>
      </c>
      <c r="B11863" s="4" t="s">
        <v>5</v>
      </c>
      <c r="C11863" s="4" t="s">
        <v>11</v>
      </c>
      <c r="D11863" s="4" t="s">
        <v>11</v>
      </c>
      <c r="E11863" s="4" t="s">
        <v>11</v>
      </c>
    </row>
    <row r="11864" spans="1:10">
      <c r="A11864" t="n">
        <v>92253</v>
      </c>
      <c r="B11864" s="32" t="n">
        <v>61</v>
      </c>
      <c r="C11864" s="7" t="n">
        <v>65534</v>
      </c>
      <c r="D11864" s="7" t="n">
        <v>65533</v>
      </c>
      <c r="E11864" s="7" t="n">
        <v>1000</v>
      </c>
    </row>
    <row r="11865" spans="1:10">
      <c r="A11865" t="s">
        <v>4</v>
      </c>
      <c r="B11865" s="4" t="s">
        <v>5</v>
      </c>
      <c r="C11865" s="4" t="s">
        <v>11</v>
      </c>
      <c r="D11865" s="4" t="s">
        <v>13</v>
      </c>
      <c r="E11865" s="4" t="s">
        <v>14</v>
      </c>
      <c r="F11865" s="4" t="s">
        <v>13</v>
      </c>
      <c r="G11865" s="4" t="s">
        <v>13</v>
      </c>
      <c r="H11865" s="4" t="s">
        <v>7</v>
      </c>
    </row>
    <row r="11866" spans="1:10">
      <c r="A11866" t="n">
        <v>92260</v>
      </c>
      <c r="B11866" s="33" t="n">
        <v>100</v>
      </c>
      <c r="C11866" s="7" t="n">
        <v>65534</v>
      </c>
      <c r="D11866" s="7" t="n">
        <v>0.400000005960464</v>
      </c>
      <c r="E11866" s="7" t="n">
        <v>1062668861</v>
      </c>
      <c r="F11866" s="7" t="n">
        <v>5.51999998092651</v>
      </c>
      <c r="G11866" s="7" t="n">
        <v>10</v>
      </c>
      <c r="H11866" s="7" t="n">
        <v>0</v>
      </c>
    </row>
    <row r="11867" spans="1:10">
      <c r="A11867" t="s">
        <v>4</v>
      </c>
      <c r="B11867" s="4" t="s">
        <v>5</v>
      </c>
      <c r="C11867" s="4" t="s">
        <v>11</v>
      </c>
    </row>
    <row r="11868" spans="1:10">
      <c r="A11868" t="n">
        <v>92280</v>
      </c>
      <c r="B11868" s="34" t="n">
        <v>54</v>
      </c>
      <c r="C11868" s="7" t="n">
        <v>65534</v>
      </c>
    </row>
    <row r="11869" spans="1:10">
      <c r="A11869" t="s">
        <v>4</v>
      </c>
      <c r="B11869" s="4" t="s">
        <v>5</v>
      </c>
      <c r="C11869" s="4" t="s">
        <v>11</v>
      </c>
      <c r="D11869" s="4" t="s">
        <v>7</v>
      </c>
    </row>
    <row r="11870" spans="1:10">
      <c r="A11870" t="n">
        <v>92283</v>
      </c>
      <c r="B11870" s="56" t="n">
        <v>96</v>
      </c>
      <c r="C11870" s="7" t="n">
        <v>65534</v>
      </c>
      <c r="D11870" s="7" t="n">
        <v>1</v>
      </c>
    </row>
    <row r="11871" spans="1:10">
      <c r="A11871" t="s">
        <v>4</v>
      </c>
      <c r="B11871" s="4" t="s">
        <v>5</v>
      </c>
      <c r="C11871" s="4" t="s">
        <v>11</v>
      </c>
      <c r="D11871" s="4" t="s">
        <v>7</v>
      </c>
      <c r="E11871" s="4" t="s">
        <v>13</v>
      </c>
      <c r="F11871" s="4" t="s">
        <v>13</v>
      </c>
      <c r="G11871" s="4" t="s">
        <v>13</v>
      </c>
    </row>
    <row r="11872" spans="1:10">
      <c r="A11872" t="n">
        <v>92287</v>
      </c>
      <c r="B11872" s="56" t="n">
        <v>96</v>
      </c>
      <c r="C11872" s="7" t="n">
        <v>65534</v>
      </c>
      <c r="D11872" s="7" t="n">
        <v>2</v>
      </c>
      <c r="E11872" s="7" t="n">
        <v>0.400000005960464</v>
      </c>
      <c r="F11872" s="7" t="n">
        <v>0.839999973773956</v>
      </c>
      <c r="G11872" s="7" t="n">
        <v>5.51999998092651</v>
      </c>
    </row>
    <row r="11873" spans="1:8">
      <c r="A11873" t="s">
        <v>4</v>
      </c>
      <c r="B11873" s="4" t="s">
        <v>5</v>
      </c>
      <c r="C11873" s="4" t="s">
        <v>11</v>
      </c>
      <c r="D11873" s="4" t="s">
        <v>7</v>
      </c>
      <c r="E11873" s="4" t="s">
        <v>13</v>
      </c>
      <c r="F11873" s="4" t="s">
        <v>13</v>
      </c>
      <c r="G11873" s="4" t="s">
        <v>13</v>
      </c>
    </row>
    <row r="11874" spans="1:8">
      <c r="A11874" t="n">
        <v>92303</v>
      </c>
      <c r="B11874" s="56" t="n">
        <v>96</v>
      </c>
      <c r="C11874" s="7" t="n">
        <v>65534</v>
      </c>
      <c r="D11874" s="7" t="n">
        <v>2</v>
      </c>
      <c r="E11874" s="7" t="n">
        <v>0.829999983310699</v>
      </c>
      <c r="F11874" s="7" t="n">
        <v>1.12999999523163</v>
      </c>
      <c r="G11874" s="7" t="n">
        <v>16.5</v>
      </c>
    </row>
    <row r="11875" spans="1:8">
      <c r="A11875" t="s">
        <v>4</v>
      </c>
      <c r="B11875" s="4" t="s">
        <v>5</v>
      </c>
      <c r="C11875" s="4" t="s">
        <v>11</v>
      </c>
      <c r="D11875" s="4" t="s">
        <v>7</v>
      </c>
      <c r="E11875" s="4" t="s">
        <v>14</v>
      </c>
      <c r="F11875" s="4" t="s">
        <v>7</v>
      </c>
      <c r="G11875" s="4" t="s">
        <v>11</v>
      </c>
    </row>
    <row r="11876" spans="1:8">
      <c r="A11876" t="n">
        <v>92319</v>
      </c>
      <c r="B11876" s="56" t="n">
        <v>96</v>
      </c>
      <c r="C11876" s="7" t="n">
        <v>65534</v>
      </c>
      <c r="D11876" s="7" t="n">
        <v>0</v>
      </c>
      <c r="E11876" s="7" t="n">
        <v>1069547520</v>
      </c>
      <c r="F11876" s="7" t="n">
        <v>1</v>
      </c>
      <c r="G11876" s="7" t="n">
        <v>0</v>
      </c>
    </row>
    <row r="11877" spans="1:8">
      <c r="A11877" t="s">
        <v>4</v>
      </c>
      <c r="B11877" s="4" t="s">
        <v>5</v>
      </c>
      <c r="C11877" s="4" t="s">
        <v>7</v>
      </c>
      <c r="D11877" s="4" t="s">
        <v>14</v>
      </c>
      <c r="E11877" s="4" t="s">
        <v>7</v>
      </c>
      <c r="F11877" s="4" t="s">
        <v>16</v>
      </c>
    </row>
    <row r="11878" spans="1:8">
      <c r="A11878" t="n">
        <v>92330</v>
      </c>
      <c r="B11878" s="13" t="n">
        <v>5</v>
      </c>
      <c r="C11878" s="7" t="n">
        <v>0</v>
      </c>
      <c r="D11878" s="7" t="n">
        <v>1</v>
      </c>
      <c r="E11878" s="7" t="n">
        <v>1</v>
      </c>
      <c r="F11878" s="14" t="n">
        <f t="normal" ca="1">A11890</f>
        <v>0</v>
      </c>
    </row>
    <row r="11879" spans="1:8">
      <c r="A11879" t="s">
        <v>4</v>
      </c>
      <c r="B11879" s="4" t="s">
        <v>5</v>
      </c>
      <c r="C11879" s="4" t="s">
        <v>11</v>
      </c>
    </row>
    <row r="11880" spans="1:8">
      <c r="A11880" t="n">
        <v>92341</v>
      </c>
      <c r="B11880" s="29" t="n">
        <v>16</v>
      </c>
      <c r="C11880" s="7" t="n">
        <v>100</v>
      </c>
    </row>
    <row r="11881" spans="1:8">
      <c r="A11881" t="s">
        <v>4</v>
      </c>
      <c r="B11881" s="4" t="s">
        <v>5</v>
      </c>
      <c r="C11881" s="4" t="s">
        <v>7</v>
      </c>
      <c r="D11881" s="4" t="s">
        <v>11</v>
      </c>
      <c r="E11881" s="4" t="s">
        <v>7</v>
      </c>
      <c r="F11881" s="4" t="s">
        <v>7</v>
      </c>
      <c r="G11881" s="4" t="s">
        <v>14</v>
      </c>
      <c r="H11881" s="4" t="s">
        <v>7</v>
      </c>
      <c r="I11881" s="4" t="s">
        <v>7</v>
      </c>
      <c r="J11881" s="4" t="s">
        <v>16</v>
      </c>
    </row>
    <row r="11882" spans="1:8">
      <c r="A11882" t="n">
        <v>92344</v>
      </c>
      <c r="B11882" s="13" t="n">
        <v>5</v>
      </c>
      <c r="C11882" s="7" t="n">
        <v>33</v>
      </c>
      <c r="D11882" s="7" t="n">
        <v>65534</v>
      </c>
      <c r="E11882" s="7" t="n">
        <v>7</v>
      </c>
      <c r="F11882" s="7" t="n">
        <v>0</v>
      </c>
      <c r="G11882" s="7" t="n">
        <v>14000</v>
      </c>
      <c r="H11882" s="7" t="n">
        <v>7</v>
      </c>
      <c r="I11882" s="7" t="n">
        <v>1</v>
      </c>
      <c r="J11882" s="14" t="n">
        <f t="normal" ca="1">A11888</f>
        <v>0</v>
      </c>
    </row>
    <row r="11883" spans="1:8">
      <c r="A11883" t="s">
        <v>4</v>
      </c>
      <c r="B11883" s="4" t="s">
        <v>5</v>
      </c>
      <c r="C11883" s="4" t="s">
        <v>11</v>
      </c>
      <c r="D11883" s="4" t="s">
        <v>14</v>
      </c>
      <c r="E11883" s="4" t="s">
        <v>14</v>
      </c>
      <c r="F11883" s="4" t="s">
        <v>14</v>
      </c>
      <c r="G11883" s="4" t="s">
        <v>14</v>
      </c>
      <c r="H11883" s="4" t="s">
        <v>11</v>
      </c>
      <c r="I11883" s="4" t="s">
        <v>7</v>
      </c>
    </row>
    <row r="11884" spans="1:8">
      <c r="A11884" t="n">
        <v>92360</v>
      </c>
      <c r="B11884" s="87" t="n">
        <v>66</v>
      </c>
      <c r="C11884" s="7" t="n">
        <v>65534</v>
      </c>
      <c r="D11884" s="7" t="n">
        <v>1065353216</v>
      </c>
      <c r="E11884" s="7" t="n">
        <v>1065353216</v>
      </c>
      <c r="F11884" s="7" t="n">
        <v>1065353216</v>
      </c>
      <c r="G11884" s="7" t="n">
        <v>0</v>
      </c>
      <c r="H11884" s="7" t="n">
        <v>500</v>
      </c>
      <c r="I11884" s="7" t="n">
        <v>3</v>
      </c>
    </row>
    <row r="11885" spans="1:8">
      <c r="A11885" t="s">
        <v>4</v>
      </c>
      <c r="B11885" s="4" t="s">
        <v>5</v>
      </c>
      <c r="C11885" s="4" t="s">
        <v>16</v>
      </c>
    </row>
    <row r="11886" spans="1:8">
      <c r="A11886" t="n">
        <v>92382</v>
      </c>
      <c r="B11886" s="22" t="n">
        <v>3</v>
      </c>
      <c r="C11886" s="14" t="n">
        <f t="normal" ca="1">A11890</f>
        <v>0</v>
      </c>
    </row>
    <row r="11887" spans="1:8">
      <c r="A11887" t="s">
        <v>4</v>
      </c>
      <c r="B11887" s="4" t="s">
        <v>5</v>
      </c>
      <c r="C11887" s="4" t="s">
        <v>16</v>
      </c>
    </row>
    <row r="11888" spans="1:8">
      <c r="A11888" t="n">
        <v>92387</v>
      </c>
      <c r="B11888" s="22" t="n">
        <v>3</v>
      </c>
      <c r="C11888" s="14" t="n">
        <f t="normal" ca="1">A11878</f>
        <v>0</v>
      </c>
    </row>
    <row r="11889" spans="1:10">
      <c r="A11889" t="s">
        <v>4</v>
      </c>
      <c r="B11889" s="4" t="s">
        <v>5</v>
      </c>
    </row>
    <row r="11890" spans="1:10">
      <c r="A11890" t="n">
        <v>92392</v>
      </c>
      <c r="B11890" s="5" t="n">
        <v>1</v>
      </c>
    </row>
    <row r="11891" spans="1:10" s="3" customFormat="1" customHeight="0">
      <c r="A11891" s="3" t="s">
        <v>2</v>
      </c>
      <c r="B11891" s="3" t="s">
        <v>820</v>
      </c>
    </row>
    <row r="11892" spans="1:10">
      <c r="A11892" t="s">
        <v>4</v>
      </c>
      <c r="B11892" s="4" t="s">
        <v>5</v>
      </c>
      <c r="C11892" s="4" t="s">
        <v>11</v>
      </c>
      <c r="D11892" s="4" t="s">
        <v>7</v>
      </c>
      <c r="E11892" s="4" t="s">
        <v>8</v>
      </c>
      <c r="F11892" s="4" t="s">
        <v>13</v>
      </c>
      <c r="G11892" s="4" t="s">
        <v>13</v>
      </c>
      <c r="H11892" s="4" t="s">
        <v>13</v>
      </c>
    </row>
    <row r="11893" spans="1:10">
      <c r="A11893" t="n">
        <v>92396</v>
      </c>
      <c r="B11893" s="47" t="n">
        <v>48</v>
      </c>
      <c r="C11893" s="7" t="n">
        <v>2</v>
      </c>
      <c r="D11893" s="7" t="n">
        <v>0</v>
      </c>
      <c r="E11893" s="7" t="s">
        <v>402</v>
      </c>
      <c r="F11893" s="7" t="n">
        <v>1</v>
      </c>
      <c r="G11893" s="7" t="n">
        <v>1</v>
      </c>
      <c r="H11893" s="7" t="n">
        <v>0</v>
      </c>
    </row>
    <row r="11894" spans="1:10">
      <c r="A11894" t="s">
        <v>4</v>
      </c>
      <c r="B11894" s="4" t="s">
        <v>5</v>
      </c>
      <c r="C11894" s="4" t="s">
        <v>11</v>
      </c>
    </row>
    <row r="11895" spans="1:10">
      <c r="A11895" t="n">
        <v>92422</v>
      </c>
      <c r="B11895" s="29" t="n">
        <v>16</v>
      </c>
      <c r="C11895" s="7" t="n">
        <v>1000</v>
      </c>
    </row>
    <row r="11896" spans="1:10">
      <c r="A11896" t="s">
        <v>4</v>
      </c>
      <c r="B11896" s="4" t="s">
        <v>5</v>
      </c>
      <c r="C11896" s="4" t="s">
        <v>11</v>
      </c>
      <c r="D11896" s="4" t="s">
        <v>11</v>
      </c>
      <c r="E11896" s="4" t="s">
        <v>11</v>
      </c>
    </row>
    <row r="11897" spans="1:10">
      <c r="A11897" t="n">
        <v>92425</v>
      </c>
      <c r="B11897" s="32" t="n">
        <v>61</v>
      </c>
      <c r="C11897" s="7" t="n">
        <v>65534</v>
      </c>
      <c r="D11897" s="7" t="n">
        <v>65533</v>
      </c>
      <c r="E11897" s="7" t="n">
        <v>1000</v>
      </c>
    </row>
    <row r="11898" spans="1:10">
      <c r="A11898" t="s">
        <v>4</v>
      </c>
      <c r="B11898" s="4" t="s">
        <v>5</v>
      </c>
      <c r="C11898" s="4" t="s">
        <v>11</v>
      </c>
      <c r="D11898" s="4" t="s">
        <v>13</v>
      </c>
      <c r="E11898" s="4" t="s">
        <v>14</v>
      </c>
      <c r="F11898" s="4" t="s">
        <v>13</v>
      </c>
      <c r="G11898" s="4" t="s">
        <v>13</v>
      </c>
      <c r="H11898" s="4" t="s">
        <v>7</v>
      </c>
    </row>
    <row r="11899" spans="1:10">
      <c r="A11899" t="n">
        <v>92432</v>
      </c>
      <c r="B11899" s="33" t="n">
        <v>100</v>
      </c>
      <c r="C11899" s="7" t="n">
        <v>65534</v>
      </c>
      <c r="D11899" s="7" t="n">
        <v>-1.12000000476837</v>
      </c>
      <c r="E11899" s="7" t="n">
        <v>1045220557</v>
      </c>
      <c r="F11899" s="7" t="n">
        <v>3.58999991416931</v>
      </c>
      <c r="G11899" s="7" t="n">
        <v>10</v>
      </c>
      <c r="H11899" s="7" t="n">
        <v>0</v>
      </c>
    </row>
    <row r="11900" spans="1:10">
      <c r="A11900" t="s">
        <v>4</v>
      </c>
      <c r="B11900" s="4" t="s">
        <v>5</v>
      </c>
      <c r="C11900" s="4" t="s">
        <v>11</v>
      </c>
    </row>
    <row r="11901" spans="1:10">
      <c r="A11901" t="n">
        <v>92452</v>
      </c>
      <c r="B11901" s="34" t="n">
        <v>54</v>
      </c>
      <c r="C11901" s="7" t="n">
        <v>65534</v>
      </c>
    </row>
    <row r="11902" spans="1:10">
      <c r="A11902" t="s">
        <v>4</v>
      </c>
      <c r="B11902" s="4" t="s">
        <v>5</v>
      </c>
      <c r="C11902" s="4" t="s">
        <v>11</v>
      </c>
      <c r="D11902" s="4" t="s">
        <v>7</v>
      </c>
    </row>
    <row r="11903" spans="1:10">
      <c r="A11903" t="n">
        <v>92455</v>
      </c>
      <c r="B11903" s="56" t="n">
        <v>96</v>
      </c>
      <c r="C11903" s="7" t="n">
        <v>65534</v>
      </c>
      <c r="D11903" s="7" t="n">
        <v>1</v>
      </c>
    </row>
    <row r="11904" spans="1:10">
      <c r="A11904" t="s">
        <v>4</v>
      </c>
      <c r="B11904" s="4" t="s">
        <v>5</v>
      </c>
      <c r="C11904" s="4" t="s">
        <v>11</v>
      </c>
      <c r="D11904" s="4" t="s">
        <v>7</v>
      </c>
      <c r="E11904" s="4" t="s">
        <v>13</v>
      </c>
      <c r="F11904" s="4" t="s">
        <v>13</v>
      </c>
      <c r="G11904" s="4" t="s">
        <v>13</v>
      </c>
    </row>
    <row r="11905" spans="1:8">
      <c r="A11905" t="n">
        <v>92459</v>
      </c>
      <c r="B11905" s="56" t="n">
        <v>96</v>
      </c>
      <c r="C11905" s="7" t="n">
        <v>65534</v>
      </c>
      <c r="D11905" s="7" t="n">
        <v>2</v>
      </c>
      <c r="E11905" s="7" t="n">
        <v>-1.12000000476837</v>
      </c>
      <c r="F11905" s="7" t="n">
        <v>0.200000002980232</v>
      </c>
      <c r="G11905" s="7" t="n">
        <v>3.58999991416931</v>
      </c>
    </row>
    <row r="11906" spans="1:8">
      <c r="A11906" t="s">
        <v>4</v>
      </c>
      <c r="B11906" s="4" t="s">
        <v>5</v>
      </c>
      <c r="C11906" s="4" t="s">
        <v>11</v>
      </c>
      <c r="D11906" s="4" t="s">
        <v>7</v>
      </c>
      <c r="E11906" s="4" t="s">
        <v>13</v>
      </c>
      <c r="F11906" s="4" t="s">
        <v>13</v>
      </c>
      <c r="G11906" s="4" t="s">
        <v>13</v>
      </c>
    </row>
    <row r="11907" spans="1:8">
      <c r="A11907" t="n">
        <v>92475</v>
      </c>
      <c r="B11907" s="56" t="n">
        <v>96</v>
      </c>
      <c r="C11907" s="7" t="n">
        <v>65534</v>
      </c>
      <c r="D11907" s="7" t="n">
        <v>2</v>
      </c>
      <c r="E11907" s="7" t="n">
        <v>-0.00999999977648258</v>
      </c>
      <c r="F11907" s="7" t="n">
        <v>1.12999999523163</v>
      </c>
      <c r="G11907" s="7" t="n">
        <v>16.5</v>
      </c>
    </row>
    <row r="11908" spans="1:8">
      <c r="A11908" t="s">
        <v>4</v>
      </c>
      <c r="B11908" s="4" t="s">
        <v>5</v>
      </c>
      <c r="C11908" s="4" t="s">
        <v>11</v>
      </c>
      <c r="D11908" s="4" t="s">
        <v>7</v>
      </c>
      <c r="E11908" s="4" t="s">
        <v>14</v>
      </c>
      <c r="F11908" s="4" t="s">
        <v>7</v>
      </c>
      <c r="G11908" s="4" t="s">
        <v>11</v>
      </c>
    </row>
    <row r="11909" spans="1:8">
      <c r="A11909" t="n">
        <v>92491</v>
      </c>
      <c r="B11909" s="56" t="n">
        <v>96</v>
      </c>
      <c r="C11909" s="7" t="n">
        <v>65534</v>
      </c>
      <c r="D11909" s="7" t="n">
        <v>0</v>
      </c>
      <c r="E11909" s="7" t="n">
        <v>1069547520</v>
      </c>
      <c r="F11909" s="7" t="n">
        <v>1</v>
      </c>
      <c r="G11909" s="7" t="n">
        <v>0</v>
      </c>
    </row>
    <row r="11910" spans="1:8">
      <c r="A11910" t="s">
        <v>4</v>
      </c>
      <c r="B11910" s="4" t="s">
        <v>5</v>
      </c>
      <c r="C11910" s="4" t="s">
        <v>7</v>
      </c>
      <c r="D11910" s="4" t="s">
        <v>14</v>
      </c>
      <c r="E11910" s="4" t="s">
        <v>7</v>
      </c>
      <c r="F11910" s="4" t="s">
        <v>16</v>
      </c>
    </row>
    <row r="11911" spans="1:8">
      <c r="A11911" t="n">
        <v>92502</v>
      </c>
      <c r="B11911" s="13" t="n">
        <v>5</v>
      </c>
      <c r="C11911" s="7" t="n">
        <v>0</v>
      </c>
      <c r="D11911" s="7" t="n">
        <v>1</v>
      </c>
      <c r="E11911" s="7" t="n">
        <v>1</v>
      </c>
      <c r="F11911" s="14" t="n">
        <f t="normal" ca="1">A11923</f>
        <v>0</v>
      </c>
    </row>
    <row r="11912" spans="1:8">
      <c r="A11912" t="s">
        <v>4</v>
      </c>
      <c r="B11912" s="4" t="s">
        <v>5</v>
      </c>
      <c r="C11912" s="4" t="s">
        <v>11</v>
      </c>
    </row>
    <row r="11913" spans="1:8">
      <c r="A11913" t="n">
        <v>92513</v>
      </c>
      <c r="B11913" s="29" t="n">
        <v>16</v>
      </c>
      <c r="C11913" s="7" t="n">
        <v>100</v>
      </c>
    </row>
    <row r="11914" spans="1:8">
      <c r="A11914" t="s">
        <v>4</v>
      </c>
      <c r="B11914" s="4" t="s">
        <v>5</v>
      </c>
      <c r="C11914" s="4" t="s">
        <v>7</v>
      </c>
      <c r="D11914" s="4" t="s">
        <v>11</v>
      </c>
      <c r="E11914" s="4" t="s">
        <v>7</v>
      </c>
      <c r="F11914" s="4" t="s">
        <v>7</v>
      </c>
      <c r="G11914" s="4" t="s">
        <v>14</v>
      </c>
      <c r="H11914" s="4" t="s">
        <v>7</v>
      </c>
      <c r="I11914" s="4" t="s">
        <v>7</v>
      </c>
      <c r="J11914" s="4" t="s">
        <v>16</v>
      </c>
    </row>
    <row r="11915" spans="1:8">
      <c r="A11915" t="n">
        <v>92516</v>
      </c>
      <c r="B11915" s="13" t="n">
        <v>5</v>
      </c>
      <c r="C11915" s="7" t="n">
        <v>33</v>
      </c>
      <c r="D11915" s="7" t="n">
        <v>65534</v>
      </c>
      <c r="E11915" s="7" t="n">
        <v>7</v>
      </c>
      <c r="F11915" s="7" t="n">
        <v>0</v>
      </c>
      <c r="G11915" s="7" t="n">
        <v>14000</v>
      </c>
      <c r="H11915" s="7" t="n">
        <v>7</v>
      </c>
      <c r="I11915" s="7" t="n">
        <v>1</v>
      </c>
      <c r="J11915" s="14" t="n">
        <f t="normal" ca="1">A11921</f>
        <v>0</v>
      </c>
    </row>
    <row r="11916" spans="1:8">
      <c r="A11916" t="s">
        <v>4</v>
      </c>
      <c r="B11916" s="4" t="s">
        <v>5</v>
      </c>
      <c r="C11916" s="4" t="s">
        <v>11</v>
      </c>
      <c r="D11916" s="4" t="s">
        <v>14</v>
      </c>
      <c r="E11916" s="4" t="s">
        <v>14</v>
      </c>
      <c r="F11916" s="4" t="s">
        <v>14</v>
      </c>
      <c r="G11916" s="4" t="s">
        <v>14</v>
      </c>
      <c r="H11916" s="4" t="s">
        <v>11</v>
      </c>
      <c r="I11916" s="4" t="s">
        <v>7</v>
      </c>
    </row>
    <row r="11917" spans="1:8">
      <c r="A11917" t="n">
        <v>92532</v>
      </c>
      <c r="B11917" s="87" t="n">
        <v>66</v>
      </c>
      <c r="C11917" s="7" t="n">
        <v>65534</v>
      </c>
      <c r="D11917" s="7" t="n">
        <v>1065353216</v>
      </c>
      <c r="E11917" s="7" t="n">
        <v>1065353216</v>
      </c>
      <c r="F11917" s="7" t="n">
        <v>1065353216</v>
      </c>
      <c r="G11917" s="7" t="n">
        <v>0</v>
      </c>
      <c r="H11917" s="7" t="n">
        <v>500</v>
      </c>
      <c r="I11917" s="7" t="n">
        <v>3</v>
      </c>
    </row>
    <row r="11918" spans="1:8">
      <c r="A11918" t="s">
        <v>4</v>
      </c>
      <c r="B11918" s="4" t="s">
        <v>5</v>
      </c>
      <c r="C11918" s="4" t="s">
        <v>16</v>
      </c>
    </row>
    <row r="11919" spans="1:8">
      <c r="A11919" t="n">
        <v>92554</v>
      </c>
      <c r="B11919" s="22" t="n">
        <v>3</v>
      </c>
      <c r="C11919" s="14" t="n">
        <f t="normal" ca="1">A11923</f>
        <v>0</v>
      </c>
    </row>
    <row r="11920" spans="1:8">
      <c r="A11920" t="s">
        <v>4</v>
      </c>
      <c r="B11920" s="4" t="s">
        <v>5</v>
      </c>
      <c r="C11920" s="4" t="s">
        <v>16</v>
      </c>
    </row>
    <row r="11921" spans="1:10">
      <c r="A11921" t="n">
        <v>92559</v>
      </c>
      <c r="B11921" s="22" t="n">
        <v>3</v>
      </c>
      <c r="C11921" s="14" t="n">
        <f t="normal" ca="1">A11911</f>
        <v>0</v>
      </c>
    </row>
    <row r="11922" spans="1:10">
      <c r="A11922" t="s">
        <v>4</v>
      </c>
      <c r="B11922" s="4" t="s">
        <v>5</v>
      </c>
    </row>
    <row r="11923" spans="1:10">
      <c r="A11923" t="n">
        <v>92564</v>
      </c>
      <c r="B11923" s="5" t="n">
        <v>1</v>
      </c>
    </row>
    <row r="11924" spans="1:10" s="3" customFormat="1" customHeight="0">
      <c r="A11924" s="3" t="s">
        <v>2</v>
      </c>
      <c r="B11924" s="3" t="s">
        <v>821</v>
      </c>
    </row>
    <row r="11925" spans="1:10">
      <c r="A11925" t="s">
        <v>4</v>
      </c>
      <c r="B11925" s="4" t="s">
        <v>5</v>
      </c>
      <c r="C11925" s="4" t="s">
        <v>11</v>
      </c>
      <c r="D11925" s="4" t="s">
        <v>7</v>
      </c>
      <c r="E11925" s="4" t="s">
        <v>8</v>
      </c>
      <c r="F11925" s="4" t="s">
        <v>13</v>
      </c>
      <c r="G11925" s="4" t="s">
        <v>13</v>
      </c>
      <c r="H11925" s="4" t="s">
        <v>13</v>
      </c>
    </row>
    <row r="11926" spans="1:10">
      <c r="A11926" t="n">
        <v>92568</v>
      </c>
      <c r="B11926" s="47" t="n">
        <v>48</v>
      </c>
      <c r="C11926" s="7" t="n">
        <v>5</v>
      </c>
      <c r="D11926" s="7" t="n">
        <v>0</v>
      </c>
      <c r="E11926" s="7" t="s">
        <v>402</v>
      </c>
      <c r="F11926" s="7" t="n">
        <v>1</v>
      </c>
      <c r="G11926" s="7" t="n">
        <v>1</v>
      </c>
      <c r="H11926" s="7" t="n">
        <v>0</v>
      </c>
    </row>
    <row r="11927" spans="1:10">
      <c r="A11927" t="s">
        <v>4</v>
      </c>
      <c r="B11927" s="4" t="s">
        <v>5</v>
      </c>
      <c r="C11927" s="4" t="s">
        <v>11</v>
      </c>
    </row>
    <row r="11928" spans="1:10">
      <c r="A11928" t="n">
        <v>92594</v>
      </c>
      <c r="B11928" s="29" t="n">
        <v>16</v>
      </c>
      <c r="C11928" s="7" t="n">
        <v>1000</v>
      </c>
    </row>
    <row r="11929" spans="1:10">
      <c r="A11929" t="s">
        <v>4</v>
      </c>
      <c r="B11929" s="4" t="s">
        <v>5</v>
      </c>
      <c r="C11929" s="4" t="s">
        <v>11</v>
      </c>
      <c r="D11929" s="4" t="s">
        <v>11</v>
      </c>
      <c r="E11929" s="4" t="s">
        <v>11</v>
      </c>
    </row>
    <row r="11930" spans="1:10">
      <c r="A11930" t="n">
        <v>92597</v>
      </c>
      <c r="B11930" s="32" t="n">
        <v>61</v>
      </c>
      <c r="C11930" s="7" t="n">
        <v>65534</v>
      </c>
      <c r="D11930" s="7" t="n">
        <v>65533</v>
      </c>
      <c r="E11930" s="7" t="n">
        <v>1000</v>
      </c>
    </row>
    <row r="11931" spans="1:10">
      <c r="A11931" t="s">
        <v>4</v>
      </c>
      <c r="B11931" s="4" t="s">
        <v>5</v>
      </c>
      <c r="C11931" s="4" t="s">
        <v>11</v>
      </c>
      <c r="D11931" s="4" t="s">
        <v>13</v>
      </c>
      <c r="E11931" s="4" t="s">
        <v>14</v>
      </c>
      <c r="F11931" s="4" t="s">
        <v>13</v>
      </c>
      <c r="G11931" s="4" t="s">
        <v>13</v>
      </c>
      <c r="H11931" s="4" t="s">
        <v>7</v>
      </c>
    </row>
    <row r="11932" spans="1:10">
      <c r="A11932" t="n">
        <v>92604</v>
      </c>
      <c r="B11932" s="33" t="n">
        <v>100</v>
      </c>
      <c r="C11932" s="7" t="n">
        <v>65534</v>
      </c>
      <c r="D11932" s="7" t="n">
        <v>-1.47000002861023</v>
      </c>
      <c r="E11932" s="7" t="n">
        <v>1036831949</v>
      </c>
      <c r="F11932" s="7" t="n">
        <v>3.28999996185303</v>
      </c>
      <c r="G11932" s="7" t="n">
        <v>10</v>
      </c>
      <c r="H11932" s="7" t="n">
        <v>0</v>
      </c>
    </row>
    <row r="11933" spans="1:10">
      <c r="A11933" t="s">
        <v>4</v>
      </c>
      <c r="B11933" s="4" t="s">
        <v>5</v>
      </c>
      <c r="C11933" s="4" t="s">
        <v>11</v>
      </c>
    </row>
    <row r="11934" spans="1:10">
      <c r="A11934" t="n">
        <v>92624</v>
      </c>
      <c r="B11934" s="34" t="n">
        <v>54</v>
      </c>
      <c r="C11934" s="7" t="n">
        <v>65534</v>
      </c>
    </row>
    <row r="11935" spans="1:10">
      <c r="A11935" t="s">
        <v>4</v>
      </c>
      <c r="B11935" s="4" t="s">
        <v>5</v>
      </c>
      <c r="C11935" s="4" t="s">
        <v>11</v>
      </c>
      <c r="D11935" s="4" t="s">
        <v>7</v>
      </c>
    </row>
    <row r="11936" spans="1:10">
      <c r="A11936" t="n">
        <v>92627</v>
      </c>
      <c r="B11936" s="56" t="n">
        <v>96</v>
      </c>
      <c r="C11936" s="7" t="n">
        <v>65534</v>
      </c>
      <c r="D11936" s="7" t="n">
        <v>1</v>
      </c>
    </row>
    <row r="11937" spans="1:8">
      <c r="A11937" t="s">
        <v>4</v>
      </c>
      <c r="B11937" s="4" t="s">
        <v>5</v>
      </c>
      <c r="C11937" s="4" t="s">
        <v>11</v>
      </c>
      <c r="D11937" s="4" t="s">
        <v>7</v>
      </c>
      <c r="E11937" s="4" t="s">
        <v>13</v>
      </c>
      <c r="F11937" s="4" t="s">
        <v>13</v>
      </c>
      <c r="G11937" s="4" t="s">
        <v>13</v>
      </c>
    </row>
    <row r="11938" spans="1:8">
      <c r="A11938" t="n">
        <v>92631</v>
      </c>
      <c r="B11938" s="56" t="n">
        <v>96</v>
      </c>
      <c r="C11938" s="7" t="n">
        <v>65534</v>
      </c>
      <c r="D11938" s="7" t="n">
        <v>2</v>
      </c>
      <c r="E11938" s="7" t="n">
        <v>-1.47000002861023</v>
      </c>
      <c r="F11938" s="7" t="n">
        <v>0.100000001490116</v>
      </c>
      <c r="G11938" s="7" t="n">
        <v>3.28999996185303</v>
      </c>
    </row>
    <row r="11939" spans="1:8">
      <c r="A11939" t="s">
        <v>4</v>
      </c>
      <c r="B11939" s="4" t="s">
        <v>5</v>
      </c>
      <c r="C11939" s="4" t="s">
        <v>11</v>
      </c>
      <c r="D11939" s="4" t="s">
        <v>7</v>
      </c>
      <c r="E11939" s="4" t="s">
        <v>13</v>
      </c>
      <c r="F11939" s="4" t="s">
        <v>13</v>
      </c>
      <c r="G11939" s="4" t="s">
        <v>13</v>
      </c>
    </row>
    <row r="11940" spans="1:8">
      <c r="A11940" t="n">
        <v>92647</v>
      </c>
      <c r="B11940" s="56" t="n">
        <v>96</v>
      </c>
      <c r="C11940" s="7" t="n">
        <v>65534</v>
      </c>
      <c r="D11940" s="7" t="n">
        <v>2</v>
      </c>
      <c r="E11940" s="7" t="n">
        <v>-0.230000004172325</v>
      </c>
      <c r="F11940" s="7" t="n">
        <v>1.12999999523163</v>
      </c>
      <c r="G11940" s="7" t="n">
        <v>16.5</v>
      </c>
    </row>
    <row r="11941" spans="1:8">
      <c r="A11941" t="s">
        <v>4</v>
      </c>
      <c r="B11941" s="4" t="s">
        <v>5</v>
      </c>
      <c r="C11941" s="4" t="s">
        <v>11</v>
      </c>
      <c r="D11941" s="4" t="s">
        <v>7</v>
      </c>
      <c r="E11941" s="4" t="s">
        <v>14</v>
      </c>
      <c r="F11941" s="4" t="s">
        <v>7</v>
      </c>
      <c r="G11941" s="4" t="s">
        <v>11</v>
      </c>
    </row>
    <row r="11942" spans="1:8">
      <c r="A11942" t="n">
        <v>92663</v>
      </c>
      <c r="B11942" s="56" t="n">
        <v>96</v>
      </c>
      <c r="C11942" s="7" t="n">
        <v>65534</v>
      </c>
      <c r="D11942" s="7" t="n">
        <v>0</v>
      </c>
      <c r="E11942" s="7" t="n">
        <v>1069547520</v>
      </c>
      <c r="F11942" s="7" t="n">
        <v>1</v>
      </c>
      <c r="G11942" s="7" t="n">
        <v>0</v>
      </c>
    </row>
    <row r="11943" spans="1:8">
      <c r="A11943" t="s">
        <v>4</v>
      </c>
      <c r="B11943" s="4" t="s">
        <v>5</v>
      </c>
      <c r="C11943" s="4" t="s">
        <v>7</v>
      </c>
      <c r="D11943" s="4" t="s">
        <v>14</v>
      </c>
      <c r="E11943" s="4" t="s">
        <v>7</v>
      </c>
      <c r="F11943" s="4" t="s">
        <v>16</v>
      </c>
    </row>
    <row r="11944" spans="1:8">
      <c r="A11944" t="n">
        <v>92674</v>
      </c>
      <c r="B11944" s="13" t="n">
        <v>5</v>
      </c>
      <c r="C11944" s="7" t="n">
        <v>0</v>
      </c>
      <c r="D11944" s="7" t="n">
        <v>1</v>
      </c>
      <c r="E11944" s="7" t="n">
        <v>1</v>
      </c>
      <c r="F11944" s="14" t="n">
        <f t="normal" ca="1">A11956</f>
        <v>0</v>
      </c>
    </row>
    <row r="11945" spans="1:8">
      <c r="A11945" t="s">
        <v>4</v>
      </c>
      <c r="B11945" s="4" t="s">
        <v>5</v>
      </c>
      <c r="C11945" s="4" t="s">
        <v>11</v>
      </c>
    </row>
    <row r="11946" spans="1:8">
      <c r="A11946" t="n">
        <v>92685</v>
      </c>
      <c r="B11946" s="29" t="n">
        <v>16</v>
      </c>
      <c r="C11946" s="7" t="n">
        <v>100</v>
      </c>
    </row>
    <row r="11947" spans="1:8">
      <c r="A11947" t="s">
        <v>4</v>
      </c>
      <c r="B11947" s="4" t="s">
        <v>5</v>
      </c>
      <c r="C11947" s="4" t="s">
        <v>7</v>
      </c>
      <c r="D11947" s="4" t="s">
        <v>11</v>
      </c>
      <c r="E11947" s="4" t="s">
        <v>7</v>
      </c>
      <c r="F11947" s="4" t="s">
        <v>7</v>
      </c>
      <c r="G11947" s="4" t="s">
        <v>14</v>
      </c>
      <c r="H11947" s="4" t="s">
        <v>7</v>
      </c>
      <c r="I11947" s="4" t="s">
        <v>7</v>
      </c>
      <c r="J11947" s="4" t="s">
        <v>16</v>
      </c>
    </row>
    <row r="11948" spans="1:8">
      <c r="A11948" t="n">
        <v>92688</v>
      </c>
      <c r="B11948" s="13" t="n">
        <v>5</v>
      </c>
      <c r="C11948" s="7" t="n">
        <v>33</v>
      </c>
      <c r="D11948" s="7" t="n">
        <v>65534</v>
      </c>
      <c r="E11948" s="7" t="n">
        <v>7</v>
      </c>
      <c r="F11948" s="7" t="n">
        <v>0</v>
      </c>
      <c r="G11948" s="7" t="n">
        <v>14000</v>
      </c>
      <c r="H11948" s="7" t="n">
        <v>7</v>
      </c>
      <c r="I11948" s="7" t="n">
        <v>1</v>
      </c>
      <c r="J11948" s="14" t="n">
        <f t="normal" ca="1">A11954</f>
        <v>0</v>
      </c>
    </row>
    <row r="11949" spans="1:8">
      <c r="A11949" t="s">
        <v>4</v>
      </c>
      <c r="B11949" s="4" t="s">
        <v>5</v>
      </c>
      <c r="C11949" s="4" t="s">
        <v>11</v>
      </c>
      <c r="D11949" s="4" t="s">
        <v>14</v>
      </c>
      <c r="E11949" s="4" t="s">
        <v>14</v>
      </c>
      <c r="F11949" s="4" t="s">
        <v>14</v>
      </c>
      <c r="G11949" s="4" t="s">
        <v>14</v>
      </c>
      <c r="H11949" s="4" t="s">
        <v>11</v>
      </c>
      <c r="I11949" s="4" t="s">
        <v>7</v>
      </c>
    </row>
    <row r="11950" spans="1:8">
      <c r="A11950" t="n">
        <v>92704</v>
      </c>
      <c r="B11950" s="87" t="n">
        <v>66</v>
      </c>
      <c r="C11950" s="7" t="n">
        <v>65534</v>
      </c>
      <c r="D11950" s="7" t="n">
        <v>1065353216</v>
      </c>
      <c r="E11950" s="7" t="n">
        <v>1065353216</v>
      </c>
      <c r="F11950" s="7" t="n">
        <v>1065353216</v>
      </c>
      <c r="G11950" s="7" t="n">
        <v>0</v>
      </c>
      <c r="H11950" s="7" t="n">
        <v>500</v>
      </c>
      <c r="I11950" s="7" t="n">
        <v>3</v>
      </c>
    </row>
    <row r="11951" spans="1:8">
      <c r="A11951" t="s">
        <v>4</v>
      </c>
      <c r="B11951" s="4" t="s">
        <v>5</v>
      </c>
      <c r="C11951" s="4" t="s">
        <v>16</v>
      </c>
    </row>
    <row r="11952" spans="1:8">
      <c r="A11952" t="n">
        <v>92726</v>
      </c>
      <c r="B11952" s="22" t="n">
        <v>3</v>
      </c>
      <c r="C11952" s="14" t="n">
        <f t="normal" ca="1">A11956</f>
        <v>0</v>
      </c>
    </row>
    <row r="11953" spans="1:10">
      <c r="A11953" t="s">
        <v>4</v>
      </c>
      <c r="B11953" s="4" t="s">
        <v>5</v>
      </c>
      <c r="C11953" s="4" t="s">
        <v>16</v>
      </c>
    </row>
    <row r="11954" spans="1:10">
      <c r="A11954" t="n">
        <v>92731</v>
      </c>
      <c r="B11954" s="22" t="n">
        <v>3</v>
      </c>
      <c r="C11954" s="14" t="n">
        <f t="normal" ca="1">A11944</f>
        <v>0</v>
      </c>
    </row>
    <row r="11955" spans="1:10">
      <c r="A11955" t="s">
        <v>4</v>
      </c>
      <c r="B11955" s="4" t="s">
        <v>5</v>
      </c>
    </row>
    <row r="11956" spans="1:10">
      <c r="A11956" t="n">
        <v>92736</v>
      </c>
      <c r="B11956" s="5" t="n">
        <v>1</v>
      </c>
    </row>
    <row r="11957" spans="1:10" s="3" customFormat="1" customHeight="0">
      <c r="A11957" s="3" t="s">
        <v>2</v>
      </c>
      <c r="B11957" s="3" t="s">
        <v>822</v>
      </c>
    </row>
    <row r="11958" spans="1:10">
      <c r="A11958" t="s">
        <v>4</v>
      </c>
      <c r="B11958" s="4" t="s">
        <v>5</v>
      </c>
      <c r="C11958" s="4" t="s">
        <v>11</v>
      </c>
      <c r="D11958" s="4" t="s">
        <v>7</v>
      </c>
      <c r="E11958" s="4" t="s">
        <v>8</v>
      </c>
      <c r="F11958" s="4" t="s">
        <v>13</v>
      </c>
      <c r="G11958" s="4" t="s">
        <v>13</v>
      </c>
      <c r="H11958" s="4" t="s">
        <v>13</v>
      </c>
    </row>
    <row r="11959" spans="1:10">
      <c r="A11959" t="n">
        <v>92740</v>
      </c>
      <c r="B11959" s="47" t="n">
        <v>48</v>
      </c>
      <c r="C11959" s="7" t="n">
        <v>5</v>
      </c>
      <c r="D11959" s="7" t="n">
        <v>0</v>
      </c>
      <c r="E11959" s="7" t="s">
        <v>402</v>
      </c>
      <c r="F11959" s="7" t="n">
        <v>1</v>
      </c>
      <c r="G11959" s="7" t="n">
        <v>1</v>
      </c>
      <c r="H11959" s="7" t="n">
        <v>0</v>
      </c>
    </row>
    <row r="11960" spans="1:10">
      <c r="A11960" t="s">
        <v>4</v>
      </c>
      <c r="B11960" s="4" t="s">
        <v>5</v>
      </c>
      <c r="C11960" s="4" t="s">
        <v>11</v>
      </c>
    </row>
    <row r="11961" spans="1:10">
      <c r="A11961" t="n">
        <v>92766</v>
      </c>
      <c r="B11961" s="29" t="n">
        <v>16</v>
      </c>
      <c r="C11961" s="7" t="n">
        <v>1000</v>
      </c>
    </row>
    <row r="11962" spans="1:10">
      <c r="A11962" t="s">
        <v>4</v>
      </c>
      <c r="B11962" s="4" t="s">
        <v>5</v>
      </c>
      <c r="C11962" s="4" t="s">
        <v>11</v>
      </c>
      <c r="D11962" s="4" t="s">
        <v>11</v>
      </c>
      <c r="E11962" s="4" t="s">
        <v>11</v>
      </c>
    </row>
    <row r="11963" spans="1:10">
      <c r="A11963" t="n">
        <v>92769</v>
      </c>
      <c r="B11963" s="32" t="n">
        <v>61</v>
      </c>
      <c r="C11963" s="7" t="n">
        <v>65534</v>
      </c>
      <c r="D11963" s="7" t="n">
        <v>65533</v>
      </c>
      <c r="E11963" s="7" t="n">
        <v>1000</v>
      </c>
    </row>
    <row r="11964" spans="1:10">
      <c r="A11964" t="s">
        <v>4</v>
      </c>
      <c r="B11964" s="4" t="s">
        <v>5</v>
      </c>
      <c r="C11964" s="4" t="s">
        <v>11</v>
      </c>
      <c r="D11964" s="4" t="s">
        <v>13</v>
      </c>
      <c r="E11964" s="4" t="s">
        <v>14</v>
      </c>
      <c r="F11964" s="4" t="s">
        <v>13</v>
      </c>
      <c r="G11964" s="4" t="s">
        <v>13</v>
      </c>
      <c r="H11964" s="4" t="s">
        <v>7</v>
      </c>
    </row>
    <row r="11965" spans="1:10">
      <c r="A11965" t="n">
        <v>92776</v>
      </c>
      <c r="B11965" s="33" t="n">
        <v>100</v>
      </c>
      <c r="C11965" s="7" t="n">
        <v>65534</v>
      </c>
      <c r="D11965" s="7" t="n">
        <v>-0.209999993443489</v>
      </c>
      <c r="E11965" s="7" t="n">
        <v>1049247089</v>
      </c>
      <c r="F11965" s="7" t="n">
        <v>3.8199999332428</v>
      </c>
      <c r="G11965" s="7" t="n">
        <v>10</v>
      </c>
      <c r="H11965" s="7" t="n">
        <v>0</v>
      </c>
    </row>
    <row r="11966" spans="1:10">
      <c r="A11966" t="s">
        <v>4</v>
      </c>
      <c r="B11966" s="4" t="s">
        <v>5</v>
      </c>
      <c r="C11966" s="4" t="s">
        <v>11</v>
      </c>
    </row>
    <row r="11967" spans="1:10">
      <c r="A11967" t="n">
        <v>92796</v>
      </c>
      <c r="B11967" s="34" t="n">
        <v>54</v>
      </c>
      <c r="C11967" s="7" t="n">
        <v>65534</v>
      </c>
    </row>
    <row r="11968" spans="1:10">
      <c r="A11968" t="s">
        <v>4</v>
      </c>
      <c r="B11968" s="4" t="s">
        <v>5</v>
      </c>
      <c r="C11968" s="4" t="s">
        <v>11</v>
      </c>
      <c r="D11968" s="4" t="s">
        <v>7</v>
      </c>
    </row>
    <row r="11969" spans="1:8">
      <c r="A11969" t="n">
        <v>92799</v>
      </c>
      <c r="B11969" s="56" t="n">
        <v>96</v>
      </c>
      <c r="C11969" s="7" t="n">
        <v>65534</v>
      </c>
      <c r="D11969" s="7" t="n">
        <v>1</v>
      </c>
    </row>
    <row r="11970" spans="1:8">
      <c r="A11970" t="s">
        <v>4</v>
      </c>
      <c r="B11970" s="4" t="s">
        <v>5</v>
      </c>
      <c r="C11970" s="4" t="s">
        <v>11</v>
      </c>
      <c r="D11970" s="4" t="s">
        <v>7</v>
      </c>
      <c r="E11970" s="4" t="s">
        <v>13</v>
      </c>
      <c r="F11970" s="4" t="s">
        <v>13</v>
      </c>
      <c r="G11970" s="4" t="s">
        <v>13</v>
      </c>
    </row>
    <row r="11971" spans="1:8">
      <c r="A11971" t="n">
        <v>92803</v>
      </c>
      <c r="B11971" s="56" t="n">
        <v>96</v>
      </c>
      <c r="C11971" s="7" t="n">
        <v>65534</v>
      </c>
      <c r="D11971" s="7" t="n">
        <v>2</v>
      </c>
      <c r="E11971" s="7" t="n">
        <v>-0.209999993443489</v>
      </c>
      <c r="F11971" s="7" t="n">
        <v>0.270000010728836</v>
      </c>
      <c r="G11971" s="7" t="n">
        <v>3.8199999332428</v>
      </c>
    </row>
    <row r="11972" spans="1:8">
      <c r="A11972" t="s">
        <v>4</v>
      </c>
      <c r="B11972" s="4" t="s">
        <v>5</v>
      </c>
      <c r="C11972" s="4" t="s">
        <v>11</v>
      </c>
      <c r="D11972" s="4" t="s">
        <v>7</v>
      </c>
      <c r="E11972" s="4" t="s">
        <v>13</v>
      </c>
      <c r="F11972" s="4" t="s">
        <v>13</v>
      </c>
      <c r="G11972" s="4" t="s">
        <v>13</v>
      </c>
    </row>
    <row r="11973" spans="1:8">
      <c r="A11973" t="n">
        <v>92819</v>
      </c>
      <c r="B11973" s="56" t="n">
        <v>96</v>
      </c>
      <c r="C11973" s="7" t="n">
        <v>65534</v>
      </c>
      <c r="D11973" s="7" t="n">
        <v>2</v>
      </c>
      <c r="E11973" s="7" t="n">
        <v>0.310000002384186</v>
      </c>
      <c r="F11973" s="7" t="n">
        <v>1.12999999523163</v>
      </c>
      <c r="G11973" s="7" t="n">
        <v>16.5</v>
      </c>
    </row>
    <row r="11974" spans="1:8">
      <c r="A11974" t="s">
        <v>4</v>
      </c>
      <c r="B11974" s="4" t="s">
        <v>5</v>
      </c>
      <c r="C11974" s="4" t="s">
        <v>11</v>
      </c>
      <c r="D11974" s="4" t="s">
        <v>7</v>
      </c>
      <c r="E11974" s="4" t="s">
        <v>14</v>
      </c>
      <c r="F11974" s="4" t="s">
        <v>7</v>
      </c>
      <c r="G11974" s="4" t="s">
        <v>11</v>
      </c>
    </row>
    <row r="11975" spans="1:8">
      <c r="A11975" t="n">
        <v>92835</v>
      </c>
      <c r="B11975" s="56" t="n">
        <v>96</v>
      </c>
      <c r="C11975" s="7" t="n">
        <v>65534</v>
      </c>
      <c r="D11975" s="7" t="n">
        <v>0</v>
      </c>
      <c r="E11975" s="7" t="n">
        <v>1069547520</v>
      </c>
      <c r="F11975" s="7" t="n">
        <v>1</v>
      </c>
      <c r="G11975" s="7" t="n">
        <v>0</v>
      </c>
    </row>
    <row r="11976" spans="1:8">
      <c r="A11976" t="s">
        <v>4</v>
      </c>
      <c r="B11976" s="4" t="s">
        <v>5</v>
      </c>
      <c r="C11976" s="4" t="s">
        <v>7</v>
      </c>
      <c r="D11976" s="4" t="s">
        <v>14</v>
      </c>
      <c r="E11976" s="4" t="s">
        <v>7</v>
      </c>
      <c r="F11976" s="4" t="s">
        <v>16</v>
      </c>
    </row>
    <row r="11977" spans="1:8">
      <c r="A11977" t="n">
        <v>92846</v>
      </c>
      <c r="B11977" s="13" t="n">
        <v>5</v>
      </c>
      <c r="C11977" s="7" t="n">
        <v>0</v>
      </c>
      <c r="D11977" s="7" t="n">
        <v>1</v>
      </c>
      <c r="E11977" s="7" t="n">
        <v>1</v>
      </c>
      <c r="F11977" s="14" t="n">
        <f t="normal" ca="1">A11989</f>
        <v>0</v>
      </c>
    </row>
    <row r="11978" spans="1:8">
      <c r="A11978" t="s">
        <v>4</v>
      </c>
      <c r="B11978" s="4" t="s">
        <v>5</v>
      </c>
      <c r="C11978" s="4" t="s">
        <v>11</v>
      </c>
    </row>
    <row r="11979" spans="1:8">
      <c r="A11979" t="n">
        <v>92857</v>
      </c>
      <c r="B11979" s="29" t="n">
        <v>16</v>
      </c>
      <c r="C11979" s="7" t="n">
        <v>100</v>
      </c>
    </row>
    <row r="11980" spans="1:8">
      <c r="A11980" t="s">
        <v>4</v>
      </c>
      <c r="B11980" s="4" t="s">
        <v>5</v>
      </c>
      <c r="C11980" s="4" t="s">
        <v>7</v>
      </c>
      <c r="D11980" s="4" t="s">
        <v>11</v>
      </c>
      <c r="E11980" s="4" t="s">
        <v>7</v>
      </c>
      <c r="F11980" s="4" t="s">
        <v>7</v>
      </c>
      <c r="G11980" s="4" t="s">
        <v>14</v>
      </c>
      <c r="H11980" s="4" t="s">
        <v>7</v>
      </c>
      <c r="I11980" s="4" t="s">
        <v>7</v>
      </c>
      <c r="J11980" s="4" t="s">
        <v>16</v>
      </c>
    </row>
    <row r="11981" spans="1:8">
      <c r="A11981" t="n">
        <v>92860</v>
      </c>
      <c r="B11981" s="13" t="n">
        <v>5</v>
      </c>
      <c r="C11981" s="7" t="n">
        <v>33</v>
      </c>
      <c r="D11981" s="7" t="n">
        <v>65534</v>
      </c>
      <c r="E11981" s="7" t="n">
        <v>7</v>
      </c>
      <c r="F11981" s="7" t="n">
        <v>0</v>
      </c>
      <c r="G11981" s="7" t="n">
        <v>14000</v>
      </c>
      <c r="H11981" s="7" t="n">
        <v>7</v>
      </c>
      <c r="I11981" s="7" t="n">
        <v>1</v>
      </c>
      <c r="J11981" s="14" t="n">
        <f t="normal" ca="1">A11987</f>
        <v>0</v>
      </c>
    </row>
    <row r="11982" spans="1:8">
      <c r="A11982" t="s">
        <v>4</v>
      </c>
      <c r="B11982" s="4" t="s">
        <v>5</v>
      </c>
      <c r="C11982" s="4" t="s">
        <v>11</v>
      </c>
      <c r="D11982" s="4" t="s">
        <v>14</v>
      </c>
      <c r="E11982" s="4" t="s">
        <v>14</v>
      </c>
      <c r="F11982" s="4" t="s">
        <v>14</v>
      </c>
      <c r="G11982" s="4" t="s">
        <v>14</v>
      </c>
      <c r="H11982" s="4" t="s">
        <v>11</v>
      </c>
      <c r="I11982" s="4" t="s">
        <v>7</v>
      </c>
    </row>
    <row r="11983" spans="1:8">
      <c r="A11983" t="n">
        <v>92876</v>
      </c>
      <c r="B11983" s="87" t="n">
        <v>66</v>
      </c>
      <c r="C11983" s="7" t="n">
        <v>65534</v>
      </c>
      <c r="D11983" s="7" t="n">
        <v>1065353216</v>
      </c>
      <c r="E11983" s="7" t="n">
        <v>1065353216</v>
      </c>
      <c r="F11983" s="7" t="n">
        <v>1065353216</v>
      </c>
      <c r="G11983" s="7" t="n">
        <v>0</v>
      </c>
      <c r="H11983" s="7" t="n">
        <v>500</v>
      </c>
      <c r="I11983" s="7" t="n">
        <v>3</v>
      </c>
    </row>
    <row r="11984" spans="1:8">
      <c r="A11984" t="s">
        <v>4</v>
      </c>
      <c r="B11984" s="4" t="s">
        <v>5</v>
      </c>
      <c r="C11984" s="4" t="s">
        <v>16</v>
      </c>
    </row>
    <row r="11985" spans="1:10">
      <c r="A11985" t="n">
        <v>92898</v>
      </c>
      <c r="B11985" s="22" t="n">
        <v>3</v>
      </c>
      <c r="C11985" s="14" t="n">
        <f t="normal" ca="1">A11989</f>
        <v>0</v>
      </c>
    </row>
    <row r="11986" spans="1:10">
      <c r="A11986" t="s">
        <v>4</v>
      </c>
      <c r="B11986" s="4" t="s">
        <v>5</v>
      </c>
      <c r="C11986" s="4" t="s">
        <v>16</v>
      </c>
    </row>
    <row r="11987" spans="1:10">
      <c r="A11987" t="n">
        <v>92903</v>
      </c>
      <c r="B11987" s="22" t="n">
        <v>3</v>
      </c>
      <c r="C11987" s="14" t="n">
        <f t="normal" ca="1">A11977</f>
        <v>0</v>
      </c>
    </row>
    <row r="11988" spans="1:10">
      <c r="A11988" t="s">
        <v>4</v>
      </c>
      <c r="B11988" s="4" t="s">
        <v>5</v>
      </c>
    </row>
    <row r="11989" spans="1:10">
      <c r="A11989" t="n">
        <v>92908</v>
      </c>
      <c r="B11989" s="5" t="n">
        <v>1</v>
      </c>
    </row>
    <row r="11990" spans="1:10" s="3" customFormat="1" customHeight="0">
      <c r="A11990" s="3" t="s">
        <v>2</v>
      </c>
      <c r="B11990" s="3" t="s">
        <v>823</v>
      </c>
    </row>
    <row r="11991" spans="1:10">
      <c r="A11991" t="s">
        <v>4</v>
      </c>
      <c r="B11991" s="4" t="s">
        <v>5</v>
      </c>
      <c r="C11991" s="4" t="s">
        <v>11</v>
      </c>
    </row>
    <row r="11992" spans="1:10">
      <c r="A11992" t="n">
        <v>92912</v>
      </c>
      <c r="B11992" s="29" t="n">
        <v>16</v>
      </c>
      <c r="C11992" s="7" t="n">
        <v>1000</v>
      </c>
    </row>
    <row r="11993" spans="1:10">
      <c r="A11993" t="s">
        <v>4</v>
      </c>
      <c r="B11993" s="4" t="s">
        <v>5</v>
      </c>
      <c r="C11993" s="4" t="s">
        <v>11</v>
      </c>
      <c r="D11993" s="4" t="s">
        <v>11</v>
      </c>
      <c r="E11993" s="4" t="s">
        <v>11</v>
      </c>
    </row>
    <row r="11994" spans="1:10">
      <c r="A11994" t="n">
        <v>92915</v>
      </c>
      <c r="B11994" s="32" t="n">
        <v>61</v>
      </c>
      <c r="C11994" s="7" t="n">
        <v>65534</v>
      </c>
      <c r="D11994" s="7" t="n">
        <v>65533</v>
      </c>
      <c r="E11994" s="7" t="n">
        <v>1000</v>
      </c>
    </row>
    <row r="11995" spans="1:10">
      <c r="A11995" t="s">
        <v>4</v>
      </c>
      <c r="B11995" s="4" t="s">
        <v>5</v>
      </c>
      <c r="C11995" s="4" t="s">
        <v>11</v>
      </c>
      <c r="D11995" s="4" t="s">
        <v>13</v>
      </c>
      <c r="E11995" s="4" t="s">
        <v>14</v>
      </c>
      <c r="F11995" s="4" t="s">
        <v>13</v>
      </c>
      <c r="G11995" s="4" t="s">
        <v>13</v>
      </c>
      <c r="H11995" s="4" t="s">
        <v>7</v>
      </c>
    </row>
    <row r="11996" spans="1:10">
      <c r="A11996" t="n">
        <v>92922</v>
      </c>
      <c r="B11996" s="33" t="n">
        <v>100</v>
      </c>
      <c r="C11996" s="7" t="n">
        <v>65534</v>
      </c>
      <c r="D11996" s="7" t="n">
        <v>-1.55999994277954</v>
      </c>
      <c r="E11996" s="7" t="n">
        <v>1059984507</v>
      </c>
      <c r="F11996" s="7" t="n">
        <v>5.05000019073486</v>
      </c>
      <c r="G11996" s="7" t="n">
        <v>10</v>
      </c>
      <c r="H11996" s="7" t="n">
        <v>0</v>
      </c>
    </row>
    <row r="11997" spans="1:10">
      <c r="A11997" t="s">
        <v>4</v>
      </c>
      <c r="B11997" s="4" t="s">
        <v>5</v>
      </c>
      <c r="C11997" s="4" t="s">
        <v>11</v>
      </c>
    </row>
    <row r="11998" spans="1:10">
      <c r="A11998" t="n">
        <v>92942</v>
      </c>
      <c r="B11998" s="34" t="n">
        <v>54</v>
      </c>
      <c r="C11998" s="7" t="n">
        <v>65534</v>
      </c>
    </row>
    <row r="11999" spans="1:10">
      <c r="A11999" t="s">
        <v>4</v>
      </c>
      <c r="B11999" s="4" t="s">
        <v>5</v>
      </c>
      <c r="C11999" s="4" t="s">
        <v>11</v>
      </c>
      <c r="D11999" s="4" t="s">
        <v>7</v>
      </c>
    </row>
    <row r="12000" spans="1:10">
      <c r="A12000" t="n">
        <v>92945</v>
      </c>
      <c r="B12000" s="56" t="n">
        <v>96</v>
      </c>
      <c r="C12000" s="7" t="n">
        <v>65534</v>
      </c>
      <c r="D12000" s="7" t="n">
        <v>1</v>
      </c>
    </row>
    <row r="12001" spans="1:8">
      <c r="A12001" t="s">
        <v>4</v>
      </c>
      <c r="B12001" s="4" t="s">
        <v>5</v>
      </c>
      <c r="C12001" s="4" t="s">
        <v>11</v>
      </c>
      <c r="D12001" s="4" t="s">
        <v>7</v>
      </c>
      <c r="E12001" s="4" t="s">
        <v>13</v>
      </c>
      <c r="F12001" s="4" t="s">
        <v>13</v>
      </c>
      <c r="G12001" s="4" t="s">
        <v>13</v>
      </c>
    </row>
    <row r="12002" spans="1:8">
      <c r="A12002" t="n">
        <v>92949</v>
      </c>
      <c r="B12002" s="56" t="n">
        <v>96</v>
      </c>
      <c r="C12002" s="7" t="n">
        <v>65534</v>
      </c>
      <c r="D12002" s="7" t="n">
        <v>2</v>
      </c>
      <c r="E12002" s="7" t="n">
        <v>-1.55999994277954</v>
      </c>
      <c r="F12002" s="7" t="n">
        <v>0.680000007152557</v>
      </c>
      <c r="G12002" s="7" t="n">
        <v>5.05000019073486</v>
      </c>
    </row>
    <row r="12003" spans="1:8">
      <c r="A12003" t="s">
        <v>4</v>
      </c>
      <c r="B12003" s="4" t="s">
        <v>5</v>
      </c>
      <c r="C12003" s="4" t="s">
        <v>11</v>
      </c>
      <c r="D12003" s="4" t="s">
        <v>7</v>
      </c>
      <c r="E12003" s="4" t="s">
        <v>13</v>
      </c>
      <c r="F12003" s="4" t="s">
        <v>13</v>
      </c>
      <c r="G12003" s="4" t="s">
        <v>13</v>
      </c>
    </row>
    <row r="12004" spans="1:8">
      <c r="A12004" t="n">
        <v>92965</v>
      </c>
      <c r="B12004" s="56" t="n">
        <v>96</v>
      </c>
      <c r="C12004" s="7" t="n">
        <v>65534</v>
      </c>
      <c r="D12004" s="7" t="n">
        <v>2</v>
      </c>
      <c r="E12004" s="7" t="n">
        <v>-0.46000000834465</v>
      </c>
      <c r="F12004" s="7" t="n">
        <v>1.12999999523163</v>
      </c>
      <c r="G12004" s="7" t="n">
        <v>16.5</v>
      </c>
    </row>
    <row r="12005" spans="1:8">
      <c r="A12005" t="s">
        <v>4</v>
      </c>
      <c r="B12005" s="4" t="s">
        <v>5</v>
      </c>
      <c r="C12005" s="4" t="s">
        <v>11</v>
      </c>
      <c r="D12005" s="4" t="s">
        <v>7</v>
      </c>
      <c r="E12005" s="4" t="s">
        <v>14</v>
      </c>
      <c r="F12005" s="4" t="s">
        <v>7</v>
      </c>
      <c r="G12005" s="4" t="s">
        <v>11</v>
      </c>
    </row>
    <row r="12006" spans="1:8">
      <c r="A12006" t="n">
        <v>92981</v>
      </c>
      <c r="B12006" s="56" t="n">
        <v>96</v>
      </c>
      <c r="C12006" s="7" t="n">
        <v>65534</v>
      </c>
      <c r="D12006" s="7" t="n">
        <v>0</v>
      </c>
      <c r="E12006" s="7" t="n">
        <v>1069547520</v>
      </c>
      <c r="F12006" s="7" t="n">
        <v>1</v>
      </c>
      <c r="G12006" s="7" t="n">
        <v>0</v>
      </c>
    </row>
    <row r="12007" spans="1:8">
      <c r="A12007" t="s">
        <v>4</v>
      </c>
      <c r="B12007" s="4" t="s">
        <v>5</v>
      </c>
      <c r="C12007" s="4" t="s">
        <v>7</v>
      </c>
      <c r="D12007" s="4" t="s">
        <v>14</v>
      </c>
      <c r="E12007" s="4" t="s">
        <v>7</v>
      </c>
      <c r="F12007" s="4" t="s">
        <v>16</v>
      </c>
    </row>
    <row r="12008" spans="1:8">
      <c r="A12008" t="n">
        <v>92992</v>
      </c>
      <c r="B12008" s="13" t="n">
        <v>5</v>
      </c>
      <c r="C12008" s="7" t="n">
        <v>0</v>
      </c>
      <c r="D12008" s="7" t="n">
        <v>1</v>
      </c>
      <c r="E12008" s="7" t="n">
        <v>1</v>
      </c>
      <c r="F12008" s="14" t="n">
        <f t="normal" ca="1">A12020</f>
        <v>0</v>
      </c>
    </row>
    <row r="12009" spans="1:8">
      <c r="A12009" t="s">
        <v>4</v>
      </c>
      <c r="B12009" s="4" t="s">
        <v>5</v>
      </c>
      <c r="C12009" s="4" t="s">
        <v>11</v>
      </c>
    </row>
    <row r="12010" spans="1:8">
      <c r="A12010" t="n">
        <v>93003</v>
      </c>
      <c r="B12010" s="29" t="n">
        <v>16</v>
      </c>
      <c r="C12010" s="7" t="n">
        <v>100</v>
      </c>
    </row>
    <row r="12011" spans="1:8">
      <c r="A12011" t="s">
        <v>4</v>
      </c>
      <c r="B12011" s="4" t="s">
        <v>5</v>
      </c>
      <c r="C12011" s="4" t="s">
        <v>7</v>
      </c>
      <c r="D12011" s="4" t="s">
        <v>11</v>
      </c>
      <c r="E12011" s="4" t="s">
        <v>7</v>
      </c>
      <c r="F12011" s="4" t="s">
        <v>7</v>
      </c>
      <c r="G12011" s="4" t="s">
        <v>14</v>
      </c>
      <c r="H12011" s="4" t="s">
        <v>7</v>
      </c>
      <c r="I12011" s="4" t="s">
        <v>7</v>
      </c>
      <c r="J12011" s="4" t="s">
        <v>16</v>
      </c>
    </row>
    <row r="12012" spans="1:8">
      <c r="A12012" t="n">
        <v>93006</v>
      </c>
      <c r="B12012" s="13" t="n">
        <v>5</v>
      </c>
      <c r="C12012" s="7" t="n">
        <v>33</v>
      </c>
      <c r="D12012" s="7" t="n">
        <v>65534</v>
      </c>
      <c r="E12012" s="7" t="n">
        <v>7</v>
      </c>
      <c r="F12012" s="7" t="n">
        <v>0</v>
      </c>
      <c r="G12012" s="7" t="n">
        <v>14000</v>
      </c>
      <c r="H12012" s="7" t="n">
        <v>7</v>
      </c>
      <c r="I12012" s="7" t="n">
        <v>1</v>
      </c>
      <c r="J12012" s="14" t="n">
        <f t="normal" ca="1">A12018</f>
        <v>0</v>
      </c>
    </row>
    <row r="12013" spans="1:8">
      <c r="A12013" t="s">
        <v>4</v>
      </c>
      <c r="B12013" s="4" t="s">
        <v>5</v>
      </c>
      <c r="C12013" s="4" t="s">
        <v>11</v>
      </c>
      <c r="D12013" s="4" t="s">
        <v>14</v>
      </c>
      <c r="E12013" s="4" t="s">
        <v>14</v>
      </c>
      <c r="F12013" s="4" t="s">
        <v>14</v>
      </c>
      <c r="G12013" s="4" t="s">
        <v>14</v>
      </c>
      <c r="H12013" s="4" t="s">
        <v>11</v>
      </c>
      <c r="I12013" s="4" t="s">
        <v>7</v>
      </c>
    </row>
    <row r="12014" spans="1:8">
      <c r="A12014" t="n">
        <v>93022</v>
      </c>
      <c r="B12014" s="87" t="n">
        <v>66</v>
      </c>
      <c r="C12014" s="7" t="n">
        <v>65534</v>
      </c>
      <c r="D12014" s="7" t="n">
        <v>1065353216</v>
      </c>
      <c r="E12014" s="7" t="n">
        <v>1065353216</v>
      </c>
      <c r="F12014" s="7" t="n">
        <v>1065353216</v>
      </c>
      <c r="G12014" s="7" t="n">
        <v>0</v>
      </c>
      <c r="H12014" s="7" t="n">
        <v>500</v>
      </c>
      <c r="I12014" s="7" t="n">
        <v>3</v>
      </c>
    </row>
    <row r="12015" spans="1:8">
      <c r="A12015" t="s">
        <v>4</v>
      </c>
      <c r="B12015" s="4" t="s">
        <v>5</v>
      </c>
      <c r="C12015" s="4" t="s">
        <v>16</v>
      </c>
    </row>
    <row r="12016" spans="1:8">
      <c r="A12016" t="n">
        <v>93044</v>
      </c>
      <c r="B12016" s="22" t="n">
        <v>3</v>
      </c>
      <c r="C12016" s="14" t="n">
        <f t="normal" ca="1">A12020</f>
        <v>0</v>
      </c>
    </row>
    <row r="12017" spans="1:10">
      <c r="A12017" t="s">
        <v>4</v>
      </c>
      <c r="B12017" s="4" t="s">
        <v>5</v>
      </c>
      <c r="C12017" s="4" t="s">
        <v>16</v>
      </c>
    </row>
    <row r="12018" spans="1:10">
      <c r="A12018" t="n">
        <v>93049</v>
      </c>
      <c r="B12018" s="22" t="n">
        <v>3</v>
      </c>
      <c r="C12018" s="14" t="n">
        <f t="normal" ca="1">A12008</f>
        <v>0</v>
      </c>
    </row>
    <row r="12019" spans="1:10">
      <c r="A12019" t="s">
        <v>4</v>
      </c>
      <c r="B12019" s="4" t="s">
        <v>5</v>
      </c>
    </row>
    <row r="12020" spans="1:10">
      <c r="A12020" t="n">
        <v>93054</v>
      </c>
      <c r="B12020" s="5" t="n">
        <v>1</v>
      </c>
    </row>
    <row r="12021" spans="1:10" s="3" customFormat="1" customHeight="0">
      <c r="A12021" s="3" t="s">
        <v>2</v>
      </c>
      <c r="B12021" s="3" t="s">
        <v>824</v>
      </c>
    </row>
    <row r="12022" spans="1:10">
      <c r="A12022" t="s">
        <v>4</v>
      </c>
      <c r="B12022" s="4" t="s">
        <v>5</v>
      </c>
      <c r="C12022" s="4" t="s">
        <v>11</v>
      </c>
      <c r="D12022" s="4" t="s">
        <v>7</v>
      </c>
      <c r="E12022" s="4" t="s">
        <v>8</v>
      </c>
      <c r="F12022" s="4" t="s">
        <v>13</v>
      </c>
      <c r="G12022" s="4" t="s">
        <v>13</v>
      </c>
      <c r="H12022" s="4" t="s">
        <v>13</v>
      </c>
    </row>
    <row r="12023" spans="1:10">
      <c r="A12023" t="n">
        <v>93056</v>
      </c>
      <c r="B12023" s="47" t="n">
        <v>48</v>
      </c>
      <c r="C12023" s="7" t="n">
        <v>1</v>
      </c>
      <c r="D12023" s="7" t="n">
        <v>0</v>
      </c>
      <c r="E12023" s="7" t="s">
        <v>402</v>
      </c>
      <c r="F12023" s="7" t="n">
        <v>1</v>
      </c>
      <c r="G12023" s="7" t="n">
        <v>1</v>
      </c>
      <c r="H12023" s="7" t="n">
        <v>0</v>
      </c>
    </row>
    <row r="12024" spans="1:10">
      <c r="A12024" t="s">
        <v>4</v>
      </c>
      <c r="B12024" s="4" t="s">
        <v>5</v>
      </c>
      <c r="C12024" s="4" t="s">
        <v>11</v>
      </c>
    </row>
    <row r="12025" spans="1:10">
      <c r="A12025" t="n">
        <v>93082</v>
      </c>
      <c r="B12025" s="29" t="n">
        <v>16</v>
      </c>
      <c r="C12025" s="7" t="n">
        <v>1000</v>
      </c>
    </row>
    <row r="12026" spans="1:10">
      <c r="A12026" t="s">
        <v>4</v>
      </c>
      <c r="B12026" s="4" t="s">
        <v>5</v>
      </c>
      <c r="C12026" s="4" t="s">
        <v>11</v>
      </c>
      <c r="D12026" s="4" t="s">
        <v>11</v>
      </c>
      <c r="E12026" s="4" t="s">
        <v>11</v>
      </c>
    </row>
    <row r="12027" spans="1:10">
      <c r="A12027" t="n">
        <v>93085</v>
      </c>
      <c r="B12027" s="32" t="n">
        <v>61</v>
      </c>
      <c r="C12027" s="7" t="n">
        <v>65534</v>
      </c>
      <c r="D12027" s="7" t="n">
        <v>65533</v>
      </c>
      <c r="E12027" s="7" t="n">
        <v>1000</v>
      </c>
    </row>
    <row r="12028" spans="1:10">
      <c r="A12028" t="s">
        <v>4</v>
      </c>
      <c r="B12028" s="4" t="s">
        <v>5</v>
      </c>
      <c r="C12028" s="4" t="s">
        <v>11</v>
      </c>
      <c r="D12028" s="4" t="s">
        <v>13</v>
      </c>
      <c r="E12028" s="4" t="s">
        <v>14</v>
      </c>
      <c r="F12028" s="4" t="s">
        <v>13</v>
      </c>
      <c r="G12028" s="4" t="s">
        <v>13</v>
      </c>
      <c r="H12028" s="4" t="s">
        <v>7</v>
      </c>
    </row>
    <row r="12029" spans="1:10">
      <c r="A12029" t="n">
        <v>93092</v>
      </c>
      <c r="B12029" s="33" t="n">
        <v>100</v>
      </c>
      <c r="C12029" s="7" t="n">
        <v>65534</v>
      </c>
      <c r="D12029" s="7" t="n">
        <v>-1.28999996185303</v>
      </c>
      <c r="E12029" s="7" t="n">
        <v>1054280253</v>
      </c>
      <c r="F12029" s="7" t="n">
        <v>4.26999998092651</v>
      </c>
      <c r="G12029" s="7" t="n">
        <v>10</v>
      </c>
      <c r="H12029" s="7" t="n">
        <v>0</v>
      </c>
    </row>
    <row r="12030" spans="1:10">
      <c r="A12030" t="s">
        <v>4</v>
      </c>
      <c r="B12030" s="4" t="s">
        <v>5</v>
      </c>
      <c r="C12030" s="4" t="s">
        <v>11</v>
      </c>
    </row>
    <row r="12031" spans="1:10">
      <c r="A12031" t="n">
        <v>93112</v>
      </c>
      <c r="B12031" s="34" t="n">
        <v>54</v>
      </c>
      <c r="C12031" s="7" t="n">
        <v>65534</v>
      </c>
    </row>
    <row r="12032" spans="1:10">
      <c r="A12032" t="s">
        <v>4</v>
      </c>
      <c r="B12032" s="4" t="s">
        <v>5</v>
      </c>
      <c r="C12032" s="4" t="s">
        <v>11</v>
      </c>
      <c r="D12032" s="4" t="s">
        <v>7</v>
      </c>
    </row>
    <row r="12033" spans="1:8">
      <c r="A12033" t="n">
        <v>93115</v>
      </c>
      <c r="B12033" s="56" t="n">
        <v>96</v>
      </c>
      <c r="C12033" s="7" t="n">
        <v>65534</v>
      </c>
      <c r="D12033" s="7" t="n">
        <v>1</v>
      </c>
    </row>
    <row r="12034" spans="1:8">
      <c r="A12034" t="s">
        <v>4</v>
      </c>
      <c r="B12034" s="4" t="s">
        <v>5</v>
      </c>
      <c r="C12034" s="4" t="s">
        <v>11</v>
      </c>
      <c r="D12034" s="4" t="s">
        <v>7</v>
      </c>
      <c r="E12034" s="4" t="s">
        <v>13</v>
      </c>
      <c r="F12034" s="4" t="s">
        <v>13</v>
      </c>
      <c r="G12034" s="4" t="s">
        <v>13</v>
      </c>
    </row>
    <row r="12035" spans="1:8">
      <c r="A12035" t="n">
        <v>93119</v>
      </c>
      <c r="B12035" s="56" t="n">
        <v>96</v>
      </c>
      <c r="C12035" s="7" t="n">
        <v>65534</v>
      </c>
      <c r="D12035" s="7" t="n">
        <v>2</v>
      </c>
      <c r="E12035" s="7" t="n">
        <v>-1.28999996185303</v>
      </c>
      <c r="F12035" s="7" t="n">
        <v>0.419999986886978</v>
      </c>
      <c r="G12035" s="7" t="n">
        <v>4.26999998092651</v>
      </c>
    </row>
    <row r="12036" spans="1:8">
      <c r="A12036" t="s">
        <v>4</v>
      </c>
      <c r="B12036" s="4" t="s">
        <v>5</v>
      </c>
      <c r="C12036" s="4" t="s">
        <v>11</v>
      </c>
      <c r="D12036" s="4" t="s">
        <v>7</v>
      </c>
      <c r="E12036" s="4" t="s">
        <v>13</v>
      </c>
      <c r="F12036" s="4" t="s">
        <v>13</v>
      </c>
      <c r="G12036" s="4" t="s">
        <v>13</v>
      </c>
    </row>
    <row r="12037" spans="1:8">
      <c r="A12037" t="n">
        <v>93135</v>
      </c>
      <c r="B12037" s="56" t="n">
        <v>96</v>
      </c>
      <c r="C12037" s="7" t="n">
        <v>65534</v>
      </c>
      <c r="D12037" s="7" t="n">
        <v>2</v>
      </c>
      <c r="E12037" s="7" t="n">
        <v>0.400000005960464</v>
      </c>
      <c r="F12037" s="7" t="n">
        <v>1.12999999523163</v>
      </c>
      <c r="G12037" s="7" t="n">
        <v>16.5</v>
      </c>
    </row>
    <row r="12038" spans="1:8">
      <c r="A12038" t="s">
        <v>4</v>
      </c>
      <c r="B12038" s="4" t="s">
        <v>5</v>
      </c>
      <c r="C12038" s="4" t="s">
        <v>11</v>
      </c>
      <c r="D12038" s="4" t="s">
        <v>7</v>
      </c>
      <c r="E12038" s="4" t="s">
        <v>14</v>
      </c>
      <c r="F12038" s="4" t="s">
        <v>7</v>
      </c>
      <c r="G12038" s="4" t="s">
        <v>11</v>
      </c>
    </row>
    <row r="12039" spans="1:8">
      <c r="A12039" t="n">
        <v>93151</v>
      </c>
      <c r="B12039" s="56" t="n">
        <v>96</v>
      </c>
      <c r="C12039" s="7" t="n">
        <v>65534</v>
      </c>
      <c r="D12039" s="7" t="n">
        <v>0</v>
      </c>
      <c r="E12039" s="7" t="n">
        <v>1069547520</v>
      </c>
      <c r="F12039" s="7" t="n">
        <v>1</v>
      </c>
      <c r="G12039" s="7" t="n">
        <v>0</v>
      </c>
    </row>
    <row r="12040" spans="1:8">
      <c r="A12040" t="s">
        <v>4</v>
      </c>
      <c r="B12040" s="4" t="s">
        <v>5</v>
      </c>
      <c r="C12040" s="4" t="s">
        <v>7</v>
      </c>
      <c r="D12040" s="4" t="s">
        <v>14</v>
      </c>
      <c r="E12040" s="4" t="s">
        <v>7</v>
      </c>
      <c r="F12040" s="4" t="s">
        <v>16</v>
      </c>
    </row>
    <row r="12041" spans="1:8">
      <c r="A12041" t="n">
        <v>93162</v>
      </c>
      <c r="B12041" s="13" t="n">
        <v>5</v>
      </c>
      <c r="C12041" s="7" t="n">
        <v>0</v>
      </c>
      <c r="D12041" s="7" t="n">
        <v>1</v>
      </c>
      <c r="E12041" s="7" t="n">
        <v>1</v>
      </c>
      <c r="F12041" s="14" t="n">
        <f t="normal" ca="1">A12053</f>
        <v>0</v>
      </c>
    </row>
    <row r="12042" spans="1:8">
      <c r="A12042" t="s">
        <v>4</v>
      </c>
      <c r="B12042" s="4" t="s">
        <v>5</v>
      </c>
      <c r="C12042" s="4" t="s">
        <v>11</v>
      </c>
    </row>
    <row r="12043" spans="1:8">
      <c r="A12043" t="n">
        <v>93173</v>
      </c>
      <c r="B12043" s="29" t="n">
        <v>16</v>
      </c>
      <c r="C12043" s="7" t="n">
        <v>100</v>
      </c>
    </row>
    <row r="12044" spans="1:8">
      <c r="A12044" t="s">
        <v>4</v>
      </c>
      <c r="B12044" s="4" t="s">
        <v>5</v>
      </c>
      <c r="C12044" s="4" t="s">
        <v>7</v>
      </c>
      <c r="D12044" s="4" t="s">
        <v>11</v>
      </c>
      <c r="E12044" s="4" t="s">
        <v>7</v>
      </c>
      <c r="F12044" s="4" t="s">
        <v>7</v>
      </c>
      <c r="G12044" s="4" t="s">
        <v>14</v>
      </c>
      <c r="H12044" s="4" t="s">
        <v>7</v>
      </c>
      <c r="I12044" s="4" t="s">
        <v>7</v>
      </c>
      <c r="J12044" s="4" t="s">
        <v>16</v>
      </c>
    </row>
    <row r="12045" spans="1:8">
      <c r="A12045" t="n">
        <v>93176</v>
      </c>
      <c r="B12045" s="13" t="n">
        <v>5</v>
      </c>
      <c r="C12045" s="7" t="n">
        <v>33</v>
      </c>
      <c r="D12045" s="7" t="n">
        <v>65534</v>
      </c>
      <c r="E12045" s="7" t="n">
        <v>7</v>
      </c>
      <c r="F12045" s="7" t="n">
        <v>0</v>
      </c>
      <c r="G12045" s="7" t="n">
        <v>14000</v>
      </c>
      <c r="H12045" s="7" t="n">
        <v>7</v>
      </c>
      <c r="I12045" s="7" t="n">
        <v>1</v>
      </c>
      <c r="J12045" s="14" t="n">
        <f t="normal" ca="1">A12051</f>
        <v>0</v>
      </c>
    </row>
    <row r="12046" spans="1:8">
      <c r="A12046" t="s">
        <v>4</v>
      </c>
      <c r="B12046" s="4" t="s">
        <v>5</v>
      </c>
      <c r="C12046" s="4" t="s">
        <v>11</v>
      </c>
      <c r="D12046" s="4" t="s">
        <v>14</v>
      </c>
      <c r="E12046" s="4" t="s">
        <v>14</v>
      </c>
      <c r="F12046" s="4" t="s">
        <v>14</v>
      </c>
      <c r="G12046" s="4" t="s">
        <v>14</v>
      </c>
      <c r="H12046" s="4" t="s">
        <v>11</v>
      </c>
      <c r="I12046" s="4" t="s">
        <v>7</v>
      </c>
    </row>
    <row r="12047" spans="1:8">
      <c r="A12047" t="n">
        <v>93192</v>
      </c>
      <c r="B12047" s="87" t="n">
        <v>66</v>
      </c>
      <c r="C12047" s="7" t="n">
        <v>65534</v>
      </c>
      <c r="D12047" s="7" t="n">
        <v>1065353216</v>
      </c>
      <c r="E12047" s="7" t="n">
        <v>1065353216</v>
      </c>
      <c r="F12047" s="7" t="n">
        <v>1065353216</v>
      </c>
      <c r="G12047" s="7" t="n">
        <v>0</v>
      </c>
      <c r="H12047" s="7" t="n">
        <v>500</v>
      </c>
      <c r="I12047" s="7" t="n">
        <v>3</v>
      </c>
    </row>
    <row r="12048" spans="1:8">
      <c r="A12048" t="s">
        <v>4</v>
      </c>
      <c r="B12048" s="4" t="s">
        <v>5</v>
      </c>
      <c r="C12048" s="4" t="s">
        <v>16</v>
      </c>
    </row>
    <row r="12049" spans="1:10">
      <c r="A12049" t="n">
        <v>93214</v>
      </c>
      <c r="B12049" s="22" t="n">
        <v>3</v>
      </c>
      <c r="C12049" s="14" t="n">
        <f t="normal" ca="1">A12053</f>
        <v>0</v>
      </c>
    </row>
    <row r="12050" spans="1:10">
      <c r="A12050" t="s">
        <v>4</v>
      </c>
      <c r="B12050" s="4" t="s">
        <v>5</v>
      </c>
      <c r="C12050" s="4" t="s">
        <v>16</v>
      </c>
    </row>
    <row r="12051" spans="1:10">
      <c r="A12051" t="n">
        <v>93219</v>
      </c>
      <c r="B12051" s="22" t="n">
        <v>3</v>
      </c>
      <c r="C12051" s="14" t="n">
        <f t="normal" ca="1">A12041</f>
        <v>0</v>
      </c>
    </row>
    <row r="12052" spans="1:10">
      <c r="A12052" t="s">
        <v>4</v>
      </c>
      <c r="B12052" s="4" t="s">
        <v>5</v>
      </c>
    </row>
    <row r="12053" spans="1:10">
      <c r="A12053" t="n">
        <v>93224</v>
      </c>
      <c r="B12053" s="5" t="n">
        <v>1</v>
      </c>
    </row>
    <row r="12054" spans="1:10" s="3" customFormat="1" customHeight="0">
      <c r="A12054" s="3" t="s">
        <v>2</v>
      </c>
      <c r="B12054" s="3" t="s">
        <v>825</v>
      </c>
    </row>
    <row r="12055" spans="1:10">
      <c r="A12055" t="s">
        <v>4</v>
      </c>
      <c r="B12055" s="4" t="s">
        <v>5</v>
      </c>
      <c r="C12055" s="4" t="s">
        <v>7</v>
      </c>
      <c r="D12055" s="4" t="s">
        <v>7</v>
      </c>
      <c r="E12055" s="4" t="s">
        <v>7</v>
      </c>
      <c r="F12055" s="4" t="s">
        <v>7</v>
      </c>
    </row>
    <row r="12056" spans="1:10">
      <c r="A12056" t="n">
        <v>93228</v>
      </c>
      <c r="B12056" s="9" t="n">
        <v>14</v>
      </c>
      <c r="C12056" s="7" t="n">
        <v>2</v>
      </c>
      <c r="D12056" s="7" t="n">
        <v>0</v>
      </c>
      <c r="E12056" s="7" t="n">
        <v>0</v>
      </c>
      <c r="F12056" s="7" t="n">
        <v>0</v>
      </c>
    </row>
    <row r="12057" spans="1:10">
      <c r="A12057" t="s">
        <v>4</v>
      </c>
      <c r="B12057" s="4" t="s">
        <v>5</v>
      </c>
      <c r="C12057" s="4" t="s">
        <v>7</v>
      </c>
      <c r="D12057" s="19" t="s">
        <v>28</v>
      </c>
      <c r="E12057" s="4" t="s">
        <v>5</v>
      </c>
      <c r="F12057" s="4" t="s">
        <v>7</v>
      </c>
      <c r="G12057" s="4" t="s">
        <v>11</v>
      </c>
      <c r="H12057" s="19" t="s">
        <v>29</v>
      </c>
      <c r="I12057" s="4" t="s">
        <v>7</v>
      </c>
      <c r="J12057" s="4" t="s">
        <v>14</v>
      </c>
      <c r="K12057" s="4" t="s">
        <v>7</v>
      </c>
      <c r="L12057" s="4" t="s">
        <v>7</v>
      </c>
      <c r="M12057" s="19" t="s">
        <v>28</v>
      </c>
      <c r="N12057" s="4" t="s">
        <v>5</v>
      </c>
      <c r="O12057" s="4" t="s">
        <v>7</v>
      </c>
      <c r="P12057" s="4" t="s">
        <v>11</v>
      </c>
      <c r="Q12057" s="19" t="s">
        <v>29</v>
      </c>
      <c r="R12057" s="4" t="s">
        <v>7</v>
      </c>
      <c r="S12057" s="4" t="s">
        <v>14</v>
      </c>
      <c r="T12057" s="4" t="s">
        <v>7</v>
      </c>
      <c r="U12057" s="4" t="s">
        <v>7</v>
      </c>
      <c r="V12057" s="4" t="s">
        <v>7</v>
      </c>
      <c r="W12057" s="4" t="s">
        <v>16</v>
      </c>
    </row>
    <row r="12058" spans="1:10">
      <c r="A12058" t="n">
        <v>93233</v>
      </c>
      <c r="B12058" s="13" t="n">
        <v>5</v>
      </c>
      <c r="C12058" s="7" t="n">
        <v>28</v>
      </c>
      <c r="D12058" s="19" t="s">
        <v>3</v>
      </c>
      <c r="E12058" s="8" t="n">
        <v>162</v>
      </c>
      <c r="F12058" s="7" t="n">
        <v>3</v>
      </c>
      <c r="G12058" s="7" t="n">
        <v>28820</v>
      </c>
      <c r="H12058" s="19" t="s">
        <v>3</v>
      </c>
      <c r="I12058" s="7" t="n">
        <v>0</v>
      </c>
      <c r="J12058" s="7" t="n">
        <v>1</v>
      </c>
      <c r="K12058" s="7" t="n">
        <v>2</v>
      </c>
      <c r="L12058" s="7" t="n">
        <v>28</v>
      </c>
      <c r="M12058" s="19" t="s">
        <v>3</v>
      </c>
      <c r="N12058" s="8" t="n">
        <v>162</v>
      </c>
      <c r="O12058" s="7" t="n">
        <v>3</v>
      </c>
      <c r="P12058" s="7" t="n">
        <v>28820</v>
      </c>
      <c r="Q12058" s="19" t="s">
        <v>3</v>
      </c>
      <c r="R12058" s="7" t="n">
        <v>0</v>
      </c>
      <c r="S12058" s="7" t="n">
        <v>2</v>
      </c>
      <c r="T12058" s="7" t="n">
        <v>2</v>
      </c>
      <c r="U12058" s="7" t="n">
        <v>11</v>
      </c>
      <c r="V12058" s="7" t="n">
        <v>1</v>
      </c>
      <c r="W12058" s="14" t="n">
        <f t="normal" ca="1">A12062</f>
        <v>0</v>
      </c>
    </row>
    <row r="12059" spans="1:10">
      <c r="A12059" t="s">
        <v>4</v>
      </c>
      <c r="B12059" s="4" t="s">
        <v>5</v>
      </c>
      <c r="C12059" s="4" t="s">
        <v>7</v>
      </c>
      <c r="D12059" s="4" t="s">
        <v>11</v>
      </c>
      <c r="E12059" s="4" t="s">
        <v>13</v>
      </c>
    </row>
    <row r="12060" spans="1:10">
      <c r="A12060" t="n">
        <v>93262</v>
      </c>
      <c r="B12060" s="35" t="n">
        <v>58</v>
      </c>
      <c r="C12060" s="7" t="n">
        <v>0</v>
      </c>
      <c r="D12060" s="7" t="n">
        <v>0</v>
      </c>
      <c r="E12060" s="7" t="n">
        <v>1</v>
      </c>
    </row>
    <row r="12061" spans="1:10">
      <c r="A12061" t="s">
        <v>4</v>
      </c>
      <c r="B12061" s="4" t="s">
        <v>5</v>
      </c>
      <c r="C12061" s="4" t="s">
        <v>7</v>
      </c>
      <c r="D12061" s="19" t="s">
        <v>28</v>
      </c>
      <c r="E12061" s="4" t="s">
        <v>5</v>
      </c>
      <c r="F12061" s="4" t="s">
        <v>7</v>
      </c>
      <c r="G12061" s="4" t="s">
        <v>11</v>
      </c>
      <c r="H12061" s="19" t="s">
        <v>29</v>
      </c>
      <c r="I12061" s="4" t="s">
        <v>7</v>
      </c>
      <c r="J12061" s="4" t="s">
        <v>14</v>
      </c>
      <c r="K12061" s="4" t="s">
        <v>7</v>
      </c>
      <c r="L12061" s="4" t="s">
        <v>7</v>
      </c>
      <c r="M12061" s="19" t="s">
        <v>28</v>
      </c>
      <c r="N12061" s="4" t="s">
        <v>5</v>
      </c>
      <c r="O12061" s="4" t="s">
        <v>7</v>
      </c>
      <c r="P12061" s="4" t="s">
        <v>11</v>
      </c>
      <c r="Q12061" s="19" t="s">
        <v>29</v>
      </c>
      <c r="R12061" s="4" t="s">
        <v>7</v>
      </c>
      <c r="S12061" s="4" t="s">
        <v>14</v>
      </c>
      <c r="T12061" s="4" t="s">
        <v>7</v>
      </c>
      <c r="U12061" s="4" t="s">
        <v>7</v>
      </c>
      <c r="V12061" s="4" t="s">
        <v>7</v>
      </c>
      <c r="W12061" s="4" t="s">
        <v>16</v>
      </c>
    </row>
    <row r="12062" spans="1:10">
      <c r="A12062" t="n">
        <v>93270</v>
      </c>
      <c r="B12062" s="13" t="n">
        <v>5</v>
      </c>
      <c r="C12062" s="7" t="n">
        <v>28</v>
      </c>
      <c r="D12062" s="19" t="s">
        <v>3</v>
      </c>
      <c r="E12062" s="8" t="n">
        <v>162</v>
      </c>
      <c r="F12062" s="7" t="n">
        <v>3</v>
      </c>
      <c r="G12062" s="7" t="n">
        <v>28820</v>
      </c>
      <c r="H12062" s="19" t="s">
        <v>3</v>
      </c>
      <c r="I12062" s="7" t="n">
        <v>0</v>
      </c>
      <c r="J12062" s="7" t="n">
        <v>1</v>
      </c>
      <c r="K12062" s="7" t="n">
        <v>3</v>
      </c>
      <c r="L12062" s="7" t="n">
        <v>28</v>
      </c>
      <c r="M12062" s="19" t="s">
        <v>3</v>
      </c>
      <c r="N12062" s="8" t="n">
        <v>162</v>
      </c>
      <c r="O12062" s="7" t="n">
        <v>3</v>
      </c>
      <c r="P12062" s="7" t="n">
        <v>28820</v>
      </c>
      <c r="Q12062" s="19" t="s">
        <v>3</v>
      </c>
      <c r="R12062" s="7" t="n">
        <v>0</v>
      </c>
      <c r="S12062" s="7" t="n">
        <v>2</v>
      </c>
      <c r="T12062" s="7" t="n">
        <v>3</v>
      </c>
      <c r="U12062" s="7" t="n">
        <v>9</v>
      </c>
      <c r="V12062" s="7" t="n">
        <v>1</v>
      </c>
      <c r="W12062" s="14" t="n">
        <f t="normal" ca="1">A12072</f>
        <v>0</v>
      </c>
    </row>
    <row r="12063" spans="1:10">
      <c r="A12063" t="s">
        <v>4</v>
      </c>
      <c r="B12063" s="4" t="s">
        <v>5</v>
      </c>
      <c r="C12063" s="4" t="s">
        <v>7</v>
      </c>
      <c r="D12063" s="19" t="s">
        <v>28</v>
      </c>
      <c r="E12063" s="4" t="s">
        <v>5</v>
      </c>
      <c r="F12063" s="4" t="s">
        <v>11</v>
      </c>
      <c r="G12063" s="4" t="s">
        <v>7</v>
      </c>
      <c r="H12063" s="4" t="s">
        <v>7</v>
      </c>
      <c r="I12063" s="4" t="s">
        <v>8</v>
      </c>
      <c r="J12063" s="19" t="s">
        <v>29</v>
      </c>
      <c r="K12063" s="4" t="s">
        <v>7</v>
      </c>
      <c r="L12063" s="4" t="s">
        <v>7</v>
      </c>
      <c r="M12063" s="19" t="s">
        <v>28</v>
      </c>
      <c r="N12063" s="4" t="s">
        <v>5</v>
      </c>
      <c r="O12063" s="4" t="s">
        <v>7</v>
      </c>
      <c r="P12063" s="19" t="s">
        <v>29</v>
      </c>
      <c r="Q12063" s="4" t="s">
        <v>7</v>
      </c>
      <c r="R12063" s="4" t="s">
        <v>14</v>
      </c>
      <c r="S12063" s="4" t="s">
        <v>7</v>
      </c>
      <c r="T12063" s="4" t="s">
        <v>7</v>
      </c>
      <c r="U12063" s="4" t="s">
        <v>7</v>
      </c>
      <c r="V12063" s="19" t="s">
        <v>28</v>
      </c>
      <c r="W12063" s="4" t="s">
        <v>5</v>
      </c>
      <c r="X12063" s="4" t="s">
        <v>7</v>
      </c>
      <c r="Y12063" s="19" t="s">
        <v>29</v>
      </c>
      <c r="Z12063" s="4" t="s">
        <v>7</v>
      </c>
      <c r="AA12063" s="4" t="s">
        <v>14</v>
      </c>
      <c r="AB12063" s="4" t="s">
        <v>7</v>
      </c>
      <c r="AC12063" s="4" t="s">
        <v>7</v>
      </c>
      <c r="AD12063" s="4" t="s">
        <v>7</v>
      </c>
      <c r="AE12063" s="4" t="s">
        <v>16</v>
      </c>
    </row>
    <row r="12064" spans="1:10">
      <c r="A12064" t="n">
        <v>93299</v>
      </c>
      <c r="B12064" s="13" t="n">
        <v>5</v>
      </c>
      <c r="C12064" s="7" t="n">
        <v>28</v>
      </c>
      <c r="D12064" s="19" t="s">
        <v>3</v>
      </c>
      <c r="E12064" s="43" t="n">
        <v>47</v>
      </c>
      <c r="F12064" s="7" t="n">
        <v>61456</v>
      </c>
      <c r="G12064" s="7" t="n">
        <v>2</v>
      </c>
      <c r="H12064" s="7" t="n">
        <v>0</v>
      </c>
      <c r="I12064" s="7" t="s">
        <v>354</v>
      </c>
      <c r="J12064" s="19" t="s">
        <v>3</v>
      </c>
      <c r="K12064" s="7" t="n">
        <v>8</v>
      </c>
      <c r="L12064" s="7" t="n">
        <v>28</v>
      </c>
      <c r="M12064" s="19" t="s">
        <v>3</v>
      </c>
      <c r="N12064" s="11" t="n">
        <v>74</v>
      </c>
      <c r="O12064" s="7" t="n">
        <v>65</v>
      </c>
      <c r="P12064" s="19" t="s">
        <v>3</v>
      </c>
      <c r="Q12064" s="7" t="n">
        <v>0</v>
      </c>
      <c r="R12064" s="7" t="n">
        <v>1</v>
      </c>
      <c r="S12064" s="7" t="n">
        <v>3</v>
      </c>
      <c r="T12064" s="7" t="n">
        <v>9</v>
      </c>
      <c r="U12064" s="7" t="n">
        <v>28</v>
      </c>
      <c r="V12064" s="19" t="s">
        <v>3</v>
      </c>
      <c r="W12064" s="11" t="n">
        <v>74</v>
      </c>
      <c r="X12064" s="7" t="n">
        <v>65</v>
      </c>
      <c r="Y12064" s="19" t="s">
        <v>3</v>
      </c>
      <c r="Z12064" s="7" t="n">
        <v>0</v>
      </c>
      <c r="AA12064" s="7" t="n">
        <v>2</v>
      </c>
      <c r="AB12064" s="7" t="n">
        <v>3</v>
      </c>
      <c r="AC12064" s="7" t="n">
        <v>9</v>
      </c>
      <c r="AD12064" s="7" t="n">
        <v>1</v>
      </c>
      <c r="AE12064" s="14" t="n">
        <f t="normal" ca="1">A12068</f>
        <v>0</v>
      </c>
    </row>
    <row r="12065" spans="1:31">
      <c r="A12065" t="s">
        <v>4</v>
      </c>
      <c r="B12065" s="4" t="s">
        <v>5</v>
      </c>
      <c r="C12065" s="4" t="s">
        <v>11</v>
      </c>
      <c r="D12065" s="4" t="s">
        <v>7</v>
      </c>
      <c r="E12065" s="4" t="s">
        <v>7</v>
      </c>
      <c r="F12065" s="4" t="s">
        <v>8</v>
      </c>
    </row>
    <row r="12066" spans="1:31">
      <c r="A12066" t="n">
        <v>93347</v>
      </c>
      <c r="B12066" s="43" t="n">
        <v>47</v>
      </c>
      <c r="C12066" s="7" t="n">
        <v>61456</v>
      </c>
      <c r="D12066" s="7" t="n">
        <v>0</v>
      </c>
      <c r="E12066" s="7" t="n">
        <v>0</v>
      </c>
      <c r="F12066" s="7" t="s">
        <v>250</v>
      </c>
    </row>
    <row r="12067" spans="1:31">
      <c r="A12067" t="s">
        <v>4</v>
      </c>
      <c r="B12067" s="4" t="s">
        <v>5</v>
      </c>
      <c r="C12067" s="4" t="s">
        <v>7</v>
      </c>
      <c r="D12067" s="4" t="s">
        <v>11</v>
      </c>
      <c r="E12067" s="4" t="s">
        <v>13</v>
      </c>
    </row>
    <row r="12068" spans="1:31">
      <c r="A12068" t="n">
        <v>93360</v>
      </c>
      <c r="B12068" s="35" t="n">
        <v>58</v>
      </c>
      <c r="C12068" s="7" t="n">
        <v>0</v>
      </c>
      <c r="D12068" s="7" t="n">
        <v>300</v>
      </c>
      <c r="E12068" s="7" t="n">
        <v>1</v>
      </c>
    </row>
    <row r="12069" spans="1:31">
      <c r="A12069" t="s">
        <v>4</v>
      </c>
      <c r="B12069" s="4" t="s">
        <v>5</v>
      </c>
      <c r="C12069" s="4" t="s">
        <v>7</v>
      </c>
      <c r="D12069" s="4" t="s">
        <v>11</v>
      </c>
    </row>
    <row r="12070" spans="1:31">
      <c r="A12070" t="n">
        <v>93368</v>
      </c>
      <c r="B12070" s="35" t="n">
        <v>58</v>
      </c>
      <c r="C12070" s="7" t="n">
        <v>255</v>
      </c>
      <c r="D12070" s="7" t="n">
        <v>0</v>
      </c>
    </row>
    <row r="12071" spans="1:31">
      <c r="A12071" t="s">
        <v>4</v>
      </c>
      <c r="B12071" s="4" t="s">
        <v>5</v>
      </c>
      <c r="C12071" s="4" t="s">
        <v>7</v>
      </c>
      <c r="D12071" s="4" t="s">
        <v>7</v>
      </c>
      <c r="E12071" s="4" t="s">
        <v>7</v>
      </c>
      <c r="F12071" s="4" t="s">
        <v>7</v>
      </c>
    </row>
    <row r="12072" spans="1:31">
      <c r="A12072" t="n">
        <v>93372</v>
      </c>
      <c r="B12072" s="9" t="n">
        <v>14</v>
      </c>
      <c r="C12072" s="7" t="n">
        <v>0</v>
      </c>
      <c r="D12072" s="7" t="n">
        <v>0</v>
      </c>
      <c r="E12072" s="7" t="n">
        <v>0</v>
      </c>
      <c r="F12072" s="7" t="n">
        <v>64</v>
      </c>
    </row>
    <row r="12073" spans="1:31">
      <c r="A12073" t="s">
        <v>4</v>
      </c>
      <c r="B12073" s="4" t="s">
        <v>5</v>
      </c>
      <c r="C12073" s="4" t="s">
        <v>7</v>
      </c>
      <c r="D12073" s="4" t="s">
        <v>11</v>
      </c>
    </row>
    <row r="12074" spans="1:31">
      <c r="A12074" t="n">
        <v>93377</v>
      </c>
      <c r="B12074" s="24" t="n">
        <v>22</v>
      </c>
      <c r="C12074" s="7" t="n">
        <v>0</v>
      </c>
      <c r="D12074" s="7" t="n">
        <v>28820</v>
      </c>
    </row>
    <row r="12075" spans="1:31">
      <c r="A12075" t="s">
        <v>4</v>
      </c>
      <c r="B12075" s="4" t="s">
        <v>5</v>
      </c>
      <c r="C12075" s="4" t="s">
        <v>7</v>
      </c>
      <c r="D12075" s="4" t="s">
        <v>11</v>
      </c>
    </row>
    <row r="12076" spans="1:31">
      <c r="A12076" t="n">
        <v>93381</v>
      </c>
      <c r="B12076" s="35" t="n">
        <v>58</v>
      </c>
      <c r="C12076" s="7" t="n">
        <v>5</v>
      </c>
      <c r="D12076" s="7" t="n">
        <v>300</v>
      </c>
    </row>
    <row r="12077" spans="1:31">
      <c r="A12077" t="s">
        <v>4</v>
      </c>
      <c r="B12077" s="4" t="s">
        <v>5</v>
      </c>
      <c r="C12077" s="4" t="s">
        <v>13</v>
      </c>
      <c r="D12077" s="4" t="s">
        <v>11</v>
      </c>
    </row>
    <row r="12078" spans="1:31">
      <c r="A12078" t="n">
        <v>93385</v>
      </c>
      <c r="B12078" s="61" t="n">
        <v>103</v>
      </c>
      <c r="C12078" s="7" t="n">
        <v>0</v>
      </c>
      <c r="D12078" s="7" t="n">
        <v>300</v>
      </c>
    </row>
    <row r="12079" spans="1:31">
      <c r="A12079" t="s">
        <v>4</v>
      </c>
      <c r="B12079" s="4" t="s">
        <v>5</v>
      </c>
      <c r="C12079" s="4" t="s">
        <v>7</v>
      </c>
    </row>
    <row r="12080" spans="1:31">
      <c r="A12080" t="n">
        <v>93392</v>
      </c>
      <c r="B12080" s="59" t="n">
        <v>64</v>
      </c>
      <c r="C12080" s="7" t="n">
        <v>7</v>
      </c>
    </row>
    <row r="12081" spans="1:6">
      <c r="A12081" t="s">
        <v>4</v>
      </c>
      <c r="B12081" s="4" t="s">
        <v>5</v>
      </c>
      <c r="C12081" s="4" t="s">
        <v>7</v>
      </c>
      <c r="D12081" s="4" t="s">
        <v>11</v>
      </c>
    </row>
    <row r="12082" spans="1:6">
      <c r="A12082" t="n">
        <v>93394</v>
      </c>
      <c r="B12082" s="62" t="n">
        <v>72</v>
      </c>
      <c r="C12082" s="7" t="n">
        <v>5</v>
      </c>
      <c r="D12082" s="7" t="n">
        <v>0</v>
      </c>
    </row>
    <row r="12083" spans="1:6">
      <c r="A12083" t="s">
        <v>4</v>
      </c>
      <c r="B12083" s="4" t="s">
        <v>5</v>
      </c>
      <c r="C12083" s="4" t="s">
        <v>7</v>
      </c>
      <c r="D12083" s="19" t="s">
        <v>28</v>
      </c>
      <c r="E12083" s="4" t="s">
        <v>5</v>
      </c>
      <c r="F12083" s="4" t="s">
        <v>7</v>
      </c>
      <c r="G12083" s="4" t="s">
        <v>11</v>
      </c>
      <c r="H12083" s="19" t="s">
        <v>29</v>
      </c>
      <c r="I12083" s="4" t="s">
        <v>7</v>
      </c>
      <c r="J12083" s="4" t="s">
        <v>14</v>
      </c>
      <c r="K12083" s="4" t="s">
        <v>7</v>
      </c>
      <c r="L12083" s="4" t="s">
        <v>7</v>
      </c>
      <c r="M12083" s="4" t="s">
        <v>16</v>
      </c>
    </row>
    <row r="12084" spans="1:6">
      <c r="A12084" t="n">
        <v>93398</v>
      </c>
      <c r="B12084" s="13" t="n">
        <v>5</v>
      </c>
      <c r="C12084" s="7" t="n">
        <v>28</v>
      </c>
      <c r="D12084" s="19" t="s">
        <v>3</v>
      </c>
      <c r="E12084" s="8" t="n">
        <v>162</v>
      </c>
      <c r="F12084" s="7" t="n">
        <v>4</v>
      </c>
      <c r="G12084" s="7" t="n">
        <v>28820</v>
      </c>
      <c r="H12084" s="19" t="s">
        <v>3</v>
      </c>
      <c r="I12084" s="7" t="n">
        <v>0</v>
      </c>
      <c r="J12084" s="7" t="n">
        <v>1</v>
      </c>
      <c r="K12084" s="7" t="n">
        <v>2</v>
      </c>
      <c r="L12084" s="7" t="n">
        <v>1</v>
      </c>
      <c r="M12084" s="14" t="n">
        <f t="normal" ca="1">A12090</f>
        <v>0</v>
      </c>
    </row>
    <row r="12085" spans="1:6">
      <c r="A12085" t="s">
        <v>4</v>
      </c>
      <c r="B12085" s="4" t="s">
        <v>5</v>
      </c>
      <c r="C12085" s="4" t="s">
        <v>7</v>
      </c>
      <c r="D12085" s="4" t="s">
        <v>8</v>
      </c>
    </row>
    <row r="12086" spans="1:6">
      <c r="A12086" t="n">
        <v>93415</v>
      </c>
      <c r="B12086" s="6" t="n">
        <v>2</v>
      </c>
      <c r="C12086" s="7" t="n">
        <v>10</v>
      </c>
      <c r="D12086" s="7" t="s">
        <v>355</v>
      </c>
    </row>
    <row r="12087" spans="1:6">
      <c r="A12087" t="s">
        <v>4</v>
      </c>
      <c r="B12087" s="4" t="s">
        <v>5</v>
      </c>
      <c r="C12087" s="4" t="s">
        <v>11</v>
      </c>
    </row>
    <row r="12088" spans="1:6">
      <c r="A12088" t="n">
        <v>93432</v>
      </c>
      <c r="B12088" s="29" t="n">
        <v>16</v>
      </c>
      <c r="C12088" s="7" t="n">
        <v>0</v>
      </c>
    </row>
    <row r="12089" spans="1:6">
      <c r="A12089" t="s">
        <v>4</v>
      </c>
      <c r="B12089" s="4" t="s">
        <v>5</v>
      </c>
      <c r="C12089" s="4" t="s">
        <v>11</v>
      </c>
      <c r="D12089" s="4" t="s">
        <v>14</v>
      </c>
    </row>
    <row r="12090" spans="1:6">
      <c r="A12090" t="n">
        <v>93435</v>
      </c>
      <c r="B12090" s="38" t="n">
        <v>43</v>
      </c>
      <c r="C12090" s="7" t="n">
        <v>61456</v>
      </c>
      <c r="D12090" s="7" t="n">
        <v>1</v>
      </c>
    </row>
    <row r="12091" spans="1:6">
      <c r="A12091" t="s">
        <v>4</v>
      </c>
      <c r="B12091" s="4" t="s">
        <v>5</v>
      </c>
      <c r="C12091" s="4" t="s">
        <v>11</v>
      </c>
      <c r="D12091" s="4" t="s">
        <v>7</v>
      </c>
      <c r="E12091" s="4" t="s">
        <v>7</v>
      </c>
      <c r="F12091" s="4" t="s">
        <v>8</v>
      </c>
    </row>
    <row r="12092" spans="1:6">
      <c r="A12092" t="n">
        <v>93442</v>
      </c>
      <c r="B12092" s="50" t="n">
        <v>20</v>
      </c>
      <c r="C12092" s="7" t="n">
        <v>0</v>
      </c>
      <c r="D12092" s="7" t="n">
        <v>3</v>
      </c>
      <c r="E12092" s="7" t="n">
        <v>10</v>
      </c>
      <c r="F12092" s="7" t="s">
        <v>401</v>
      </c>
    </row>
    <row r="12093" spans="1:6">
      <c r="A12093" t="s">
        <v>4</v>
      </c>
      <c r="B12093" s="4" t="s">
        <v>5</v>
      </c>
      <c r="C12093" s="4" t="s">
        <v>11</v>
      </c>
    </row>
    <row r="12094" spans="1:6">
      <c r="A12094" t="n">
        <v>93460</v>
      </c>
      <c r="B12094" s="29" t="n">
        <v>16</v>
      </c>
      <c r="C12094" s="7" t="n">
        <v>0</v>
      </c>
    </row>
    <row r="12095" spans="1:6">
      <c r="A12095" t="s">
        <v>4</v>
      </c>
      <c r="B12095" s="4" t="s">
        <v>5</v>
      </c>
      <c r="C12095" s="4" t="s">
        <v>11</v>
      </c>
      <c r="D12095" s="4" t="s">
        <v>7</v>
      </c>
      <c r="E12095" s="4" t="s">
        <v>7</v>
      </c>
      <c r="F12095" s="4" t="s">
        <v>8</v>
      </c>
    </row>
    <row r="12096" spans="1:6">
      <c r="A12096" t="n">
        <v>93463</v>
      </c>
      <c r="B12096" s="50" t="n">
        <v>20</v>
      </c>
      <c r="C12096" s="7" t="n">
        <v>5014</v>
      </c>
      <c r="D12096" s="7" t="n">
        <v>3</v>
      </c>
      <c r="E12096" s="7" t="n">
        <v>10</v>
      </c>
      <c r="F12096" s="7" t="s">
        <v>401</v>
      </c>
    </row>
    <row r="12097" spans="1:13">
      <c r="A12097" t="s">
        <v>4</v>
      </c>
      <c r="B12097" s="4" t="s">
        <v>5</v>
      </c>
      <c r="C12097" s="4" t="s">
        <v>11</v>
      </c>
    </row>
    <row r="12098" spans="1:13">
      <c r="A12098" t="n">
        <v>93481</v>
      </c>
      <c r="B12098" s="29" t="n">
        <v>16</v>
      </c>
      <c r="C12098" s="7" t="n">
        <v>0</v>
      </c>
    </row>
    <row r="12099" spans="1:13">
      <c r="A12099" t="s">
        <v>4</v>
      </c>
      <c r="B12099" s="4" t="s">
        <v>5</v>
      </c>
      <c r="C12099" s="4" t="s">
        <v>7</v>
      </c>
      <c r="D12099" s="4" t="s">
        <v>11</v>
      </c>
      <c r="E12099" s="4" t="s">
        <v>7</v>
      </c>
      <c r="F12099" s="4" t="s">
        <v>8</v>
      </c>
      <c r="G12099" s="4" t="s">
        <v>8</v>
      </c>
      <c r="H12099" s="4" t="s">
        <v>8</v>
      </c>
      <c r="I12099" s="4" t="s">
        <v>8</v>
      </c>
      <c r="J12099" s="4" t="s">
        <v>8</v>
      </c>
      <c r="K12099" s="4" t="s">
        <v>8</v>
      </c>
      <c r="L12099" s="4" t="s">
        <v>8</v>
      </c>
      <c r="M12099" s="4" t="s">
        <v>8</v>
      </c>
      <c r="N12099" s="4" t="s">
        <v>8</v>
      </c>
      <c r="O12099" s="4" t="s">
        <v>8</v>
      </c>
      <c r="P12099" s="4" t="s">
        <v>8</v>
      </c>
      <c r="Q12099" s="4" t="s">
        <v>8</v>
      </c>
      <c r="R12099" s="4" t="s">
        <v>8</v>
      </c>
      <c r="S12099" s="4" t="s">
        <v>8</v>
      </c>
      <c r="T12099" s="4" t="s">
        <v>8</v>
      </c>
      <c r="U12099" s="4" t="s">
        <v>8</v>
      </c>
    </row>
    <row r="12100" spans="1:13">
      <c r="A12100" t="n">
        <v>93484</v>
      </c>
      <c r="B12100" s="42" t="n">
        <v>36</v>
      </c>
      <c r="C12100" s="7" t="n">
        <v>8</v>
      </c>
      <c r="D12100" s="7" t="n">
        <v>0</v>
      </c>
      <c r="E12100" s="7" t="n">
        <v>0</v>
      </c>
      <c r="F12100" s="7" t="s">
        <v>404</v>
      </c>
      <c r="G12100" s="7" t="s">
        <v>18</v>
      </c>
      <c r="H12100" s="7" t="s">
        <v>18</v>
      </c>
      <c r="I12100" s="7" t="s">
        <v>18</v>
      </c>
      <c r="J12100" s="7" t="s">
        <v>18</v>
      </c>
      <c r="K12100" s="7" t="s">
        <v>18</v>
      </c>
      <c r="L12100" s="7" t="s">
        <v>18</v>
      </c>
      <c r="M12100" s="7" t="s">
        <v>18</v>
      </c>
      <c r="N12100" s="7" t="s">
        <v>18</v>
      </c>
      <c r="O12100" s="7" t="s">
        <v>18</v>
      </c>
      <c r="P12100" s="7" t="s">
        <v>18</v>
      </c>
      <c r="Q12100" s="7" t="s">
        <v>18</v>
      </c>
      <c r="R12100" s="7" t="s">
        <v>18</v>
      </c>
      <c r="S12100" s="7" t="s">
        <v>18</v>
      </c>
      <c r="T12100" s="7" t="s">
        <v>18</v>
      </c>
      <c r="U12100" s="7" t="s">
        <v>18</v>
      </c>
    </row>
    <row r="12101" spans="1:13">
      <c r="A12101" t="s">
        <v>4</v>
      </c>
      <c r="B12101" s="4" t="s">
        <v>5</v>
      </c>
      <c r="C12101" s="4" t="s">
        <v>11</v>
      </c>
      <c r="D12101" s="4" t="s">
        <v>14</v>
      </c>
    </row>
    <row r="12102" spans="1:13">
      <c r="A12102" t="n">
        <v>93516</v>
      </c>
      <c r="B12102" s="38" t="n">
        <v>43</v>
      </c>
      <c r="C12102" s="7" t="n">
        <v>5018</v>
      </c>
      <c r="D12102" s="7" t="n">
        <v>128</v>
      </c>
    </row>
    <row r="12103" spans="1:13">
      <c r="A12103" t="s">
        <v>4</v>
      </c>
      <c r="B12103" s="4" t="s">
        <v>5</v>
      </c>
      <c r="C12103" s="4" t="s">
        <v>11</v>
      </c>
      <c r="D12103" s="4" t="s">
        <v>14</v>
      </c>
    </row>
    <row r="12104" spans="1:13">
      <c r="A12104" t="n">
        <v>93523</v>
      </c>
      <c r="B12104" s="38" t="n">
        <v>43</v>
      </c>
      <c r="C12104" s="7" t="n">
        <v>5018</v>
      </c>
      <c r="D12104" s="7" t="n">
        <v>32</v>
      </c>
    </row>
    <row r="12105" spans="1:13">
      <c r="A12105" t="s">
        <v>4</v>
      </c>
      <c r="B12105" s="4" t="s">
        <v>5</v>
      </c>
      <c r="C12105" s="4" t="s">
        <v>11</v>
      </c>
      <c r="D12105" s="4" t="s">
        <v>13</v>
      </c>
      <c r="E12105" s="4" t="s">
        <v>13</v>
      </c>
      <c r="F12105" s="4" t="s">
        <v>13</v>
      </c>
      <c r="G12105" s="4" t="s">
        <v>13</v>
      </c>
    </row>
    <row r="12106" spans="1:13">
      <c r="A12106" t="n">
        <v>93530</v>
      </c>
      <c r="B12106" s="40" t="n">
        <v>46</v>
      </c>
      <c r="C12106" s="7" t="n">
        <v>0</v>
      </c>
      <c r="D12106" s="7" t="n">
        <v>8.71000003814697</v>
      </c>
      <c r="E12106" s="7" t="n">
        <v>0</v>
      </c>
      <c r="F12106" s="7" t="n">
        <v>-9.3100004196167</v>
      </c>
      <c r="G12106" s="7" t="n">
        <v>25.5</v>
      </c>
    </row>
    <row r="12107" spans="1:13">
      <c r="A12107" t="s">
        <v>4</v>
      </c>
      <c r="B12107" s="4" t="s">
        <v>5</v>
      </c>
      <c r="C12107" s="4" t="s">
        <v>11</v>
      </c>
      <c r="D12107" s="4" t="s">
        <v>13</v>
      </c>
      <c r="E12107" s="4" t="s">
        <v>13</v>
      </c>
      <c r="F12107" s="4" t="s">
        <v>13</v>
      </c>
      <c r="G12107" s="4" t="s">
        <v>13</v>
      </c>
    </row>
    <row r="12108" spans="1:13">
      <c r="A12108" t="n">
        <v>93549</v>
      </c>
      <c r="B12108" s="40" t="n">
        <v>46</v>
      </c>
      <c r="C12108" s="7" t="n">
        <v>5014</v>
      </c>
      <c r="D12108" s="7" t="n">
        <v>9.30000019073486</v>
      </c>
      <c r="E12108" s="7" t="n">
        <v>0</v>
      </c>
      <c r="F12108" s="7" t="n">
        <v>-8.39999961853027</v>
      </c>
      <c r="G12108" s="7" t="n">
        <v>211.199996948242</v>
      </c>
    </row>
    <row r="12109" spans="1:13">
      <c r="A12109" t="s">
        <v>4</v>
      </c>
      <c r="B12109" s="4" t="s">
        <v>5</v>
      </c>
      <c r="C12109" s="4" t="s">
        <v>11</v>
      </c>
    </row>
    <row r="12110" spans="1:13">
      <c r="A12110" t="n">
        <v>93568</v>
      </c>
      <c r="B12110" s="29" t="n">
        <v>16</v>
      </c>
      <c r="C12110" s="7" t="n">
        <v>0</v>
      </c>
    </row>
    <row r="12111" spans="1:13">
      <c r="A12111" t="s">
        <v>4</v>
      </c>
      <c r="B12111" s="4" t="s">
        <v>5</v>
      </c>
      <c r="C12111" s="4" t="s">
        <v>11</v>
      </c>
      <c r="D12111" s="4" t="s">
        <v>11</v>
      </c>
      <c r="E12111" s="4" t="s">
        <v>13</v>
      </c>
      <c r="F12111" s="4" t="s">
        <v>7</v>
      </c>
    </row>
    <row r="12112" spans="1:13">
      <c r="A12112" t="n">
        <v>93571</v>
      </c>
      <c r="B12112" s="77" t="n">
        <v>53</v>
      </c>
      <c r="C12112" s="7" t="n">
        <v>61456</v>
      </c>
      <c r="D12112" s="7" t="n">
        <v>5014</v>
      </c>
      <c r="E12112" s="7" t="n">
        <v>0</v>
      </c>
      <c r="F12112" s="7" t="n">
        <v>0</v>
      </c>
    </row>
    <row r="12113" spans="1:21">
      <c r="A12113" t="s">
        <v>4</v>
      </c>
      <c r="B12113" s="4" t="s">
        <v>5</v>
      </c>
      <c r="C12113" s="4" t="s">
        <v>11</v>
      </c>
      <c r="D12113" s="4" t="s">
        <v>11</v>
      </c>
      <c r="E12113" s="4" t="s">
        <v>13</v>
      </c>
      <c r="F12113" s="4" t="s">
        <v>7</v>
      </c>
    </row>
    <row r="12114" spans="1:21">
      <c r="A12114" t="n">
        <v>93581</v>
      </c>
      <c r="B12114" s="77" t="n">
        <v>53</v>
      </c>
      <c r="C12114" s="7" t="n">
        <v>5014</v>
      </c>
      <c r="D12114" s="7" t="n">
        <v>61456</v>
      </c>
      <c r="E12114" s="7" t="n">
        <v>0</v>
      </c>
      <c r="F12114" s="7" t="n">
        <v>0</v>
      </c>
    </row>
    <row r="12115" spans="1:21">
      <c r="A12115" t="s">
        <v>4</v>
      </c>
      <c r="B12115" s="4" t="s">
        <v>5</v>
      </c>
      <c r="C12115" s="4" t="s">
        <v>11</v>
      </c>
      <c r="D12115" s="4" t="s">
        <v>11</v>
      </c>
      <c r="E12115" s="4" t="s">
        <v>11</v>
      </c>
    </row>
    <row r="12116" spans="1:21">
      <c r="A12116" t="n">
        <v>93591</v>
      </c>
      <c r="B12116" s="32" t="n">
        <v>61</v>
      </c>
      <c r="C12116" s="7" t="n">
        <v>61456</v>
      </c>
      <c r="D12116" s="7" t="n">
        <v>5014</v>
      </c>
      <c r="E12116" s="7" t="n">
        <v>0</v>
      </c>
    </row>
    <row r="12117" spans="1:21">
      <c r="A12117" t="s">
        <v>4</v>
      </c>
      <c r="B12117" s="4" t="s">
        <v>5</v>
      </c>
      <c r="C12117" s="4" t="s">
        <v>11</v>
      </c>
      <c r="D12117" s="4" t="s">
        <v>11</v>
      </c>
      <c r="E12117" s="4" t="s">
        <v>11</v>
      </c>
    </row>
    <row r="12118" spans="1:21">
      <c r="A12118" t="n">
        <v>93598</v>
      </c>
      <c r="B12118" s="32" t="n">
        <v>61</v>
      </c>
      <c r="C12118" s="7" t="n">
        <v>5014</v>
      </c>
      <c r="D12118" s="7" t="n">
        <v>61456</v>
      </c>
      <c r="E12118" s="7" t="n">
        <v>0</v>
      </c>
    </row>
    <row r="12119" spans="1:21">
      <c r="A12119" t="s">
        <v>4</v>
      </c>
      <c r="B12119" s="4" t="s">
        <v>5</v>
      </c>
      <c r="C12119" s="4" t="s">
        <v>11</v>
      </c>
      <c r="D12119" s="4" t="s">
        <v>7</v>
      </c>
      <c r="E12119" s="4" t="s">
        <v>7</v>
      </c>
      <c r="F12119" s="4" t="s">
        <v>8</v>
      </c>
    </row>
    <row r="12120" spans="1:21">
      <c r="A12120" t="n">
        <v>93605</v>
      </c>
      <c r="B12120" s="43" t="n">
        <v>47</v>
      </c>
      <c r="C12120" s="7" t="n">
        <v>5014</v>
      </c>
      <c r="D12120" s="7" t="n">
        <v>0</v>
      </c>
      <c r="E12120" s="7" t="n">
        <v>0</v>
      </c>
      <c r="F12120" s="7" t="s">
        <v>226</v>
      </c>
    </row>
    <row r="12121" spans="1:21">
      <c r="A12121" t="s">
        <v>4</v>
      </c>
      <c r="B12121" s="4" t="s">
        <v>5</v>
      </c>
      <c r="C12121" s="4" t="s">
        <v>11</v>
      </c>
    </row>
    <row r="12122" spans="1:21">
      <c r="A12122" t="n">
        <v>93620</v>
      </c>
      <c r="B12122" s="29" t="n">
        <v>16</v>
      </c>
      <c r="C12122" s="7" t="n">
        <v>500</v>
      </c>
    </row>
    <row r="12123" spans="1:21">
      <c r="A12123" t="s">
        <v>4</v>
      </c>
      <c r="B12123" s="4" t="s">
        <v>5</v>
      </c>
      <c r="C12123" s="4" t="s">
        <v>7</v>
      </c>
      <c r="D12123" s="4" t="s">
        <v>7</v>
      </c>
      <c r="E12123" s="4" t="s">
        <v>13</v>
      </c>
      <c r="F12123" s="4" t="s">
        <v>13</v>
      </c>
      <c r="G12123" s="4" t="s">
        <v>13</v>
      </c>
      <c r="H12123" s="4" t="s">
        <v>11</v>
      </c>
    </row>
    <row r="12124" spans="1:21">
      <c r="A12124" t="n">
        <v>93623</v>
      </c>
      <c r="B12124" s="36" t="n">
        <v>45</v>
      </c>
      <c r="C12124" s="7" t="n">
        <v>2</v>
      </c>
      <c r="D12124" s="7" t="n">
        <v>3</v>
      </c>
      <c r="E12124" s="7" t="n">
        <v>9.05000019073486</v>
      </c>
      <c r="F12124" s="7" t="n">
        <v>1.20000004768372</v>
      </c>
      <c r="G12124" s="7" t="n">
        <v>-8.85000038146973</v>
      </c>
      <c r="H12124" s="7" t="n">
        <v>0</v>
      </c>
    </row>
    <row r="12125" spans="1:21">
      <c r="A12125" t="s">
        <v>4</v>
      </c>
      <c r="B12125" s="4" t="s">
        <v>5</v>
      </c>
      <c r="C12125" s="4" t="s">
        <v>7</v>
      </c>
      <c r="D12125" s="4" t="s">
        <v>7</v>
      </c>
      <c r="E12125" s="4" t="s">
        <v>13</v>
      </c>
      <c r="F12125" s="4" t="s">
        <v>13</v>
      </c>
      <c r="G12125" s="4" t="s">
        <v>13</v>
      </c>
      <c r="H12125" s="4" t="s">
        <v>11</v>
      </c>
      <c r="I12125" s="4" t="s">
        <v>7</v>
      </c>
    </row>
    <row r="12126" spans="1:21">
      <c r="A12126" t="n">
        <v>93640</v>
      </c>
      <c r="B12126" s="36" t="n">
        <v>45</v>
      </c>
      <c r="C12126" s="7" t="n">
        <v>4</v>
      </c>
      <c r="D12126" s="7" t="n">
        <v>3</v>
      </c>
      <c r="E12126" s="7" t="n">
        <v>5</v>
      </c>
      <c r="F12126" s="7" t="n">
        <v>259.070007324219</v>
      </c>
      <c r="G12126" s="7" t="n">
        <v>0</v>
      </c>
      <c r="H12126" s="7" t="n">
        <v>0</v>
      </c>
      <c r="I12126" s="7" t="n">
        <v>0</v>
      </c>
    </row>
    <row r="12127" spans="1:21">
      <c r="A12127" t="s">
        <v>4</v>
      </c>
      <c r="B12127" s="4" t="s">
        <v>5</v>
      </c>
      <c r="C12127" s="4" t="s">
        <v>7</v>
      </c>
      <c r="D12127" s="4" t="s">
        <v>7</v>
      </c>
      <c r="E12127" s="4" t="s">
        <v>13</v>
      </c>
      <c r="F12127" s="4" t="s">
        <v>11</v>
      </c>
    </row>
    <row r="12128" spans="1:21">
      <c r="A12128" t="n">
        <v>93658</v>
      </c>
      <c r="B12128" s="36" t="n">
        <v>45</v>
      </c>
      <c r="C12128" s="7" t="n">
        <v>5</v>
      </c>
      <c r="D12128" s="7" t="n">
        <v>3</v>
      </c>
      <c r="E12128" s="7" t="n">
        <v>3.5</v>
      </c>
      <c r="F12128" s="7" t="n">
        <v>0</v>
      </c>
    </row>
    <row r="12129" spans="1:9">
      <c r="A12129" t="s">
        <v>4</v>
      </c>
      <c r="B12129" s="4" t="s">
        <v>5</v>
      </c>
      <c r="C12129" s="4" t="s">
        <v>7</v>
      </c>
      <c r="D12129" s="4" t="s">
        <v>7</v>
      </c>
      <c r="E12129" s="4" t="s">
        <v>13</v>
      </c>
      <c r="F12129" s="4" t="s">
        <v>11</v>
      </c>
    </row>
    <row r="12130" spans="1:9">
      <c r="A12130" t="n">
        <v>93667</v>
      </c>
      <c r="B12130" s="36" t="n">
        <v>45</v>
      </c>
      <c r="C12130" s="7" t="n">
        <v>11</v>
      </c>
      <c r="D12130" s="7" t="n">
        <v>3</v>
      </c>
      <c r="E12130" s="7" t="n">
        <v>38</v>
      </c>
      <c r="F12130" s="7" t="n">
        <v>0</v>
      </c>
    </row>
    <row r="12131" spans="1:9">
      <c r="A12131" t="s">
        <v>4</v>
      </c>
      <c r="B12131" s="4" t="s">
        <v>5</v>
      </c>
      <c r="C12131" s="4" t="s">
        <v>7</v>
      </c>
      <c r="D12131" s="4" t="s">
        <v>7</v>
      </c>
      <c r="E12131" s="4" t="s">
        <v>13</v>
      </c>
      <c r="F12131" s="4" t="s">
        <v>11</v>
      </c>
    </row>
    <row r="12132" spans="1:9">
      <c r="A12132" t="n">
        <v>93676</v>
      </c>
      <c r="B12132" s="36" t="n">
        <v>45</v>
      </c>
      <c r="C12132" s="7" t="n">
        <v>5</v>
      </c>
      <c r="D12132" s="7" t="n">
        <v>3</v>
      </c>
      <c r="E12132" s="7" t="n">
        <v>3</v>
      </c>
      <c r="F12132" s="7" t="n">
        <v>2000</v>
      </c>
    </row>
    <row r="12133" spans="1:9">
      <c r="A12133" t="s">
        <v>4</v>
      </c>
      <c r="B12133" s="4" t="s">
        <v>5</v>
      </c>
      <c r="C12133" s="4" t="s">
        <v>7</v>
      </c>
      <c r="D12133" s="4" t="s">
        <v>11</v>
      </c>
      <c r="E12133" s="4" t="s">
        <v>13</v>
      </c>
    </row>
    <row r="12134" spans="1:9">
      <c r="A12134" t="n">
        <v>93685</v>
      </c>
      <c r="B12134" s="35" t="n">
        <v>58</v>
      </c>
      <c r="C12134" s="7" t="n">
        <v>100</v>
      </c>
      <c r="D12134" s="7" t="n">
        <v>1000</v>
      </c>
      <c r="E12134" s="7" t="n">
        <v>1</v>
      </c>
    </row>
    <row r="12135" spans="1:9">
      <c r="A12135" t="s">
        <v>4</v>
      </c>
      <c r="B12135" s="4" t="s">
        <v>5</v>
      </c>
      <c r="C12135" s="4" t="s">
        <v>7</v>
      </c>
      <c r="D12135" s="4" t="s">
        <v>11</v>
      </c>
    </row>
    <row r="12136" spans="1:9">
      <c r="A12136" t="n">
        <v>93693</v>
      </c>
      <c r="B12136" s="35" t="n">
        <v>58</v>
      </c>
      <c r="C12136" s="7" t="n">
        <v>255</v>
      </c>
      <c r="D12136" s="7" t="n">
        <v>0</v>
      </c>
    </row>
    <row r="12137" spans="1:9">
      <c r="A12137" t="s">
        <v>4</v>
      </c>
      <c r="B12137" s="4" t="s">
        <v>5</v>
      </c>
      <c r="C12137" s="4" t="s">
        <v>7</v>
      </c>
      <c r="D12137" s="4" t="s">
        <v>11</v>
      </c>
    </row>
    <row r="12138" spans="1:9">
      <c r="A12138" t="n">
        <v>93697</v>
      </c>
      <c r="B12138" s="36" t="n">
        <v>45</v>
      </c>
      <c r="C12138" s="7" t="n">
        <v>7</v>
      </c>
      <c r="D12138" s="7" t="n">
        <v>255</v>
      </c>
    </row>
    <row r="12139" spans="1:9">
      <c r="A12139" t="s">
        <v>4</v>
      </c>
      <c r="B12139" s="4" t="s">
        <v>5</v>
      </c>
      <c r="C12139" s="4" t="s">
        <v>7</v>
      </c>
      <c r="D12139" s="4" t="s">
        <v>11</v>
      </c>
      <c r="E12139" s="4" t="s">
        <v>8</v>
      </c>
    </row>
    <row r="12140" spans="1:9">
      <c r="A12140" t="n">
        <v>93701</v>
      </c>
      <c r="B12140" s="49" t="n">
        <v>51</v>
      </c>
      <c r="C12140" s="7" t="n">
        <v>4</v>
      </c>
      <c r="D12140" s="7" t="n">
        <v>0</v>
      </c>
      <c r="E12140" s="7" t="s">
        <v>826</v>
      </c>
    </row>
    <row r="12141" spans="1:9">
      <c r="A12141" t="s">
        <v>4</v>
      </c>
      <c r="B12141" s="4" t="s">
        <v>5</v>
      </c>
      <c r="C12141" s="4" t="s">
        <v>11</v>
      </c>
    </row>
    <row r="12142" spans="1:9">
      <c r="A12142" t="n">
        <v>93716</v>
      </c>
      <c r="B12142" s="29" t="n">
        <v>16</v>
      </c>
      <c r="C12142" s="7" t="n">
        <v>0</v>
      </c>
    </row>
    <row r="12143" spans="1:9">
      <c r="A12143" t="s">
        <v>4</v>
      </c>
      <c r="B12143" s="4" t="s">
        <v>5</v>
      </c>
      <c r="C12143" s="4" t="s">
        <v>11</v>
      </c>
      <c r="D12143" s="4" t="s">
        <v>34</v>
      </c>
      <c r="E12143" s="4" t="s">
        <v>7</v>
      </c>
      <c r="F12143" s="4" t="s">
        <v>7</v>
      </c>
    </row>
    <row r="12144" spans="1:9">
      <c r="A12144" t="n">
        <v>93719</v>
      </c>
      <c r="B12144" s="51" t="n">
        <v>26</v>
      </c>
      <c r="C12144" s="7" t="n">
        <v>0</v>
      </c>
      <c r="D12144" s="7" t="s">
        <v>827</v>
      </c>
      <c r="E12144" s="7" t="n">
        <v>2</v>
      </c>
      <c r="F12144" s="7" t="n">
        <v>0</v>
      </c>
    </row>
    <row r="12145" spans="1:6">
      <c r="A12145" t="s">
        <v>4</v>
      </c>
      <c r="B12145" s="4" t="s">
        <v>5</v>
      </c>
    </row>
    <row r="12146" spans="1:6">
      <c r="A12146" t="n">
        <v>93804</v>
      </c>
      <c r="B12146" s="27" t="n">
        <v>28</v>
      </c>
    </row>
    <row r="12147" spans="1:6">
      <c r="A12147" t="s">
        <v>4</v>
      </c>
      <c r="B12147" s="4" t="s">
        <v>5</v>
      </c>
      <c r="C12147" s="4" t="s">
        <v>7</v>
      </c>
      <c r="D12147" s="4" t="s">
        <v>11</v>
      </c>
      <c r="E12147" s="4" t="s">
        <v>13</v>
      </c>
    </row>
    <row r="12148" spans="1:6">
      <c r="A12148" t="n">
        <v>93805</v>
      </c>
      <c r="B12148" s="35" t="n">
        <v>58</v>
      </c>
      <c r="C12148" s="7" t="n">
        <v>0</v>
      </c>
      <c r="D12148" s="7" t="n">
        <v>300</v>
      </c>
      <c r="E12148" s="7" t="n">
        <v>0.300000011920929</v>
      </c>
    </row>
    <row r="12149" spans="1:6">
      <c r="A12149" t="s">
        <v>4</v>
      </c>
      <c r="B12149" s="4" t="s">
        <v>5</v>
      </c>
      <c r="C12149" s="4" t="s">
        <v>7</v>
      </c>
      <c r="D12149" s="4" t="s">
        <v>11</v>
      </c>
    </row>
    <row r="12150" spans="1:6">
      <c r="A12150" t="n">
        <v>93813</v>
      </c>
      <c r="B12150" s="35" t="n">
        <v>58</v>
      </c>
      <c r="C12150" s="7" t="n">
        <v>255</v>
      </c>
      <c r="D12150" s="7" t="n">
        <v>0</v>
      </c>
    </row>
    <row r="12151" spans="1:6">
      <c r="A12151" t="s">
        <v>4</v>
      </c>
      <c r="B12151" s="4" t="s">
        <v>5</v>
      </c>
      <c r="C12151" s="4" t="s">
        <v>7</v>
      </c>
      <c r="D12151" s="4" t="s">
        <v>11</v>
      </c>
      <c r="E12151" s="4" t="s">
        <v>11</v>
      </c>
      <c r="F12151" s="4" t="s">
        <v>11</v>
      </c>
      <c r="G12151" s="4" t="s">
        <v>11</v>
      </c>
      <c r="H12151" s="4" t="s">
        <v>7</v>
      </c>
    </row>
    <row r="12152" spans="1:6">
      <c r="A12152" t="n">
        <v>93817</v>
      </c>
      <c r="B12152" s="25" t="n">
        <v>25</v>
      </c>
      <c r="C12152" s="7" t="n">
        <v>5</v>
      </c>
      <c r="D12152" s="7" t="n">
        <v>65535</v>
      </c>
      <c r="E12152" s="7" t="n">
        <v>500</v>
      </c>
      <c r="F12152" s="7" t="n">
        <v>800</v>
      </c>
      <c r="G12152" s="7" t="n">
        <v>140</v>
      </c>
      <c r="H12152" s="7" t="n">
        <v>0</v>
      </c>
    </row>
    <row r="12153" spans="1:6">
      <c r="A12153" t="s">
        <v>4</v>
      </c>
      <c r="B12153" s="4" t="s">
        <v>5</v>
      </c>
      <c r="C12153" s="4" t="s">
        <v>11</v>
      </c>
      <c r="D12153" s="4" t="s">
        <v>7</v>
      </c>
      <c r="E12153" s="4" t="s">
        <v>34</v>
      </c>
      <c r="F12153" s="4" t="s">
        <v>7</v>
      </c>
      <c r="G12153" s="4" t="s">
        <v>7</v>
      </c>
    </row>
    <row r="12154" spans="1:6">
      <c r="A12154" t="n">
        <v>93828</v>
      </c>
      <c r="B12154" s="26" t="n">
        <v>24</v>
      </c>
      <c r="C12154" s="7" t="n">
        <v>65533</v>
      </c>
      <c r="D12154" s="7" t="n">
        <v>11</v>
      </c>
      <c r="E12154" s="7" t="s">
        <v>828</v>
      </c>
      <c r="F12154" s="7" t="n">
        <v>2</v>
      </c>
      <c r="G12154" s="7" t="n">
        <v>0</v>
      </c>
    </row>
    <row r="12155" spans="1:6">
      <c r="A12155" t="s">
        <v>4</v>
      </c>
      <c r="B12155" s="4" t="s">
        <v>5</v>
      </c>
    </row>
    <row r="12156" spans="1:6">
      <c r="A12156" t="n">
        <v>93925</v>
      </c>
      <c r="B12156" s="27" t="n">
        <v>28</v>
      </c>
    </row>
    <row r="12157" spans="1:6">
      <c r="A12157" t="s">
        <v>4</v>
      </c>
      <c r="B12157" s="4" t="s">
        <v>5</v>
      </c>
      <c r="C12157" s="4" t="s">
        <v>7</v>
      </c>
    </row>
    <row r="12158" spans="1:6">
      <c r="A12158" t="n">
        <v>93926</v>
      </c>
      <c r="B12158" s="28" t="n">
        <v>27</v>
      </c>
      <c r="C12158" s="7" t="n">
        <v>0</v>
      </c>
    </row>
    <row r="12159" spans="1:6">
      <c r="A12159" t="s">
        <v>4</v>
      </c>
      <c r="B12159" s="4" t="s">
        <v>5</v>
      </c>
      <c r="C12159" s="4" t="s">
        <v>7</v>
      </c>
    </row>
    <row r="12160" spans="1:6">
      <c r="A12160" t="n">
        <v>93928</v>
      </c>
      <c r="B12160" s="28" t="n">
        <v>27</v>
      </c>
      <c r="C12160" s="7" t="n">
        <v>1</v>
      </c>
    </row>
    <row r="12161" spans="1:8">
      <c r="A12161" t="s">
        <v>4</v>
      </c>
      <c r="B12161" s="4" t="s">
        <v>5</v>
      </c>
      <c r="C12161" s="4" t="s">
        <v>7</v>
      </c>
      <c r="D12161" s="4" t="s">
        <v>11</v>
      </c>
      <c r="E12161" s="4" t="s">
        <v>11</v>
      </c>
      <c r="F12161" s="4" t="s">
        <v>11</v>
      </c>
      <c r="G12161" s="4" t="s">
        <v>11</v>
      </c>
      <c r="H12161" s="4" t="s">
        <v>7</v>
      </c>
    </row>
    <row r="12162" spans="1:8">
      <c r="A12162" t="n">
        <v>93930</v>
      </c>
      <c r="B12162" s="25" t="n">
        <v>25</v>
      </c>
      <c r="C12162" s="7" t="n">
        <v>5</v>
      </c>
      <c r="D12162" s="7" t="n">
        <v>65535</v>
      </c>
      <c r="E12162" s="7" t="n">
        <v>65535</v>
      </c>
      <c r="F12162" s="7" t="n">
        <v>65535</v>
      </c>
      <c r="G12162" s="7" t="n">
        <v>65535</v>
      </c>
      <c r="H12162" s="7" t="n">
        <v>0</v>
      </c>
    </row>
    <row r="12163" spans="1:8">
      <c r="A12163" t="s">
        <v>4</v>
      </c>
      <c r="B12163" s="4" t="s">
        <v>5</v>
      </c>
      <c r="C12163" s="4" t="s">
        <v>7</v>
      </c>
      <c r="D12163" s="4" t="s">
        <v>11</v>
      </c>
      <c r="E12163" s="4" t="s">
        <v>13</v>
      </c>
    </row>
    <row r="12164" spans="1:8">
      <c r="A12164" t="n">
        <v>93941</v>
      </c>
      <c r="B12164" s="35" t="n">
        <v>58</v>
      </c>
      <c r="C12164" s="7" t="n">
        <v>100</v>
      </c>
      <c r="D12164" s="7" t="n">
        <v>300</v>
      </c>
      <c r="E12164" s="7" t="n">
        <v>0.300000011920929</v>
      </c>
    </row>
    <row r="12165" spans="1:8">
      <c r="A12165" t="s">
        <v>4</v>
      </c>
      <c r="B12165" s="4" t="s">
        <v>5</v>
      </c>
      <c r="C12165" s="4" t="s">
        <v>7</v>
      </c>
      <c r="D12165" s="4" t="s">
        <v>11</v>
      </c>
    </row>
    <row r="12166" spans="1:8">
      <c r="A12166" t="n">
        <v>93949</v>
      </c>
      <c r="B12166" s="35" t="n">
        <v>58</v>
      </c>
      <c r="C12166" s="7" t="n">
        <v>255</v>
      </c>
      <c r="D12166" s="7" t="n">
        <v>0</v>
      </c>
    </row>
    <row r="12167" spans="1:8">
      <c r="A12167" t="s">
        <v>4</v>
      </c>
      <c r="B12167" s="4" t="s">
        <v>5</v>
      </c>
      <c r="C12167" s="4" t="s">
        <v>7</v>
      </c>
      <c r="D12167" s="4" t="s">
        <v>11</v>
      </c>
      <c r="E12167" s="4" t="s">
        <v>8</v>
      </c>
    </row>
    <row r="12168" spans="1:8">
      <c r="A12168" t="n">
        <v>93953</v>
      </c>
      <c r="B12168" s="49" t="n">
        <v>51</v>
      </c>
      <c r="C12168" s="7" t="n">
        <v>4</v>
      </c>
      <c r="D12168" s="7" t="n">
        <v>5014</v>
      </c>
      <c r="E12168" s="7" t="s">
        <v>81</v>
      </c>
    </row>
    <row r="12169" spans="1:8">
      <c r="A12169" t="s">
        <v>4</v>
      </c>
      <c r="B12169" s="4" t="s">
        <v>5</v>
      </c>
      <c r="C12169" s="4" t="s">
        <v>11</v>
      </c>
    </row>
    <row r="12170" spans="1:8">
      <c r="A12170" t="n">
        <v>93966</v>
      </c>
      <c r="B12170" s="29" t="n">
        <v>16</v>
      </c>
      <c r="C12170" s="7" t="n">
        <v>0</v>
      </c>
    </row>
    <row r="12171" spans="1:8">
      <c r="A12171" t="s">
        <v>4</v>
      </c>
      <c r="B12171" s="4" t="s">
        <v>5</v>
      </c>
      <c r="C12171" s="4" t="s">
        <v>11</v>
      </c>
      <c r="D12171" s="4" t="s">
        <v>34</v>
      </c>
      <c r="E12171" s="4" t="s">
        <v>7</v>
      </c>
      <c r="F12171" s="4" t="s">
        <v>7</v>
      </c>
      <c r="G12171" s="4" t="s">
        <v>34</v>
      </c>
      <c r="H12171" s="4" t="s">
        <v>7</v>
      </c>
      <c r="I12171" s="4" t="s">
        <v>7</v>
      </c>
    </row>
    <row r="12172" spans="1:8">
      <c r="A12172" t="n">
        <v>93969</v>
      </c>
      <c r="B12172" s="51" t="n">
        <v>26</v>
      </c>
      <c r="C12172" s="7" t="n">
        <v>5014</v>
      </c>
      <c r="D12172" s="7" t="s">
        <v>829</v>
      </c>
      <c r="E12172" s="7" t="n">
        <v>2</v>
      </c>
      <c r="F12172" s="7" t="n">
        <v>3</v>
      </c>
      <c r="G12172" s="7" t="s">
        <v>830</v>
      </c>
      <c r="H12172" s="7" t="n">
        <v>2</v>
      </c>
      <c r="I12172" s="7" t="n">
        <v>0</v>
      </c>
    </row>
    <row r="12173" spans="1:8">
      <c r="A12173" t="s">
        <v>4</v>
      </c>
      <c r="B12173" s="4" t="s">
        <v>5</v>
      </c>
    </row>
    <row r="12174" spans="1:8">
      <c r="A12174" t="n">
        <v>94092</v>
      </c>
      <c r="B12174" s="27" t="n">
        <v>28</v>
      </c>
    </row>
    <row r="12175" spans="1:8">
      <c r="A12175" t="s">
        <v>4</v>
      </c>
      <c r="B12175" s="4" t="s">
        <v>5</v>
      </c>
      <c r="C12175" s="4" t="s">
        <v>11</v>
      </c>
      <c r="D12175" s="4" t="s">
        <v>7</v>
      </c>
      <c r="E12175" s="4" t="s">
        <v>7</v>
      </c>
      <c r="F12175" s="4" t="s">
        <v>8</v>
      </c>
    </row>
    <row r="12176" spans="1:8">
      <c r="A12176" t="n">
        <v>94093</v>
      </c>
      <c r="B12176" s="43" t="n">
        <v>47</v>
      </c>
      <c r="C12176" s="7" t="n">
        <v>0</v>
      </c>
      <c r="D12176" s="7" t="n">
        <v>0</v>
      </c>
      <c r="E12176" s="7" t="n">
        <v>0</v>
      </c>
      <c r="F12176" s="7" t="s">
        <v>404</v>
      </c>
    </row>
    <row r="12177" spans="1:9">
      <c r="A12177" t="s">
        <v>4</v>
      </c>
      <c r="B12177" s="4" t="s">
        <v>5</v>
      </c>
      <c r="C12177" s="4" t="s">
        <v>11</v>
      </c>
    </row>
    <row r="12178" spans="1:9">
      <c r="A12178" t="n">
        <v>94110</v>
      </c>
      <c r="B12178" s="29" t="n">
        <v>16</v>
      </c>
      <c r="C12178" s="7" t="n">
        <v>500</v>
      </c>
    </row>
    <row r="12179" spans="1:9">
      <c r="A12179" t="s">
        <v>4</v>
      </c>
      <c r="B12179" s="4" t="s">
        <v>5</v>
      </c>
      <c r="C12179" s="4" t="s">
        <v>7</v>
      </c>
      <c r="D12179" s="4" t="s">
        <v>11</v>
      </c>
      <c r="E12179" s="4" t="s">
        <v>8</v>
      </c>
    </row>
    <row r="12180" spans="1:9">
      <c r="A12180" t="n">
        <v>94113</v>
      </c>
      <c r="B12180" s="49" t="n">
        <v>51</v>
      </c>
      <c r="C12180" s="7" t="n">
        <v>4</v>
      </c>
      <c r="D12180" s="7" t="n">
        <v>0</v>
      </c>
      <c r="E12180" s="7" t="s">
        <v>96</v>
      </c>
    </row>
    <row r="12181" spans="1:9">
      <c r="A12181" t="s">
        <v>4</v>
      </c>
      <c r="B12181" s="4" t="s">
        <v>5</v>
      </c>
      <c r="C12181" s="4" t="s">
        <v>11</v>
      </c>
    </row>
    <row r="12182" spans="1:9">
      <c r="A12182" t="n">
        <v>94127</v>
      </c>
      <c r="B12182" s="29" t="n">
        <v>16</v>
      </c>
      <c r="C12182" s="7" t="n">
        <v>0</v>
      </c>
    </row>
    <row r="12183" spans="1:9">
      <c r="A12183" t="s">
        <v>4</v>
      </c>
      <c r="B12183" s="4" t="s">
        <v>5</v>
      </c>
      <c r="C12183" s="4" t="s">
        <v>11</v>
      </c>
      <c r="D12183" s="4" t="s">
        <v>34</v>
      </c>
      <c r="E12183" s="4" t="s">
        <v>7</v>
      </c>
      <c r="F12183" s="4" t="s">
        <v>7</v>
      </c>
    </row>
    <row r="12184" spans="1:9">
      <c r="A12184" t="n">
        <v>94130</v>
      </c>
      <c r="B12184" s="51" t="n">
        <v>26</v>
      </c>
      <c r="C12184" s="7" t="n">
        <v>0</v>
      </c>
      <c r="D12184" s="7" t="s">
        <v>831</v>
      </c>
      <c r="E12184" s="7" t="n">
        <v>2</v>
      </c>
      <c r="F12184" s="7" t="n">
        <v>0</v>
      </c>
    </row>
    <row r="12185" spans="1:9">
      <c r="A12185" t="s">
        <v>4</v>
      </c>
      <c r="B12185" s="4" t="s">
        <v>5</v>
      </c>
    </row>
    <row r="12186" spans="1:9">
      <c r="A12186" t="n">
        <v>94159</v>
      </c>
      <c r="B12186" s="27" t="n">
        <v>28</v>
      </c>
    </row>
    <row r="12187" spans="1:9">
      <c r="A12187" t="s">
        <v>4</v>
      </c>
      <c r="B12187" s="4" t="s">
        <v>5</v>
      </c>
      <c r="C12187" s="4" t="s">
        <v>11</v>
      </c>
    </row>
    <row r="12188" spans="1:9">
      <c r="A12188" t="n">
        <v>94160</v>
      </c>
      <c r="B12188" s="29" t="n">
        <v>16</v>
      </c>
      <c r="C12188" s="7" t="n">
        <v>200</v>
      </c>
    </row>
    <row r="12189" spans="1:9">
      <c r="A12189" t="s">
        <v>4</v>
      </c>
      <c r="B12189" s="4" t="s">
        <v>5</v>
      </c>
      <c r="C12189" s="4" t="s">
        <v>11</v>
      </c>
      <c r="D12189" s="4" t="s">
        <v>7</v>
      </c>
      <c r="E12189" s="4" t="s">
        <v>7</v>
      </c>
      <c r="F12189" s="4" t="s">
        <v>8</v>
      </c>
    </row>
    <row r="12190" spans="1:9">
      <c r="A12190" t="n">
        <v>94163</v>
      </c>
      <c r="B12190" s="50" t="n">
        <v>20</v>
      </c>
      <c r="C12190" s="7" t="n">
        <v>5014</v>
      </c>
      <c r="D12190" s="7" t="n">
        <v>2</v>
      </c>
      <c r="E12190" s="7" t="n">
        <v>10</v>
      </c>
      <c r="F12190" s="7" t="s">
        <v>459</v>
      </c>
    </row>
    <row r="12191" spans="1:9">
      <c r="A12191" t="s">
        <v>4</v>
      </c>
      <c r="B12191" s="4" t="s">
        <v>5</v>
      </c>
      <c r="C12191" s="4" t="s">
        <v>7</v>
      </c>
      <c r="D12191" s="4" t="s">
        <v>11</v>
      </c>
      <c r="E12191" s="4" t="s">
        <v>8</v>
      </c>
    </row>
    <row r="12192" spans="1:9">
      <c r="A12192" t="n">
        <v>94184</v>
      </c>
      <c r="B12192" s="49" t="n">
        <v>51</v>
      </c>
      <c r="C12192" s="7" t="n">
        <v>4</v>
      </c>
      <c r="D12192" s="7" t="n">
        <v>5014</v>
      </c>
      <c r="E12192" s="7" t="s">
        <v>832</v>
      </c>
    </row>
    <row r="12193" spans="1:6">
      <c r="A12193" t="s">
        <v>4</v>
      </c>
      <c r="B12193" s="4" t="s">
        <v>5</v>
      </c>
      <c r="C12193" s="4" t="s">
        <v>11</v>
      </c>
    </row>
    <row r="12194" spans="1:6">
      <c r="A12194" t="n">
        <v>94198</v>
      </c>
      <c r="B12194" s="29" t="n">
        <v>16</v>
      </c>
      <c r="C12194" s="7" t="n">
        <v>0</v>
      </c>
    </row>
    <row r="12195" spans="1:6">
      <c r="A12195" t="s">
        <v>4</v>
      </c>
      <c r="B12195" s="4" t="s">
        <v>5</v>
      </c>
      <c r="C12195" s="4" t="s">
        <v>11</v>
      </c>
      <c r="D12195" s="4" t="s">
        <v>34</v>
      </c>
      <c r="E12195" s="4" t="s">
        <v>7</v>
      </c>
      <c r="F12195" s="4" t="s">
        <v>7</v>
      </c>
      <c r="G12195" s="4" t="s">
        <v>34</v>
      </c>
      <c r="H12195" s="4" t="s">
        <v>7</v>
      </c>
      <c r="I12195" s="4" t="s">
        <v>7</v>
      </c>
      <c r="J12195" s="4" t="s">
        <v>34</v>
      </c>
      <c r="K12195" s="4" t="s">
        <v>7</v>
      </c>
      <c r="L12195" s="4" t="s">
        <v>7</v>
      </c>
      <c r="M12195" s="4" t="s">
        <v>34</v>
      </c>
      <c r="N12195" s="4" t="s">
        <v>7</v>
      </c>
      <c r="O12195" s="4" t="s">
        <v>7</v>
      </c>
    </row>
    <row r="12196" spans="1:6">
      <c r="A12196" t="n">
        <v>94201</v>
      </c>
      <c r="B12196" s="51" t="n">
        <v>26</v>
      </c>
      <c r="C12196" s="7" t="n">
        <v>5014</v>
      </c>
      <c r="D12196" s="7" t="s">
        <v>833</v>
      </c>
      <c r="E12196" s="7" t="n">
        <v>2</v>
      </c>
      <c r="F12196" s="7" t="n">
        <v>3</v>
      </c>
      <c r="G12196" s="7" t="s">
        <v>834</v>
      </c>
      <c r="H12196" s="7" t="n">
        <v>2</v>
      </c>
      <c r="I12196" s="7" t="n">
        <v>3</v>
      </c>
      <c r="J12196" s="7" t="s">
        <v>835</v>
      </c>
      <c r="K12196" s="7" t="n">
        <v>2</v>
      </c>
      <c r="L12196" s="7" t="n">
        <v>3</v>
      </c>
      <c r="M12196" s="7" t="s">
        <v>836</v>
      </c>
      <c r="N12196" s="7" t="n">
        <v>2</v>
      </c>
      <c r="O12196" s="7" t="n">
        <v>0</v>
      </c>
    </row>
    <row r="12197" spans="1:6">
      <c r="A12197" t="s">
        <v>4</v>
      </c>
      <c r="B12197" s="4" t="s">
        <v>5</v>
      </c>
    </row>
    <row r="12198" spans="1:6">
      <c r="A12198" t="n">
        <v>94554</v>
      </c>
      <c r="B12198" s="27" t="n">
        <v>28</v>
      </c>
    </row>
    <row r="12199" spans="1:6">
      <c r="A12199" t="s">
        <v>4</v>
      </c>
      <c r="B12199" s="4" t="s">
        <v>5</v>
      </c>
      <c r="C12199" s="4" t="s">
        <v>11</v>
      </c>
      <c r="D12199" s="4" t="s">
        <v>7</v>
      </c>
      <c r="E12199" s="4" t="s">
        <v>13</v>
      </c>
      <c r="F12199" s="4" t="s">
        <v>11</v>
      </c>
    </row>
    <row r="12200" spans="1:6">
      <c r="A12200" t="n">
        <v>94555</v>
      </c>
      <c r="B12200" s="53" t="n">
        <v>59</v>
      </c>
      <c r="C12200" s="7" t="n">
        <v>5014</v>
      </c>
      <c r="D12200" s="7" t="n">
        <v>14</v>
      </c>
      <c r="E12200" s="7" t="n">
        <v>0.150000005960464</v>
      </c>
      <c r="F12200" s="7" t="n">
        <v>0</v>
      </c>
    </row>
    <row r="12201" spans="1:6">
      <c r="A12201" t="s">
        <v>4</v>
      </c>
      <c r="B12201" s="4" t="s">
        <v>5</v>
      </c>
      <c r="C12201" s="4" t="s">
        <v>11</v>
      </c>
    </row>
    <row r="12202" spans="1:6">
      <c r="A12202" t="n">
        <v>94565</v>
      </c>
      <c r="B12202" s="29" t="n">
        <v>16</v>
      </c>
      <c r="C12202" s="7" t="n">
        <v>1300</v>
      </c>
    </row>
    <row r="12203" spans="1:6">
      <c r="A12203" t="s">
        <v>4</v>
      </c>
      <c r="B12203" s="4" t="s">
        <v>5</v>
      </c>
      <c r="C12203" s="4" t="s">
        <v>7</v>
      </c>
      <c r="D12203" s="4" t="s">
        <v>11</v>
      </c>
      <c r="E12203" s="4" t="s">
        <v>8</v>
      </c>
    </row>
    <row r="12204" spans="1:6">
      <c r="A12204" t="n">
        <v>94568</v>
      </c>
      <c r="B12204" s="49" t="n">
        <v>51</v>
      </c>
      <c r="C12204" s="7" t="n">
        <v>4</v>
      </c>
      <c r="D12204" s="7" t="n">
        <v>5014</v>
      </c>
      <c r="E12204" s="7" t="s">
        <v>738</v>
      </c>
    </row>
    <row r="12205" spans="1:6">
      <c r="A12205" t="s">
        <v>4</v>
      </c>
      <c r="B12205" s="4" t="s">
        <v>5</v>
      </c>
      <c r="C12205" s="4" t="s">
        <v>11</v>
      </c>
    </row>
    <row r="12206" spans="1:6">
      <c r="A12206" t="n">
        <v>94581</v>
      </c>
      <c r="B12206" s="29" t="n">
        <v>16</v>
      </c>
      <c r="C12206" s="7" t="n">
        <v>0</v>
      </c>
    </row>
    <row r="12207" spans="1:6">
      <c r="A12207" t="s">
        <v>4</v>
      </c>
      <c r="B12207" s="4" t="s">
        <v>5</v>
      </c>
      <c r="C12207" s="4" t="s">
        <v>11</v>
      </c>
      <c r="D12207" s="4" t="s">
        <v>34</v>
      </c>
      <c r="E12207" s="4" t="s">
        <v>7</v>
      </c>
      <c r="F12207" s="4" t="s">
        <v>7</v>
      </c>
      <c r="G12207" s="4" t="s">
        <v>34</v>
      </c>
      <c r="H12207" s="4" t="s">
        <v>7</v>
      </c>
      <c r="I12207" s="4" t="s">
        <v>7</v>
      </c>
    </row>
    <row r="12208" spans="1:6">
      <c r="A12208" t="n">
        <v>94584</v>
      </c>
      <c r="B12208" s="51" t="n">
        <v>26</v>
      </c>
      <c r="C12208" s="7" t="n">
        <v>5014</v>
      </c>
      <c r="D12208" s="7" t="s">
        <v>837</v>
      </c>
      <c r="E12208" s="7" t="n">
        <v>2</v>
      </c>
      <c r="F12208" s="7" t="n">
        <v>3</v>
      </c>
      <c r="G12208" s="7" t="s">
        <v>838</v>
      </c>
      <c r="H12208" s="7" t="n">
        <v>2</v>
      </c>
      <c r="I12208" s="7" t="n">
        <v>0</v>
      </c>
    </row>
    <row r="12209" spans="1:15">
      <c r="A12209" t="s">
        <v>4</v>
      </c>
      <c r="B12209" s="4" t="s">
        <v>5</v>
      </c>
    </row>
    <row r="12210" spans="1:15">
      <c r="A12210" t="n">
        <v>94691</v>
      </c>
      <c r="B12210" s="27" t="n">
        <v>28</v>
      </c>
    </row>
    <row r="12211" spans="1:15">
      <c r="A12211" t="s">
        <v>4</v>
      </c>
      <c r="B12211" s="4" t="s">
        <v>5</v>
      </c>
      <c r="C12211" s="4" t="s">
        <v>11</v>
      </c>
      <c r="D12211" s="4" t="s">
        <v>7</v>
      </c>
      <c r="E12211" s="4" t="s">
        <v>7</v>
      </c>
      <c r="F12211" s="4" t="s">
        <v>8</v>
      </c>
    </row>
    <row r="12212" spans="1:15">
      <c r="A12212" t="n">
        <v>94692</v>
      </c>
      <c r="B12212" s="50" t="n">
        <v>20</v>
      </c>
      <c r="C12212" s="7" t="n">
        <v>0</v>
      </c>
      <c r="D12212" s="7" t="n">
        <v>2</v>
      </c>
      <c r="E12212" s="7" t="n">
        <v>10</v>
      </c>
      <c r="F12212" s="7" t="s">
        <v>459</v>
      </c>
    </row>
    <row r="12213" spans="1:15">
      <c r="A12213" t="s">
        <v>4</v>
      </c>
      <c r="B12213" s="4" t="s">
        <v>5</v>
      </c>
      <c r="C12213" s="4" t="s">
        <v>7</v>
      </c>
      <c r="D12213" s="4" t="s">
        <v>11</v>
      </c>
      <c r="E12213" s="4" t="s">
        <v>8</v>
      </c>
    </row>
    <row r="12214" spans="1:15">
      <c r="A12214" t="n">
        <v>94713</v>
      </c>
      <c r="B12214" s="49" t="n">
        <v>51</v>
      </c>
      <c r="C12214" s="7" t="n">
        <v>4</v>
      </c>
      <c r="D12214" s="7" t="n">
        <v>0</v>
      </c>
      <c r="E12214" s="7" t="s">
        <v>346</v>
      </c>
    </row>
    <row r="12215" spans="1:15">
      <c r="A12215" t="s">
        <v>4</v>
      </c>
      <c r="B12215" s="4" t="s">
        <v>5</v>
      </c>
      <c r="C12215" s="4" t="s">
        <v>11</v>
      </c>
    </row>
    <row r="12216" spans="1:15">
      <c r="A12216" t="n">
        <v>94727</v>
      </c>
      <c r="B12216" s="29" t="n">
        <v>16</v>
      </c>
      <c r="C12216" s="7" t="n">
        <v>0</v>
      </c>
    </row>
    <row r="12217" spans="1:15">
      <c r="A12217" t="s">
        <v>4</v>
      </c>
      <c r="B12217" s="4" t="s">
        <v>5</v>
      </c>
      <c r="C12217" s="4" t="s">
        <v>11</v>
      </c>
      <c r="D12217" s="4" t="s">
        <v>34</v>
      </c>
      <c r="E12217" s="4" t="s">
        <v>7</v>
      </c>
      <c r="F12217" s="4" t="s">
        <v>7</v>
      </c>
    </row>
    <row r="12218" spans="1:15">
      <c r="A12218" t="n">
        <v>94730</v>
      </c>
      <c r="B12218" s="51" t="n">
        <v>26</v>
      </c>
      <c r="C12218" s="7" t="n">
        <v>0</v>
      </c>
      <c r="D12218" s="7" t="s">
        <v>839</v>
      </c>
      <c r="E12218" s="7" t="n">
        <v>2</v>
      </c>
      <c r="F12218" s="7" t="n">
        <v>0</v>
      </c>
    </row>
    <row r="12219" spans="1:15">
      <c r="A12219" t="s">
        <v>4</v>
      </c>
      <c r="B12219" s="4" t="s">
        <v>5</v>
      </c>
    </row>
    <row r="12220" spans="1:15">
      <c r="A12220" t="n">
        <v>94792</v>
      </c>
      <c r="B12220" s="27" t="n">
        <v>28</v>
      </c>
    </row>
    <row r="12221" spans="1:15">
      <c r="A12221" t="s">
        <v>4</v>
      </c>
      <c r="B12221" s="4" t="s">
        <v>5</v>
      </c>
      <c r="C12221" s="4" t="s">
        <v>7</v>
      </c>
      <c r="D12221" s="4" t="s">
        <v>11</v>
      </c>
      <c r="E12221" s="4" t="s">
        <v>8</v>
      </c>
    </row>
    <row r="12222" spans="1:15">
      <c r="A12222" t="n">
        <v>94793</v>
      </c>
      <c r="B12222" s="49" t="n">
        <v>51</v>
      </c>
      <c r="C12222" s="7" t="n">
        <v>4</v>
      </c>
      <c r="D12222" s="7" t="n">
        <v>5014</v>
      </c>
      <c r="E12222" s="7" t="s">
        <v>738</v>
      </c>
    </row>
    <row r="12223" spans="1:15">
      <c r="A12223" t="s">
        <v>4</v>
      </c>
      <c r="B12223" s="4" t="s">
        <v>5</v>
      </c>
      <c r="C12223" s="4" t="s">
        <v>11</v>
      </c>
    </row>
    <row r="12224" spans="1:15">
      <c r="A12224" t="n">
        <v>94806</v>
      </c>
      <c r="B12224" s="29" t="n">
        <v>16</v>
      </c>
      <c r="C12224" s="7" t="n">
        <v>0</v>
      </c>
    </row>
    <row r="12225" spans="1:6">
      <c r="A12225" t="s">
        <v>4</v>
      </c>
      <c r="B12225" s="4" t="s">
        <v>5</v>
      </c>
      <c r="C12225" s="4" t="s">
        <v>11</v>
      </c>
      <c r="D12225" s="4" t="s">
        <v>34</v>
      </c>
      <c r="E12225" s="4" t="s">
        <v>7</v>
      </c>
      <c r="F12225" s="4" t="s">
        <v>7</v>
      </c>
    </row>
    <row r="12226" spans="1:6">
      <c r="A12226" t="n">
        <v>94809</v>
      </c>
      <c r="B12226" s="51" t="n">
        <v>26</v>
      </c>
      <c r="C12226" s="7" t="n">
        <v>5014</v>
      </c>
      <c r="D12226" s="7" t="s">
        <v>840</v>
      </c>
      <c r="E12226" s="7" t="n">
        <v>2</v>
      </c>
      <c r="F12226" s="7" t="n">
        <v>0</v>
      </c>
    </row>
    <row r="12227" spans="1:6">
      <c r="A12227" t="s">
        <v>4</v>
      </c>
      <c r="B12227" s="4" t="s">
        <v>5</v>
      </c>
    </row>
    <row r="12228" spans="1:6">
      <c r="A12228" t="n">
        <v>94845</v>
      </c>
      <c r="B12228" s="27" t="n">
        <v>28</v>
      </c>
    </row>
    <row r="12229" spans="1:6">
      <c r="A12229" t="s">
        <v>4</v>
      </c>
      <c r="B12229" s="4" t="s">
        <v>5</v>
      </c>
      <c r="C12229" s="4" t="s">
        <v>7</v>
      </c>
      <c r="D12229" s="4" t="s">
        <v>11</v>
      </c>
      <c r="E12229" s="4" t="s">
        <v>7</v>
      </c>
      <c r="F12229" s="4" t="s">
        <v>11</v>
      </c>
      <c r="G12229" s="4" t="s">
        <v>7</v>
      </c>
      <c r="H12229" s="4" t="s">
        <v>7</v>
      </c>
      <c r="I12229" s="4" t="s">
        <v>11</v>
      </c>
      <c r="J12229" s="4" t="s">
        <v>7</v>
      </c>
      <c r="K12229" s="4" t="s">
        <v>7</v>
      </c>
      <c r="L12229" s="4" t="s">
        <v>11</v>
      </c>
      <c r="M12229" s="4" t="s">
        <v>7</v>
      </c>
      <c r="N12229" s="4" t="s">
        <v>7</v>
      </c>
      <c r="O12229" s="4" t="s">
        <v>16</v>
      </c>
    </row>
    <row r="12230" spans="1:6">
      <c r="A12230" t="n">
        <v>94846</v>
      </c>
      <c r="B12230" s="13" t="n">
        <v>5</v>
      </c>
      <c r="C12230" s="7" t="n">
        <v>30</v>
      </c>
      <c r="D12230" s="7" t="n">
        <v>10928</v>
      </c>
      <c r="E12230" s="7" t="n">
        <v>30</v>
      </c>
      <c r="F12230" s="7" t="n">
        <v>10929</v>
      </c>
      <c r="G12230" s="7" t="n">
        <v>9</v>
      </c>
      <c r="H12230" s="7" t="n">
        <v>30</v>
      </c>
      <c r="I12230" s="7" t="n">
        <v>10930</v>
      </c>
      <c r="J12230" s="7" t="n">
        <v>9</v>
      </c>
      <c r="K12230" s="7" t="n">
        <v>30</v>
      </c>
      <c r="L12230" s="7" t="n">
        <v>10931</v>
      </c>
      <c r="M12230" s="7" t="n">
        <v>9</v>
      </c>
      <c r="N12230" s="7" t="n">
        <v>1</v>
      </c>
      <c r="O12230" s="14" t="n">
        <f t="normal" ca="1">A12242</f>
        <v>0</v>
      </c>
    </row>
    <row r="12231" spans="1:6">
      <c r="A12231" t="s">
        <v>4</v>
      </c>
      <c r="B12231" s="4" t="s">
        <v>5</v>
      </c>
      <c r="C12231" s="4" t="s">
        <v>7</v>
      </c>
      <c r="D12231" s="4" t="s">
        <v>11</v>
      </c>
      <c r="E12231" s="4" t="s">
        <v>8</v>
      </c>
    </row>
    <row r="12232" spans="1:6">
      <c r="A12232" t="n">
        <v>94867</v>
      </c>
      <c r="B12232" s="49" t="n">
        <v>51</v>
      </c>
      <c r="C12232" s="7" t="n">
        <v>4</v>
      </c>
      <c r="D12232" s="7" t="n">
        <v>0</v>
      </c>
      <c r="E12232" s="7" t="s">
        <v>841</v>
      </c>
    </row>
    <row r="12233" spans="1:6">
      <c r="A12233" t="s">
        <v>4</v>
      </c>
      <c r="B12233" s="4" t="s">
        <v>5</v>
      </c>
      <c r="C12233" s="4" t="s">
        <v>11</v>
      </c>
    </row>
    <row r="12234" spans="1:6">
      <c r="A12234" t="n">
        <v>94881</v>
      </c>
      <c r="B12234" s="29" t="n">
        <v>16</v>
      </c>
      <c r="C12234" s="7" t="n">
        <v>0</v>
      </c>
    </row>
    <row r="12235" spans="1:6">
      <c r="A12235" t="s">
        <v>4</v>
      </c>
      <c r="B12235" s="4" t="s">
        <v>5</v>
      </c>
      <c r="C12235" s="4" t="s">
        <v>11</v>
      </c>
      <c r="D12235" s="4" t="s">
        <v>34</v>
      </c>
      <c r="E12235" s="4" t="s">
        <v>7</v>
      </c>
      <c r="F12235" s="4" t="s">
        <v>7</v>
      </c>
    </row>
    <row r="12236" spans="1:6">
      <c r="A12236" t="n">
        <v>94884</v>
      </c>
      <c r="B12236" s="51" t="n">
        <v>26</v>
      </c>
      <c r="C12236" s="7" t="n">
        <v>0</v>
      </c>
      <c r="D12236" s="7" t="s">
        <v>842</v>
      </c>
      <c r="E12236" s="7" t="n">
        <v>2</v>
      </c>
      <c r="F12236" s="7" t="n">
        <v>0</v>
      </c>
    </row>
    <row r="12237" spans="1:6">
      <c r="A12237" t="s">
        <v>4</v>
      </c>
      <c r="B12237" s="4" t="s">
        <v>5</v>
      </c>
    </row>
    <row r="12238" spans="1:6">
      <c r="A12238" t="n">
        <v>94965</v>
      </c>
      <c r="B12238" s="27" t="n">
        <v>28</v>
      </c>
    </row>
    <row r="12239" spans="1:6">
      <c r="A12239" t="s">
        <v>4</v>
      </c>
      <c r="B12239" s="4" t="s">
        <v>5</v>
      </c>
      <c r="C12239" s="4" t="s">
        <v>11</v>
      </c>
    </row>
    <row r="12240" spans="1:6">
      <c r="A12240" t="n">
        <v>94966</v>
      </c>
      <c r="B12240" s="39" t="n">
        <v>12</v>
      </c>
      <c r="C12240" s="7" t="n">
        <v>10949</v>
      </c>
    </row>
    <row r="12241" spans="1:15">
      <c r="A12241" t="s">
        <v>4</v>
      </c>
      <c r="B12241" s="4" t="s">
        <v>5</v>
      </c>
      <c r="C12241" s="4" t="s">
        <v>11</v>
      </c>
      <c r="D12241" s="4" t="s">
        <v>7</v>
      </c>
    </row>
    <row r="12242" spans="1:15">
      <c r="A12242" t="n">
        <v>94969</v>
      </c>
      <c r="B12242" s="69" t="n">
        <v>89</v>
      </c>
      <c r="C12242" s="7" t="n">
        <v>65533</v>
      </c>
      <c r="D12242" s="7" t="n">
        <v>1</v>
      </c>
    </row>
    <row r="12243" spans="1:15">
      <c r="A12243" t="s">
        <v>4</v>
      </c>
      <c r="B12243" s="4" t="s">
        <v>5</v>
      </c>
      <c r="C12243" s="4" t="s">
        <v>7</v>
      </c>
      <c r="D12243" s="4" t="s">
        <v>11</v>
      </c>
      <c r="E12243" s="4" t="s">
        <v>13</v>
      </c>
    </row>
    <row r="12244" spans="1:15">
      <c r="A12244" t="n">
        <v>94973</v>
      </c>
      <c r="B12244" s="35" t="n">
        <v>58</v>
      </c>
      <c r="C12244" s="7" t="n">
        <v>0</v>
      </c>
      <c r="D12244" s="7" t="n">
        <v>1000</v>
      </c>
      <c r="E12244" s="7" t="n">
        <v>1</v>
      </c>
    </row>
    <row r="12245" spans="1:15">
      <c r="A12245" t="s">
        <v>4</v>
      </c>
      <c r="B12245" s="4" t="s">
        <v>5</v>
      </c>
      <c r="C12245" s="4" t="s">
        <v>7</v>
      </c>
      <c r="D12245" s="4" t="s">
        <v>11</v>
      </c>
    </row>
    <row r="12246" spans="1:15">
      <c r="A12246" t="n">
        <v>94981</v>
      </c>
      <c r="B12246" s="35" t="n">
        <v>58</v>
      </c>
      <c r="C12246" s="7" t="n">
        <v>255</v>
      </c>
      <c r="D12246" s="7" t="n">
        <v>0</v>
      </c>
    </row>
    <row r="12247" spans="1:15">
      <c r="A12247" t="s">
        <v>4</v>
      </c>
      <c r="B12247" s="4" t="s">
        <v>5</v>
      </c>
      <c r="C12247" s="4" t="s">
        <v>7</v>
      </c>
      <c r="D12247" s="4" t="s">
        <v>11</v>
      </c>
      <c r="E12247" s="4" t="s">
        <v>7</v>
      </c>
    </row>
    <row r="12248" spans="1:15">
      <c r="A12248" t="n">
        <v>94985</v>
      </c>
      <c r="B12248" s="42" t="n">
        <v>36</v>
      </c>
      <c r="C12248" s="7" t="n">
        <v>9</v>
      </c>
      <c r="D12248" s="7" t="n">
        <v>0</v>
      </c>
      <c r="E12248" s="7" t="n">
        <v>0</v>
      </c>
    </row>
    <row r="12249" spans="1:15">
      <c r="A12249" t="s">
        <v>4</v>
      </c>
      <c r="B12249" s="4" t="s">
        <v>5</v>
      </c>
      <c r="C12249" s="4" t="s">
        <v>11</v>
      </c>
    </row>
    <row r="12250" spans="1:15">
      <c r="A12250" t="n">
        <v>94990</v>
      </c>
      <c r="B12250" s="39" t="n">
        <v>12</v>
      </c>
      <c r="C12250" s="7" t="n">
        <v>10962</v>
      </c>
    </row>
    <row r="12251" spans="1:15">
      <c r="A12251" t="s">
        <v>4</v>
      </c>
      <c r="B12251" s="4" t="s">
        <v>5</v>
      </c>
      <c r="C12251" s="4" t="s">
        <v>11</v>
      </c>
    </row>
    <row r="12252" spans="1:15">
      <c r="A12252" t="n">
        <v>94993</v>
      </c>
      <c r="B12252" s="39" t="n">
        <v>12</v>
      </c>
      <c r="C12252" s="7" t="n">
        <v>9</v>
      </c>
    </row>
    <row r="12253" spans="1:15">
      <c r="A12253" t="s">
        <v>4</v>
      </c>
      <c r="B12253" s="4" t="s">
        <v>5</v>
      </c>
      <c r="C12253" s="4" t="s">
        <v>11</v>
      </c>
      <c r="D12253" s="4" t="s">
        <v>7</v>
      </c>
      <c r="E12253" s="4" t="s">
        <v>11</v>
      </c>
    </row>
    <row r="12254" spans="1:15">
      <c r="A12254" t="n">
        <v>94996</v>
      </c>
      <c r="B12254" s="88" t="n">
        <v>104</v>
      </c>
      <c r="C12254" s="7" t="n">
        <v>35</v>
      </c>
      <c r="D12254" s="7" t="n">
        <v>1</v>
      </c>
      <c r="E12254" s="7" t="n">
        <v>1</v>
      </c>
    </row>
    <row r="12255" spans="1:15">
      <c r="A12255" t="s">
        <v>4</v>
      </c>
      <c r="B12255" s="4" t="s">
        <v>5</v>
      </c>
    </row>
    <row r="12256" spans="1:15">
      <c r="A12256" t="n">
        <v>95002</v>
      </c>
      <c r="B12256" s="5" t="n">
        <v>1</v>
      </c>
    </row>
    <row r="12257" spans="1:5">
      <c r="A12257" t="s">
        <v>4</v>
      </c>
      <c r="B12257" s="4" t="s">
        <v>5</v>
      </c>
      <c r="C12257" s="4" t="s">
        <v>7</v>
      </c>
      <c r="D12257" s="4" t="s">
        <v>11</v>
      </c>
      <c r="E12257" s="4" t="s">
        <v>7</v>
      </c>
      <c r="F12257" s="4" t="s">
        <v>16</v>
      </c>
    </row>
    <row r="12258" spans="1:5">
      <c r="A12258" t="n">
        <v>95003</v>
      </c>
      <c r="B12258" s="13" t="n">
        <v>5</v>
      </c>
      <c r="C12258" s="7" t="n">
        <v>30</v>
      </c>
      <c r="D12258" s="7" t="n">
        <v>10949</v>
      </c>
      <c r="E12258" s="7" t="n">
        <v>1</v>
      </c>
      <c r="F12258" s="14" t="n">
        <f t="normal" ca="1">A12264</f>
        <v>0</v>
      </c>
    </row>
    <row r="12259" spans="1:5">
      <c r="A12259" t="s">
        <v>4</v>
      </c>
      <c r="B12259" s="4" t="s">
        <v>5</v>
      </c>
      <c r="C12259" s="4" t="s">
        <v>11</v>
      </c>
      <c r="D12259" s="4" t="s">
        <v>7</v>
      </c>
      <c r="E12259" s="4" t="s">
        <v>11</v>
      </c>
    </row>
    <row r="12260" spans="1:5">
      <c r="A12260" t="n">
        <v>95012</v>
      </c>
      <c r="B12260" s="88" t="n">
        <v>104</v>
      </c>
      <c r="C12260" s="7" t="n">
        <v>35</v>
      </c>
      <c r="D12260" s="7" t="n">
        <v>1</v>
      </c>
      <c r="E12260" s="7" t="n">
        <v>6</v>
      </c>
    </row>
    <row r="12261" spans="1:5">
      <c r="A12261" t="s">
        <v>4</v>
      </c>
      <c r="B12261" s="4" t="s">
        <v>5</v>
      </c>
    </row>
    <row r="12262" spans="1:5">
      <c r="A12262" t="n">
        <v>95018</v>
      </c>
      <c r="B12262" s="5" t="n">
        <v>1</v>
      </c>
    </row>
    <row r="12263" spans="1:5">
      <c r="A12263" t="s">
        <v>4</v>
      </c>
      <c r="B12263" s="4" t="s">
        <v>5</v>
      </c>
      <c r="C12263" s="4" t="s">
        <v>11</v>
      </c>
      <c r="D12263" s="4" t="s">
        <v>14</v>
      </c>
    </row>
    <row r="12264" spans="1:5">
      <c r="A12264" t="n">
        <v>95019</v>
      </c>
      <c r="B12264" s="41" t="n">
        <v>44</v>
      </c>
      <c r="C12264" s="7" t="n">
        <v>5018</v>
      </c>
      <c r="D12264" s="7" t="n">
        <v>128</v>
      </c>
    </row>
    <row r="12265" spans="1:5">
      <c r="A12265" t="s">
        <v>4</v>
      </c>
      <c r="B12265" s="4" t="s">
        <v>5</v>
      </c>
      <c r="C12265" s="4" t="s">
        <v>11</v>
      </c>
      <c r="D12265" s="4" t="s">
        <v>14</v>
      </c>
    </row>
    <row r="12266" spans="1:5">
      <c r="A12266" t="n">
        <v>95026</v>
      </c>
      <c r="B12266" s="41" t="n">
        <v>44</v>
      </c>
      <c r="C12266" s="7" t="n">
        <v>5018</v>
      </c>
      <c r="D12266" s="7" t="n">
        <v>32</v>
      </c>
    </row>
    <row r="12267" spans="1:5">
      <c r="A12267" t="s">
        <v>4</v>
      </c>
      <c r="B12267" s="4" t="s">
        <v>5</v>
      </c>
      <c r="C12267" s="4" t="s">
        <v>11</v>
      </c>
      <c r="D12267" s="4" t="s">
        <v>11</v>
      </c>
      <c r="E12267" s="4" t="s">
        <v>11</v>
      </c>
    </row>
    <row r="12268" spans="1:5">
      <c r="A12268" t="n">
        <v>95033</v>
      </c>
      <c r="B12268" s="32" t="n">
        <v>61</v>
      </c>
      <c r="C12268" s="7" t="n">
        <v>61456</v>
      </c>
      <c r="D12268" s="7" t="n">
        <v>65533</v>
      </c>
      <c r="E12268" s="7" t="n">
        <v>1000</v>
      </c>
    </row>
    <row r="12269" spans="1:5">
      <c r="A12269" t="s">
        <v>4</v>
      </c>
      <c r="B12269" s="4" t="s">
        <v>5</v>
      </c>
      <c r="C12269" s="4" t="s">
        <v>11</v>
      </c>
      <c r="D12269" s="4" t="s">
        <v>11</v>
      </c>
      <c r="E12269" s="4" t="s">
        <v>11</v>
      </c>
    </row>
    <row r="12270" spans="1:5">
      <c r="A12270" t="n">
        <v>95040</v>
      </c>
      <c r="B12270" s="32" t="n">
        <v>61</v>
      </c>
      <c r="C12270" s="7" t="n">
        <v>5014</v>
      </c>
      <c r="D12270" s="7" t="n">
        <v>65533</v>
      </c>
      <c r="E12270" s="7" t="n">
        <v>1000</v>
      </c>
    </row>
    <row r="12271" spans="1:5">
      <c r="A12271" t="s">
        <v>4</v>
      </c>
      <c r="B12271" s="4" t="s">
        <v>5</v>
      </c>
      <c r="C12271" s="4" t="s">
        <v>11</v>
      </c>
      <c r="D12271" s="4" t="s">
        <v>13</v>
      </c>
      <c r="E12271" s="4" t="s">
        <v>13</v>
      </c>
      <c r="F12271" s="4" t="s">
        <v>13</v>
      </c>
      <c r="G12271" s="4" t="s">
        <v>13</v>
      </c>
    </row>
    <row r="12272" spans="1:5">
      <c r="A12272" t="n">
        <v>95047</v>
      </c>
      <c r="B12272" s="40" t="n">
        <v>46</v>
      </c>
      <c r="C12272" s="7" t="n">
        <v>61456</v>
      </c>
      <c r="D12272" s="7" t="n">
        <v>8.71000003814697</v>
      </c>
      <c r="E12272" s="7" t="n">
        <v>0</v>
      </c>
      <c r="F12272" s="7" t="n">
        <v>-9.25</v>
      </c>
      <c r="G12272" s="7" t="n">
        <v>234.199996948242</v>
      </c>
    </row>
    <row r="12273" spans="1:7">
      <c r="A12273" t="s">
        <v>4</v>
      </c>
      <c r="B12273" s="4" t="s">
        <v>5</v>
      </c>
      <c r="C12273" s="4" t="s">
        <v>7</v>
      </c>
      <c r="D12273" s="4" t="s">
        <v>7</v>
      </c>
      <c r="E12273" s="4" t="s">
        <v>13</v>
      </c>
      <c r="F12273" s="4" t="s">
        <v>13</v>
      </c>
      <c r="G12273" s="4" t="s">
        <v>13</v>
      </c>
      <c r="H12273" s="4" t="s">
        <v>11</v>
      </c>
      <c r="I12273" s="4" t="s">
        <v>7</v>
      </c>
    </row>
    <row r="12274" spans="1:7">
      <c r="A12274" t="n">
        <v>95066</v>
      </c>
      <c r="B12274" s="36" t="n">
        <v>45</v>
      </c>
      <c r="C12274" s="7" t="n">
        <v>4</v>
      </c>
      <c r="D12274" s="7" t="n">
        <v>3</v>
      </c>
      <c r="E12274" s="7" t="n">
        <v>5</v>
      </c>
      <c r="F12274" s="7" t="n">
        <v>248.179992675781</v>
      </c>
      <c r="G12274" s="7" t="n">
        <v>0</v>
      </c>
      <c r="H12274" s="7" t="n">
        <v>0</v>
      </c>
      <c r="I12274" s="7" t="n">
        <v>0</v>
      </c>
    </row>
    <row r="12275" spans="1:7">
      <c r="A12275" t="s">
        <v>4</v>
      </c>
      <c r="B12275" s="4" t="s">
        <v>5</v>
      </c>
      <c r="C12275" s="4" t="s">
        <v>7</v>
      </c>
      <c r="D12275" s="4" t="s">
        <v>8</v>
      </c>
    </row>
    <row r="12276" spans="1:7">
      <c r="A12276" t="n">
        <v>95084</v>
      </c>
      <c r="B12276" s="6" t="n">
        <v>2</v>
      </c>
      <c r="C12276" s="7" t="n">
        <v>10</v>
      </c>
      <c r="D12276" s="7" t="s">
        <v>810</v>
      </c>
    </row>
    <row r="12277" spans="1:7">
      <c r="A12277" t="s">
        <v>4</v>
      </c>
      <c r="B12277" s="4" t="s">
        <v>5</v>
      </c>
      <c r="C12277" s="4" t="s">
        <v>11</v>
      </c>
    </row>
    <row r="12278" spans="1:7">
      <c r="A12278" t="n">
        <v>95099</v>
      </c>
      <c r="B12278" s="29" t="n">
        <v>16</v>
      </c>
      <c r="C12278" s="7" t="n">
        <v>0</v>
      </c>
    </row>
    <row r="12279" spans="1:7">
      <c r="A12279" t="s">
        <v>4</v>
      </c>
      <c r="B12279" s="4" t="s">
        <v>5</v>
      </c>
      <c r="C12279" s="4" t="s">
        <v>7</v>
      </c>
      <c r="D12279" s="4" t="s">
        <v>11</v>
      </c>
    </row>
    <row r="12280" spans="1:7">
      <c r="A12280" t="n">
        <v>95102</v>
      </c>
      <c r="B12280" s="35" t="n">
        <v>58</v>
      </c>
      <c r="C12280" s="7" t="n">
        <v>105</v>
      </c>
      <c r="D12280" s="7" t="n">
        <v>300</v>
      </c>
    </row>
    <row r="12281" spans="1:7">
      <c r="A12281" t="s">
        <v>4</v>
      </c>
      <c r="B12281" s="4" t="s">
        <v>5</v>
      </c>
      <c r="C12281" s="4" t="s">
        <v>13</v>
      </c>
      <c r="D12281" s="4" t="s">
        <v>11</v>
      </c>
    </row>
    <row r="12282" spans="1:7">
      <c r="A12282" t="n">
        <v>95106</v>
      </c>
      <c r="B12282" s="61" t="n">
        <v>103</v>
      </c>
      <c r="C12282" s="7" t="n">
        <v>1</v>
      </c>
      <c r="D12282" s="7" t="n">
        <v>300</v>
      </c>
    </row>
    <row r="12283" spans="1:7">
      <c r="A12283" t="s">
        <v>4</v>
      </c>
      <c r="B12283" s="4" t="s">
        <v>5</v>
      </c>
      <c r="C12283" s="4" t="s">
        <v>7</v>
      </c>
      <c r="D12283" s="4" t="s">
        <v>11</v>
      </c>
    </row>
    <row r="12284" spans="1:7">
      <c r="A12284" t="n">
        <v>95113</v>
      </c>
      <c r="B12284" s="62" t="n">
        <v>72</v>
      </c>
      <c r="C12284" s="7" t="n">
        <v>4</v>
      </c>
      <c r="D12284" s="7" t="n">
        <v>0</v>
      </c>
    </row>
    <row r="12285" spans="1:7">
      <c r="A12285" t="s">
        <v>4</v>
      </c>
      <c r="B12285" s="4" t="s">
        <v>5</v>
      </c>
      <c r="C12285" s="4" t="s">
        <v>14</v>
      </c>
    </row>
    <row r="12286" spans="1:7">
      <c r="A12286" t="n">
        <v>95117</v>
      </c>
      <c r="B12286" s="60" t="n">
        <v>15</v>
      </c>
      <c r="C12286" s="7" t="n">
        <v>1073741824</v>
      </c>
    </row>
    <row r="12287" spans="1:7">
      <c r="A12287" t="s">
        <v>4</v>
      </c>
      <c r="B12287" s="4" t="s">
        <v>5</v>
      </c>
      <c r="C12287" s="4" t="s">
        <v>7</v>
      </c>
    </row>
    <row r="12288" spans="1:7">
      <c r="A12288" t="n">
        <v>95122</v>
      </c>
      <c r="B12288" s="59" t="n">
        <v>64</v>
      </c>
      <c r="C12288" s="7" t="n">
        <v>3</v>
      </c>
    </row>
    <row r="12289" spans="1:9">
      <c r="A12289" t="s">
        <v>4</v>
      </c>
      <c r="B12289" s="4" t="s">
        <v>5</v>
      </c>
      <c r="C12289" s="4" t="s">
        <v>7</v>
      </c>
    </row>
    <row r="12290" spans="1:9">
      <c r="A12290" t="n">
        <v>95124</v>
      </c>
      <c r="B12290" s="11" t="n">
        <v>74</v>
      </c>
      <c r="C12290" s="7" t="n">
        <v>67</v>
      </c>
    </row>
    <row r="12291" spans="1:9">
      <c r="A12291" t="s">
        <v>4</v>
      </c>
      <c r="B12291" s="4" t="s">
        <v>5</v>
      </c>
      <c r="C12291" s="4" t="s">
        <v>7</v>
      </c>
      <c r="D12291" s="4" t="s">
        <v>7</v>
      </c>
      <c r="E12291" s="4" t="s">
        <v>11</v>
      </c>
    </row>
    <row r="12292" spans="1:9">
      <c r="A12292" t="n">
        <v>95126</v>
      </c>
      <c r="B12292" s="36" t="n">
        <v>45</v>
      </c>
      <c r="C12292" s="7" t="n">
        <v>8</v>
      </c>
      <c r="D12292" s="7" t="n">
        <v>1</v>
      </c>
      <c r="E12292" s="7" t="n">
        <v>0</v>
      </c>
    </row>
    <row r="12293" spans="1:9">
      <c r="A12293" t="s">
        <v>4</v>
      </c>
      <c r="B12293" s="4" t="s">
        <v>5</v>
      </c>
      <c r="C12293" s="4" t="s">
        <v>11</v>
      </c>
    </row>
    <row r="12294" spans="1:9">
      <c r="A12294" t="n">
        <v>95131</v>
      </c>
      <c r="B12294" s="15" t="n">
        <v>13</v>
      </c>
      <c r="C12294" s="7" t="n">
        <v>6409</v>
      </c>
    </row>
    <row r="12295" spans="1:9">
      <c r="A12295" t="s">
        <v>4</v>
      </c>
      <c r="B12295" s="4" t="s">
        <v>5</v>
      </c>
      <c r="C12295" s="4" t="s">
        <v>11</v>
      </c>
    </row>
    <row r="12296" spans="1:9">
      <c r="A12296" t="n">
        <v>95134</v>
      </c>
      <c r="B12296" s="15" t="n">
        <v>13</v>
      </c>
      <c r="C12296" s="7" t="n">
        <v>6408</v>
      </c>
    </row>
    <row r="12297" spans="1:9">
      <c r="A12297" t="s">
        <v>4</v>
      </c>
      <c r="B12297" s="4" t="s">
        <v>5</v>
      </c>
      <c r="C12297" s="4" t="s">
        <v>11</v>
      </c>
    </row>
    <row r="12298" spans="1:9">
      <c r="A12298" t="n">
        <v>95137</v>
      </c>
      <c r="B12298" s="39" t="n">
        <v>12</v>
      </c>
      <c r="C12298" s="7" t="n">
        <v>6464</v>
      </c>
    </row>
    <row r="12299" spans="1:9">
      <c r="A12299" t="s">
        <v>4</v>
      </c>
      <c r="B12299" s="4" t="s">
        <v>5</v>
      </c>
      <c r="C12299" s="4" t="s">
        <v>11</v>
      </c>
    </row>
    <row r="12300" spans="1:9">
      <c r="A12300" t="n">
        <v>95140</v>
      </c>
      <c r="B12300" s="15" t="n">
        <v>13</v>
      </c>
      <c r="C12300" s="7" t="n">
        <v>6465</v>
      </c>
    </row>
    <row r="12301" spans="1:9">
      <c r="A12301" t="s">
        <v>4</v>
      </c>
      <c r="B12301" s="4" t="s">
        <v>5</v>
      </c>
      <c r="C12301" s="4" t="s">
        <v>11</v>
      </c>
    </row>
    <row r="12302" spans="1:9">
      <c r="A12302" t="n">
        <v>95143</v>
      </c>
      <c r="B12302" s="15" t="n">
        <v>13</v>
      </c>
      <c r="C12302" s="7" t="n">
        <v>6466</v>
      </c>
    </row>
    <row r="12303" spans="1:9">
      <c r="A12303" t="s">
        <v>4</v>
      </c>
      <c r="B12303" s="4" t="s">
        <v>5</v>
      </c>
      <c r="C12303" s="4" t="s">
        <v>11</v>
      </c>
    </row>
    <row r="12304" spans="1:9">
      <c r="A12304" t="n">
        <v>95146</v>
      </c>
      <c r="B12304" s="15" t="n">
        <v>13</v>
      </c>
      <c r="C12304" s="7" t="n">
        <v>6467</v>
      </c>
    </row>
    <row r="12305" spans="1:5">
      <c r="A12305" t="s">
        <v>4</v>
      </c>
      <c r="B12305" s="4" t="s">
        <v>5</v>
      </c>
      <c r="C12305" s="4" t="s">
        <v>11</v>
      </c>
    </row>
    <row r="12306" spans="1:5">
      <c r="A12306" t="n">
        <v>95149</v>
      </c>
      <c r="B12306" s="15" t="n">
        <v>13</v>
      </c>
      <c r="C12306" s="7" t="n">
        <v>6468</v>
      </c>
    </row>
    <row r="12307" spans="1:5">
      <c r="A12307" t="s">
        <v>4</v>
      </c>
      <c r="B12307" s="4" t="s">
        <v>5</v>
      </c>
      <c r="C12307" s="4" t="s">
        <v>11</v>
      </c>
    </row>
    <row r="12308" spans="1:5">
      <c r="A12308" t="n">
        <v>95152</v>
      </c>
      <c r="B12308" s="15" t="n">
        <v>13</v>
      </c>
      <c r="C12308" s="7" t="n">
        <v>6469</v>
      </c>
    </row>
    <row r="12309" spans="1:5">
      <c r="A12309" t="s">
        <v>4</v>
      </c>
      <c r="B12309" s="4" t="s">
        <v>5</v>
      </c>
      <c r="C12309" s="4" t="s">
        <v>11</v>
      </c>
    </row>
    <row r="12310" spans="1:5">
      <c r="A12310" t="n">
        <v>95155</v>
      </c>
      <c r="B12310" s="15" t="n">
        <v>13</v>
      </c>
      <c r="C12310" s="7" t="n">
        <v>6470</v>
      </c>
    </row>
    <row r="12311" spans="1:5">
      <c r="A12311" t="s">
        <v>4</v>
      </c>
      <c r="B12311" s="4" t="s">
        <v>5</v>
      </c>
      <c r="C12311" s="4" t="s">
        <v>11</v>
      </c>
    </row>
    <row r="12312" spans="1:5">
      <c r="A12312" t="n">
        <v>95158</v>
      </c>
      <c r="B12312" s="15" t="n">
        <v>13</v>
      </c>
      <c r="C12312" s="7" t="n">
        <v>6471</v>
      </c>
    </row>
    <row r="12313" spans="1:5">
      <c r="A12313" t="s">
        <v>4</v>
      </c>
      <c r="B12313" s="4" t="s">
        <v>5</v>
      </c>
      <c r="C12313" s="4" t="s">
        <v>7</v>
      </c>
    </row>
    <row r="12314" spans="1:5">
      <c r="A12314" t="n">
        <v>95161</v>
      </c>
      <c r="B12314" s="11" t="n">
        <v>74</v>
      </c>
      <c r="C12314" s="7" t="n">
        <v>18</v>
      </c>
    </row>
    <row r="12315" spans="1:5">
      <c r="A12315" t="s">
        <v>4</v>
      </c>
      <c r="B12315" s="4" t="s">
        <v>5</v>
      </c>
      <c r="C12315" s="4" t="s">
        <v>7</v>
      </c>
    </row>
    <row r="12316" spans="1:5">
      <c r="A12316" t="n">
        <v>95163</v>
      </c>
      <c r="B12316" s="11" t="n">
        <v>74</v>
      </c>
      <c r="C12316" s="7" t="n">
        <v>45</v>
      </c>
    </row>
    <row r="12317" spans="1:5">
      <c r="A12317" t="s">
        <v>4</v>
      </c>
      <c r="B12317" s="4" t="s">
        <v>5</v>
      </c>
      <c r="C12317" s="4" t="s">
        <v>11</v>
      </c>
    </row>
    <row r="12318" spans="1:5">
      <c r="A12318" t="n">
        <v>95165</v>
      </c>
      <c r="B12318" s="29" t="n">
        <v>16</v>
      </c>
      <c r="C12318" s="7" t="n">
        <v>0</v>
      </c>
    </row>
    <row r="12319" spans="1:5">
      <c r="A12319" t="s">
        <v>4</v>
      </c>
      <c r="B12319" s="4" t="s">
        <v>5</v>
      </c>
      <c r="C12319" s="4" t="s">
        <v>7</v>
      </c>
      <c r="D12319" s="4" t="s">
        <v>7</v>
      </c>
      <c r="E12319" s="4" t="s">
        <v>7</v>
      </c>
      <c r="F12319" s="4" t="s">
        <v>7</v>
      </c>
    </row>
    <row r="12320" spans="1:5">
      <c r="A12320" t="n">
        <v>95168</v>
      </c>
      <c r="B12320" s="9" t="n">
        <v>14</v>
      </c>
      <c r="C12320" s="7" t="n">
        <v>0</v>
      </c>
      <c r="D12320" s="7" t="n">
        <v>8</v>
      </c>
      <c r="E12320" s="7" t="n">
        <v>0</v>
      </c>
      <c r="F12320" s="7" t="n">
        <v>0</v>
      </c>
    </row>
    <row r="12321" spans="1:6">
      <c r="A12321" t="s">
        <v>4</v>
      </c>
      <c r="B12321" s="4" t="s">
        <v>5</v>
      </c>
      <c r="C12321" s="4" t="s">
        <v>7</v>
      </c>
      <c r="D12321" s="4" t="s">
        <v>8</v>
      </c>
    </row>
    <row r="12322" spans="1:6">
      <c r="A12322" t="n">
        <v>95173</v>
      </c>
      <c r="B12322" s="6" t="n">
        <v>2</v>
      </c>
      <c r="C12322" s="7" t="n">
        <v>11</v>
      </c>
      <c r="D12322" s="7" t="s">
        <v>17</v>
      </c>
    </row>
    <row r="12323" spans="1:6">
      <c r="A12323" t="s">
        <v>4</v>
      </c>
      <c r="B12323" s="4" t="s">
        <v>5</v>
      </c>
      <c r="C12323" s="4" t="s">
        <v>11</v>
      </c>
    </row>
    <row r="12324" spans="1:6">
      <c r="A12324" t="n">
        <v>95187</v>
      </c>
      <c r="B12324" s="29" t="n">
        <v>16</v>
      </c>
      <c r="C12324" s="7" t="n">
        <v>0</v>
      </c>
    </row>
    <row r="12325" spans="1:6">
      <c r="A12325" t="s">
        <v>4</v>
      </c>
      <c r="B12325" s="4" t="s">
        <v>5</v>
      </c>
      <c r="C12325" s="4" t="s">
        <v>7</v>
      </c>
      <c r="D12325" s="4" t="s">
        <v>8</v>
      </c>
    </row>
    <row r="12326" spans="1:6">
      <c r="A12326" t="n">
        <v>95190</v>
      </c>
      <c r="B12326" s="6" t="n">
        <v>2</v>
      </c>
      <c r="C12326" s="7" t="n">
        <v>11</v>
      </c>
      <c r="D12326" s="7" t="s">
        <v>843</v>
      </c>
    </row>
    <row r="12327" spans="1:6">
      <c r="A12327" t="s">
        <v>4</v>
      </c>
      <c r="B12327" s="4" t="s">
        <v>5</v>
      </c>
      <c r="C12327" s="4" t="s">
        <v>11</v>
      </c>
    </row>
    <row r="12328" spans="1:6">
      <c r="A12328" t="n">
        <v>95199</v>
      </c>
      <c r="B12328" s="29" t="n">
        <v>16</v>
      </c>
      <c r="C12328" s="7" t="n">
        <v>0</v>
      </c>
    </row>
    <row r="12329" spans="1:6">
      <c r="A12329" t="s">
        <v>4</v>
      </c>
      <c r="B12329" s="4" t="s">
        <v>5</v>
      </c>
      <c r="C12329" s="4" t="s">
        <v>14</v>
      </c>
    </row>
    <row r="12330" spans="1:6">
      <c r="A12330" t="n">
        <v>95202</v>
      </c>
      <c r="B12330" s="60" t="n">
        <v>15</v>
      </c>
      <c r="C12330" s="7" t="n">
        <v>2048</v>
      </c>
    </row>
    <row r="12331" spans="1:6">
      <c r="A12331" t="s">
        <v>4</v>
      </c>
      <c r="B12331" s="4" t="s">
        <v>5</v>
      </c>
      <c r="C12331" s="4" t="s">
        <v>7</v>
      </c>
      <c r="D12331" s="4" t="s">
        <v>8</v>
      </c>
    </row>
    <row r="12332" spans="1:6">
      <c r="A12332" t="n">
        <v>95207</v>
      </c>
      <c r="B12332" s="6" t="n">
        <v>2</v>
      </c>
      <c r="C12332" s="7" t="n">
        <v>10</v>
      </c>
      <c r="D12332" s="7" t="s">
        <v>38</v>
      </c>
    </row>
    <row r="12333" spans="1:6">
      <c r="A12333" t="s">
        <v>4</v>
      </c>
      <c r="B12333" s="4" t="s">
        <v>5</v>
      </c>
      <c r="C12333" s="4" t="s">
        <v>11</v>
      </c>
    </row>
    <row r="12334" spans="1:6">
      <c r="A12334" t="n">
        <v>95225</v>
      </c>
      <c r="B12334" s="29" t="n">
        <v>16</v>
      </c>
      <c r="C12334" s="7" t="n">
        <v>0</v>
      </c>
    </row>
    <row r="12335" spans="1:6">
      <c r="A12335" t="s">
        <v>4</v>
      </c>
      <c r="B12335" s="4" t="s">
        <v>5</v>
      </c>
      <c r="C12335" s="4" t="s">
        <v>7</v>
      </c>
      <c r="D12335" s="4" t="s">
        <v>8</v>
      </c>
    </row>
    <row r="12336" spans="1:6">
      <c r="A12336" t="n">
        <v>95228</v>
      </c>
      <c r="B12336" s="6" t="n">
        <v>2</v>
      </c>
      <c r="C12336" s="7" t="n">
        <v>10</v>
      </c>
      <c r="D12336" s="7" t="s">
        <v>39</v>
      </c>
    </row>
    <row r="12337" spans="1:4">
      <c r="A12337" t="s">
        <v>4</v>
      </c>
      <c r="B12337" s="4" t="s">
        <v>5</v>
      </c>
      <c r="C12337" s="4" t="s">
        <v>11</v>
      </c>
    </row>
    <row r="12338" spans="1:4">
      <c r="A12338" t="n">
        <v>95247</v>
      </c>
      <c r="B12338" s="29" t="n">
        <v>16</v>
      </c>
      <c r="C12338" s="7" t="n">
        <v>0</v>
      </c>
    </row>
    <row r="12339" spans="1:4">
      <c r="A12339" t="s">
        <v>4</v>
      </c>
      <c r="B12339" s="4" t="s">
        <v>5</v>
      </c>
      <c r="C12339" s="4" t="s">
        <v>7</v>
      </c>
      <c r="D12339" s="4" t="s">
        <v>11</v>
      </c>
      <c r="E12339" s="4" t="s">
        <v>13</v>
      </c>
    </row>
    <row r="12340" spans="1:4">
      <c r="A12340" t="n">
        <v>95250</v>
      </c>
      <c r="B12340" s="35" t="n">
        <v>58</v>
      </c>
      <c r="C12340" s="7" t="n">
        <v>100</v>
      </c>
      <c r="D12340" s="7" t="n">
        <v>300</v>
      </c>
      <c r="E12340" s="7" t="n">
        <v>1</v>
      </c>
    </row>
    <row r="12341" spans="1:4">
      <c r="A12341" t="s">
        <v>4</v>
      </c>
      <c r="B12341" s="4" t="s">
        <v>5</v>
      </c>
      <c r="C12341" s="4" t="s">
        <v>7</v>
      </c>
      <c r="D12341" s="4" t="s">
        <v>11</v>
      </c>
    </row>
    <row r="12342" spans="1:4">
      <c r="A12342" t="n">
        <v>95258</v>
      </c>
      <c r="B12342" s="35" t="n">
        <v>58</v>
      </c>
      <c r="C12342" s="7" t="n">
        <v>255</v>
      </c>
      <c r="D12342" s="7" t="n">
        <v>0</v>
      </c>
    </row>
    <row r="12343" spans="1:4">
      <c r="A12343" t="s">
        <v>4</v>
      </c>
      <c r="B12343" s="4" t="s">
        <v>5</v>
      </c>
      <c r="C12343" s="4" t="s">
        <v>7</v>
      </c>
    </row>
    <row r="12344" spans="1:4">
      <c r="A12344" t="n">
        <v>95262</v>
      </c>
      <c r="B12344" s="30" t="n">
        <v>23</v>
      </c>
      <c r="C12344" s="7" t="n">
        <v>0</v>
      </c>
    </row>
    <row r="12345" spans="1:4">
      <c r="A12345" t="s">
        <v>4</v>
      </c>
      <c r="B12345" s="4" t="s">
        <v>5</v>
      </c>
    </row>
    <row r="12346" spans="1:4">
      <c r="A12346" t="n">
        <v>95264</v>
      </c>
      <c r="B12346" s="5" t="n">
        <v>1</v>
      </c>
    </row>
    <row r="12347" spans="1:4" s="3" customFormat="1" customHeight="0">
      <c r="A12347" s="3" t="s">
        <v>2</v>
      </c>
      <c r="B12347" s="3" t="s">
        <v>844</v>
      </c>
    </row>
    <row r="12348" spans="1:4">
      <c r="A12348" t="s">
        <v>4</v>
      </c>
      <c r="B12348" s="4" t="s">
        <v>5</v>
      </c>
      <c r="C12348" s="4" t="s">
        <v>7</v>
      </c>
      <c r="D12348" s="4" t="s">
        <v>7</v>
      </c>
      <c r="E12348" s="4" t="s">
        <v>7</v>
      </c>
      <c r="F12348" s="4" t="s">
        <v>7</v>
      </c>
    </row>
    <row r="12349" spans="1:4">
      <c r="A12349" t="n">
        <v>95268</v>
      </c>
      <c r="B12349" s="9" t="n">
        <v>14</v>
      </c>
      <c r="C12349" s="7" t="n">
        <v>2</v>
      </c>
      <c r="D12349" s="7" t="n">
        <v>0</v>
      </c>
      <c r="E12349" s="7" t="n">
        <v>0</v>
      </c>
      <c r="F12349" s="7" t="n">
        <v>0</v>
      </c>
    </row>
    <row r="12350" spans="1:4">
      <c r="A12350" t="s">
        <v>4</v>
      </c>
      <c r="B12350" s="4" t="s">
        <v>5</v>
      </c>
      <c r="C12350" s="4" t="s">
        <v>7</v>
      </c>
      <c r="D12350" s="19" t="s">
        <v>28</v>
      </c>
      <c r="E12350" s="4" t="s">
        <v>5</v>
      </c>
      <c r="F12350" s="4" t="s">
        <v>7</v>
      </c>
      <c r="G12350" s="4" t="s">
        <v>11</v>
      </c>
      <c r="H12350" s="19" t="s">
        <v>29</v>
      </c>
      <c r="I12350" s="4" t="s">
        <v>7</v>
      </c>
      <c r="J12350" s="4" t="s">
        <v>14</v>
      </c>
      <c r="K12350" s="4" t="s">
        <v>7</v>
      </c>
      <c r="L12350" s="4" t="s">
        <v>7</v>
      </c>
      <c r="M12350" s="19" t="s">
        <v>28</v>
      </c>
      <c r="N12350" s="4" t="s">
        <v>5</v>
      </c>
      <c r="O12350" s="4" t="s">
        <v>7</v>
      </c>
      <c r="P12350" s="4" t="s">
        <v>11</v>
      </c>
      <c r="Q12350" s="19" t="s">
        <v>29</v>
      </c>
      <c r="R12350" s="4" t="s">
        <v>7</v>
      </c>
      <c r="S12350" s="4" t="s">
        <v>14</v>
      </c>
      <c r="T12350" s="4" t="s">
        <v>7</v>
      </c>
      <c r="U12350" s="4" t="s">
        <v>7</v>
      </c>
      <c r="V12350" s="4" t="s">
        <v>7</v>
      </c>
      <c r="W12350" s="4" t="s">
        <v>16</v>
      </c>
    </row>
    <row r="12351" spans="1:4">
      <c r="A12351" t="n">
        <v>95273</v>
      </c>
      <c r="B12351" s="13" t="n">
        <v>5</v>
      </c>
      <c r="C12351" s="7" t="n">
        <v>28</v>
      </c>
      <c r="D12351" s="19" t="s">
        <v>3</v>
      </c>
      <c r="E12351" s="8" t="n">
        <v>162</v>
      </c>
      <c r="F12351" s="7" t="n">
        <v>3</v>
      </c>
      <c r="G12351" s="7" t="n">
        <v>28822</v>
      </c>
      <c r="H12351" s="19" t="s">
        <v>3</v>
      </c>
      <c r="I12351" s="7" t="n">
        <v>0</v>
      </c>
      <c r="J12351" s="7" t="n">
        <v>1</v>
      </c>
      <c r="K12351" s="7" t="n">
        <v>2</v>
      </c>
      <c r="L12351" s="7" t="n">
        <v>28</v>
      </c>
      <c r="M12351" s="19" t="s">
        <v>3</v>
      </c>
      <c r="N12351" s="8" t="n">
        <v>162</v>
      </c>
      <c r="O12351" s="7" t="n">
        <v>3</v>
      </c>
      <c r="P12351" s="7" t="n">
        <v>28822</v>
      </c>
      <c r="Q12351" s="19" t="s">
        <v>3</v>
      </c>
      <c r="R12351" s="7" t="n">
        <v>0</v>
      </c>
      <c r="S12351" s="7" t="n">
        <v>2</v>
      </c>
      <c r="T12351" s="7" t="n">
        <v>2</v>
      </c>
      <c r="U12351" s="7" t="n">
        <v>11</v>
      </c>
      <c r="V12351" s="7" t="n">
        <v>1</v>
      </c>
      <c r="W12351" s="14" t="n">
        <f t="normal" ca="1">A12355</f>
        <v>0</v>
      </c>
    </row>
    <row r="12352" spans="1:4">
      <c r="A12352" t="s">
        <v>4</v>
      </c>
      <c r="B12352" s="4" t="s">
        <v>5</v>
      </c>
      <c r="C12352" s="4" t="s">
        <v>7</v>
      </c>
      <c r="D12352" s="4" t="s">
        <v>11</v>
      </c>
      <c r="E12352" s="4" t="s">
        <v>13</v>
      </c>
    </row>
    <row r="12353" spans="1:23">
      <c r="A12353" t="n">
        <v>95302</v>
      </c>
      <c r="B12353" s="35" t="n">
        <v>58</v>
      </c>
      <c r="C12353" s="7" t="n">
        <v>0</v>
      </c>
      <c r="D12353" s="7" t="n">
        <v>0</v>
      </c>
      <c r="E12353" s="7" t="n">
        <v>1</v>
      </c>
    </row>
    <row r="12354" spans="1:23">
      <c r="A12354" t="s">
        <v>4</v>
      </c>
      <c r="B12354" s="4" t="s">
        <v>5</v>
      </c>
      <c r="C12354" s="4" t="s">
        <v>7</v>
      </c>
      <c r="D12354" s="19" t="s">
        <v>28</v>
      </c>
      <c r="E12354" s="4" t="s">
        <v>5</v>
      </c>
      <c r="F12354" s="4" t="s">
        <v>7</v>
      </c>
      <c r="G12354" s="4" t="s">
        <v>11</v>
      </c>
      <c r="H12354" s="19" t="s">
        <v>29</v>
      </c>
      <c r="I12354" s="4" t="s">
        <v>7</v>
      </c>
      <c r="J12354" s="4" t="s">
        <v>14</v>
      </c>
      <c r="K12354" s="4" t="s">
        <v>7</v>
      </c>
      <c r="L12354" s="4" t="s">
        <v>7</v>
      </c>
      <c r="M12354" s="19" t="s">
        <v>28</v>
      </c>
      <c r="N12354" s="4" t="s">
        <v>5</v>
      </c>
      <c r="O12354" s="4" t="s">
        <v>7</v>
      </c>
      <c r="P12354" s="4" t="s">
        <v>11</v>
      </c>
      <c r="Q12354" s="19" t="s">
        <v>29</v>
      </c>
      <c r="R12354" s="4" t="s">
        <v>7</v>
      </c>
      <c r="S12354" s="4" t="s">
        <v>14</v>
      </c>
      <c r="T12354" s="4" t="s">
        <v>7</v>
      </c>
      <c r="U12354" s="4" t="s">
        <v>7</v>
      </c>
      <c r="V12354" s="4" t="s">
        <v>7</v>
      </c>
      <c r="W12354" s="4" t="s">
        <v>16</v>
      </c>
    </row>
    <row r="12355" spans="1:23">
      <c r="A12355" t="n">
        <v>95310</v>
      </c>
      <c r="B12355" s="13" t="n">
        <v>5</v>
      </c>
      <c r="C12355" s="7" t="n">
        <v>28</v>
      </c>
      <c r="D12355" s="19" t="s">
        <v>3</v>
      </c>
      <c r="E12355" s="8" t="n">
        <v>162</v>
      </c>
      <c r="F12355" s="7" t="n">
        <v>3</v>
      </c>
      <c r="G12355" s="7" t="n">
        <v>28822</v>
      </c>
      <c r="H12355" s="19" t="s">
        <v>3</v>
      </c>
      <c r="I12355" s="7" t="n">
        <v>0</v>
      </c>
      <c r="J12355" s="7" t="n">
        <v>1</v>
      </c>
      <c r="K12355" s="7" t="n">
        <v>3</v>
      </c>
      <c r="L12355" s="7" t="n">
        <v>28</v>
      </c>
      <c r="M12355" s="19" t="s">
        <v>3</v>
      </c>
      <c r="N12355" s="8" t="n">
        <v>162</v>
      </c>
      <c r="O12355" s="7" t="n">
        <v>3</v>
      </c>
      <c r="P12355" s="7" t="n">
        <v>28822</v>
      </c>
      <c r="Q12355" s="19" t="s">
        <v>3</v>
      </c>
      <c r="R12355" s="7" t="n">
        <v>0</v>
      </c>
      <c r="S12355" s="7" t="n">
        <v>2</v>
      </c>
      <c r="T12355" s="7" t="n">
        <v>3</v>
      </c>
      <c r="U12355" s="7" t="n">
        <v>9</v>
      </c>
      <c r="V12355" s="7" t="n">
        <v>1</v>
      </c>
      <c r="W12355" s="14" t="n">
        <f t="normal" ca="1">A12365</f>
        <v>0</v>
      </c>
    </row>
    <row r="12356" spans="1:23">
      <c r="A12356" t="s">
        <v>4</v>
      </c>
      <c r="B12356" s="4" t="s">
        <v>5</v>
      </c>
      <c r="C12356" s="4" t="s">
        <v>7</v>
      </c>
      <c r="D12356" s="19" t="s">
        <v>28</v>
      </c>
      <c r="E12356" s="4" t="s">
        <v>5</v>
      </c>
      <c r="F12356" s="4" t="s">
        <v>11</v>
      </c>
      <c r="G12356" s="4" t="s">
        <v>7</v>
      </c>
      <c r="H12356" s="4" t="s">
        <v>7</v>
      </c>
      <c r="I12356" s="4" t="s">
        <v>8</v>
      </c>
      <c r="J12356" s="19" t="s">
        <v>29</v>
      </c>
      <c r="K12356" s="4" t="s">
        <v>7</v>
      </c>
      <c r="L12356" s="4" t="s">
        <v>7</v>
      </c>
      <c r="M12356" s="19" t="s">
        <v>28</v>
      </c>
      <c r="N12356" s="4" t="s">
        <v>5</v>
      </c>
      <c r="O12356" s="4" t="s">
        <v>7</v>
      </c>
      <c r="P12356" s="19" t="s">
        <v>29</v>
      </c>
      <c r="Q12356" s="4" t="s">
        <v>7</v>
      </c>
      <c r="R12356" s="4" t="s">
        <v>14</v>
      </c>
      <c r="S12356" s="4" t="s">
        <v>7</v>
      </c>
      <c r="T12356" s="4" t="s">
        <v>7</v>
      </c>
      <c r="U12356" s="4" t="s">
        <v>7</v>
      </c>
      <c r="V12356" s="19" t="s">
        <v>28</v>
      </c>
      <c r="W12356" s="4" t="s">
        <v>5</v>
      </c>
      <c r="X12356" s="4" t="s">
        <v>7</v>
      </c>
      <c r="Y12356" s="19" t="s">
        <v>29</v>
      </c>
      <c r="Z12356" s="4" t="s">
        <v>7</v>
      </c>
      <c r="AA12356" s="4" t="s">
        <v>14</v>
      </c>
      <c r="AB12356" s="4" t="s">
        <v>7</v>
      </c>
      <c r="AC12356" s="4" t="s">
        <v>7</v>
      </c>
      <c r="AD12356" s="4" t="s">
        <v>7</v>
      </c>
      <c r="AE12356" s="4" t="s">
        <v>16</v>
      </c>
    </row>
    <row r="12357" spans="1:23">
      <c r="A12357" t="n">
        <v>95339</v>
      </c>
      <c r="B12357" s="13" t="n">
        <v>5</v>
      </c>
      <c r="C12357" s="7" t="n">
        <v>28</v>
      </c>
      <c r="D12357" s="19" t="s">
        <v>3</v>
      </c>
      <c r="E12357" s="43" t="n">
        <v>47</v>
      </c>
      <c r="F12357" s="7" t="n">
        <v>61456</v>
      </c>
      <c r="G12357" s="7" t="n">
        <v>2</v>
      </c>
      <c r="H12357" s="7" t="n">
        <v>0</v>
      </c>
      <c r="I12357" s="7" t="s">
        <v>354</v>
      </c>
      <c r="J12357" s="19" t="s">
        <v>3</v>
      </c>
      <c r="K12357" s="7" t="n">
        <v>8</v>
      </c>
      <c r="L12357" s="7" t="n">
        <v>28</v>
      </c>
      <c r="M12357" s="19" t="s">
        <v>3</v>
      </c>
      <c r="N12357" s="11" t="n">
        <v>74</v>
      </c>
      <c r="O12357" s="7" t="n">
        <v>65</v>
      </c>
      <c r="P12357" s="19" t="s">
        <v>3</v>
      </c>
      <c r="Q12357" s="7" t="n">
        <v>0</v>
      </c>
      <c r="R12357" s="7" t="n">
        <v>1</v>
      </c>
      <c r="S12357" s="7" t="n">
        <v>3</v>
      </c>
      <c r="T12357" s="7" t="n">
        <v>9</v>
      </c>
      <c r="U12357" s="7" t="n">
        <v>28</v>
      </c>
      <c r="V12357" s="19" t="s">
        <v>3</v>
      </c>
      <c r="W12357" s="11" t="n">
        <v>74</v>
      </c>
      <c r="X12357" s="7" t="n">
        <v>65</v>
      </c>
      <c r="Y12357" s="19" t="s">
        <v>3</v>
      </c>
      <c r="Z12357" s="7" t="n">
        <v>0</v>
      </c>
      <c r="AA12357" s="7" t="n">
        <v>2</v>
      </c>
      <c r="AB12357" s="7" t="n">
        <v>3</v>
      </c>
      <c r="AC12357" s="7" t="n">
        <v>9</v>
      </c>
      <c r="AD12357" s="7" t="n">
        <v>1</v>
      </c>
      <c r="AE12357" s="14" t="n">
        <f t="normal" ca="1">A12361</f>
        <v>0</v>
      </c>
    </row>
    <row r="12358" spans="1:23">
      <c r="A12358" t="s">
        <v>4</v>
      </c>
      <c r="B12358" s="4" t="s">
        <v>5</v>
      </c>
      <c r="C12358" s="4" t="s">
        <v>11</v>
      </c>
      <c r="D12358" s="4" t="s">
        <v>7</v>
      </c>
      <c r="E12358" s="4" t="s">
        <v>7</v>
      </c>
      <c r="F12358" s="4" t="s">
        <v>8</v>
      </c>
    </row>
    <row r="12359" spans="1:23">
      <c r="A12359" t="n">
        <v>95387</v>
      </c>
      <c r="B12359" s="43" t="n">
        <v>47</v>
      </c>
      <c r="C12359" s="7" t="n">
        <v>61456</v>
      </c>
      <c r="D12359" s="7" t="n">
        <v>0</v>
      </c>
      <c r="E12359" s="7" t="n">
        <v>0</v>
      </c>
      <c r="F12359" s="7" t="s">
        <v>250</v>
      </c>
    </row>
    <row r="12360" spans="1:23">
      <c r="A12360" t="s">
        <v>4</v>
      </c>
      <c r="B12360" s="4" t="s">
        <v>5</v>
      </c>
      <c r="C12360" s="4" t="s">
        <v>7</v>
      </c>
      <c r="D12360" s="4" t="s">
        <v>11</v>
      </c>
      <c r="E12360" s="4" t="s">
        <v>13</v>
      </c>
    </row>
    <row r="12361" spans="1:23">
      <c r="A12361" t="n">
        <v>95400</v>
      </c>
      <c r="B12361" s="35" t="n">
        <v>58</v>
      </c>
      <c r="C12361" s="7" t="n">
        <v>0</v>
      </c>
      <c r="D12361" s="7" t="n">
        <v>300</v>
      </c>
      <c r="E12361" s="7" t="n">
        <v>1</v>
      </c>
    </row>
    <row r="12362" spans="1:23">
      <c r="A12362" t="s">
        <v>4</v>
      </c>
      <c r="B12362" s="4" t="s">
        <v>5</v>
      </c>
      <c r="C12362" s="4" t="s">
        <v>7</v>
      </c>
      <c r="D12362" s="4" t="s">
        <v>11</v>
      </c>
    </row>
    <row r="12363" spans="1:23">
      <c r="A12363" t="n">
        <v>95408</v>
      </c>
      <c r="B12363" s="35" t="n">
        <v>58</v>
      </c>
      <c r="C12363" s="7" t="n">
        <v>255</v>
      </c>
      <c r="D12363" s="7" t="n">
        <v>0</v>
      </c>
    </row>
    <row r="12364" spans="1:23">
      <c r="A12364" t="s">
        <v>4</v>
      </c>
      <c r="B12364" s="4" t="s">
        <v>5</v>
      </c>
      <c r="C12364" s="4" t="s">
        <v>7</v>
      </c>
      <c r="D12364" s="4" t="s">
        <v>7</v>
      </c>
      <c r="E12364" s="4" t="s">
        <v>7</v>
      </c>
      <c r="F12364" s="4" t="s">
        <v>7</v>
      </c>
    </row>
    <row r="12365" spans="1:23">
      <c r="A12365" t="n">
        <v>95412</v>
      </c>
      <c r="B12365" s="9" t="n">
        <v>14</v>
      </c>
      <c r="C12365" s="7" t="n">
        <v>0</v>
      </c>
      <c r="D12365" s="7" t="n">
        <v>0</v>
      </c>
      <c r="E12365" s="7" t="n">
        <v>0</v>
      </c>
      <c r="F12365" s="7" t="n">
        <v>64</v>
      </c>
    </row>
    <row r="12366" spans="1:23">
      <c r="A12366" t="s">
        <v>4</v>
      </c>
      <c r="B12366" s="4" t="s">
        <v>5</v>
      </c>
      <c r="C12366" s="4" t="s">
        <v>7</v>
      </c>
      <c r="D12366" s="4" t="s">
        <v>11</v>
      </c>
    </row>
    <row r="12367" spans="1:23">
      <c r="A12367" t="n">
        <v>95417</v>
      </c>
      <c r="B12367" s="24" t="n">
        <v>22</v>
      </c>
      <c r="C12367" s="7" t="n">
        <v>0</v>
      </c>
      <c r="D12367" s="7" t="n">
        <v>28822</v>
      </c>
    </row>
    <row r="12368" spans="1:23">
      <c r="A12368" t="s">
        <v>4</v>
      </c>
      <c r="B12368" s="4" t="s">
        <v>5</v>
      </c>
      <c r="C12368" s="4" t="s">
        <v>7</v>
      </c>
      <c r="D12368" s="4" t="s">
        <v>11</v>
      </c>
    </row>
    <row r="12369" spans="1:31">
      <c r="A12369" t="n">
        <v>95421</v>
      </c>
      <c r="B12369" s="35" t="n">
        <v>58</v>
      </c>
      <c r="C12369" s="7" t="n">
        <v>5</v>
      </c>
      <c r="D12369" s="7" t="n">
        <v>300</v>
      </c>
    </row>
    <row r="12370" spans="1:31">
      <c r="A12370" t="s">
        <v>4</v>
      </c>
      <c r="B12370" s="4" t="s">
        <v>5</v>
      </c>
      <c r="C12370" s="4" t="s">
        <v>13</v>
      </c>
      <c r="D12370" s="4" t="s">
        <v>11</v>
      </c>
    </row>
    <row r="12371" spans="1:31">
      <c r="A12371" t="n">
        <v>95425</v>
      </c>
      <c r="B12371" s="61" t="n">
        <v>103</v>
      </c>
      <c r="C12371" s="7" t="n">
        <v>0</v>
      </c>
      <c r="D12371" s="7" t="n">
        <v>300</v>
      </c>
    </row>
    <row r="12372" spans="1:31">
      <c r="A12372" t="s">
        <v>4</v>
      </c>
      <c r="B12372" s="4" t="s">
        <v>5</v>
      </c>
      <c r="C12372" s="4" t="s">
        <v>7</v>
      </c>
    </row>
    <row r="12373" spans="1:31">
      <c r="A12373" t="n">
        <v>95432</v>
      </c>
      <c r="B12373" s="59" t="n">
        <v>64</v>
      </c>
      <c r="C12373" s="7" t="n">
        <v>7</v>
      </c>
    </row>
    <row r="12374" spans="1:31">
      <c r="A12374" t="s">
        <v>4</v>
      </c>
      <c r="B12374" s="4" t="s">
        <v>5</v>
      </c>
      <c r="C12374" s="4" t="s">
        <v>7</v>
      </c>
      <c r="D12374" s="4" t="s">
        <v>11</v>
      </c>
    </row>
    <row r="12375" spans="1:31">
      <c r="A12375" t="n">
        <v>95434</v>
      </c>
      <c r="B12375" s="62" t="n">
        <v>72</v>
      </c>
      <c r="C12375" s="7" t="n">
        <v>5</v>
      </c>
      <c r="D12375" s="7" t="n">
        <v>0</v>
      </c>
    </row>
    <row r="12376" spans="1:31">
      <c r="A12376" t="s">
        <v>4</v>
      </c>
      <c r="B12376" s="4" t="s">
        <v>5</v>
      </c>
      <c r="C12376" s="4" t="s">
        <v>7</v>
      </c>
      <c r="D12376" s="19" t="s">
        <v>28</v>
      </c>
      <c r="E12376" s="4" t="s">
        <v>5</v>
      </c>
      <c r="F12376" s="4" t="s">
        <v>7</v>
      </c>
      <c r="G12376" s="4" t="s">
        <v>11</v>
      </c>
      <c r="H12376" s="19" t="s">
        <v>29</v>
      </c>
      <c r="I12376" s="4" t="s">
        <v>7</v>
      </c>
      <c r="J12376" s="4" t="s">
        <v>14</v>
      </c>
      <c r="K12376" s="4" t="s">
        <v>7</v>
      </c>
      <c r="L12376" s="4" t="s">
        <v>7</v>
      </c>
      <c r="M12376" s="4" t="s">
        <v>16</v>
      </c>
    </row>
    <row r="12377" spans="1:31">
      <c r="A12377" t="n">
        <v>95438</v>
      </c>
      <c r="B12377" s="13" t="n">
        <v>5</v>
      </c>
      <c r="C12377" s="7" t="n">
        <v>28</v>
      </c>
      <c r="D12377" s="19" t="s">
        <v>3</v>
      </c>
      <c r="E12377" s="8" t="n">
        <v>162</v>
      </c>
      <c r="F12377" s="7" t="n">
        <v>4</v>
      </c>
      <c r="G12377" s="7" t="n">
        <v>28822</v>
      </c>
      <c r="H12377" s="19" t="s">
        <v>3</v>
      </c>
      <c r="I12377" s="7" t="n">
        <v>0</v>
      </c>
      <c r="J12377" s="7" t="n">
        <v>1</v>
      </c>
      <c r="K12377" s="7" t="n">
        <v>2</v>
      </c>
      <c r="L12377" s="7" t="n">
        <v>1</v>
      </c>
      <c r="M12377" s="14" t="n">
        <f t="normal" ca="1">A12383</f>
        <v>0</v>
      </c>
    </row>
    <row r="12378" spans="1:31">
      <c r="A12378" t="s">
        <v>4</v>
      </c>
      <c r="B12378" s="4" t="s">
        <v>5</v>
      </c>
      <c r="C12378" s="4" t="s">
        <v>7</v>
      </c>
      <c r="D12378" s="4" t="s">
        <v>8</v>
      </c>
    </row>
    <row r="12379" spans="1:31">
      <c r="A12379" t="n">
        <v>95455</v>
      </c>
      <c r="B12379" s="6" t="n">
        <v>2</v>
      </c>
      <c r="C12379" s="7" t="n">
        <v>10</v>
      </c>
      <c r="D12379" s="7" t="s">
        <v>355</v>
      </c>
    </row>
    <row r="12380" spans="1:31">
      <c r="A12380" t="s">
        <v>4</v>
      </c>
      <c r="B12380" s="4" t="s">
        <v>5</v>
      </c>
      <c r="C12380" s="4" t="s">
        <v>11</v>
      </c>
    </row>
    <row r="12381" spans="1:31">
      <c r="A12381" t="n">
        <v>95472</v>
      </c>
      <c r="B12381" s="29" t="n">
        <v>16</v>
      </c>
      <c r="C12381" s="7" t="n">
        <v>0</v>
      </c>
    </row>
    <row r="12382" spans="1:31">
      <c r="A12382" t="s">
        <v>4</v>
      </c>
      <c r="B12382" s="4" t="s">
        <v>5</v>
      </c>
      <c r="C12382" s="4" t="s">
        <v>11</v>
      </c>
      <c r="D12382" s="4" t="s">
        <v>14</v>
      </c>
    </row>
    <row r="12383" spans="1:31">
      <c r="A12383" t="n">
        <v>95475</v>
      </c>
      <c r="B12383" s="38" t="n">
        <v>43</v>
      </c>
      <c r="C12383" s="7" t="n">
        <v>61456</v>
      </c>
      <c r="D12383" s="7" t="n">
        <v>1</v>
      </c>
    </row>
    <row r="12384" spans="1:31">
      <c r="A12384" t="s">
        <v>4</v>
      </c>
      <c r="B12384" s="4" t="s">
        <v>5</v>
      </c>
      <c r="C12384" s="4" t="s">
        <v>11</v>
      </c>
      <c r="D12384" s="4" t="s">
        <v>7</v>
      </c>
      <c r="E12384" s="4" t="s">
        <v>7</v>
      </c>
      <c r="F12384" s="4" t="s">
        <v>8</v>
      </c>
    </row>
    <row r="12385" spans="1:13">
      <c r="A12385" t="n">
        <v>95482</v>
      </c>
      <c r="B12385" s="50" t="n">
        <v>20</v>
      </c>
      <c r="C12385" s="7" t="n">
        <v>0</v>
      </c>
      <c r="D12385" s="7" t="n">
        <v>3</v>
      </c>
      <c r="E12385" s="7" t="n">
        <v>10</v>
      </c>
      <c r="F12385" s="7" t="s">
        <v>401</v>
      </c>
    </row>
    <row r="12386" spans="1:13">
      <c r="A12386" t="s">
        <v>4</v>
      </c>
      <c r="B12386" s="4" t="s">
        <v>5</v>
      </c>
      <c r="C12386" s="4" t="s">
        <v>11</v>
      </c>
    </row>
    <row r="12387" spans="1:13">
      <c r="A12387" t="n">
        <v>95500</v>
      </c>
      <c r="B12387" s="29" t="n">
        <v>16</v>
      </c>
      <c r="C12387" s="7" t="n">
        <v>0</v>
      </c>
    </row>
    <row r="12388" spans="1:13">
      <c r="A12388" t="s">
        <v>4</v>
      </c>
      <c r="B12388" s="4" t="s">
        <v>5</v>
      </c>
      <c r="C12388" s="4" t="s">
        <v>11</v>
      </c>
      <c r="D12388" s="4" t="s">
        <v>7</v>
      </c>
      <c r="E12388" s="4" t="s">
        <v>7</v>
      </c>
      <c r="F12388" s="4" t="s">
        <v>8</v>
      </c>
    </row>
    <row r="12389" spans="1:13">
      <c r="A12389" t="n">
        <v>95503</v>
      </c>
      <c r="B12389" s="50" t="n">
        <v>20</v>
      </c>
      <c r="C12389" s="7" t="n">
        <v>125</v>
      </c>
      <c r="D12389" s="7" t="n">
        <v>3</v>
      </c>
      <c r="E12389" s="7" t="n">
        <v>10</v>
      </c>
      <c r="F12389" s="7" t="s">
        <v>401</v>
      </c>
    </row>
    <row r="12390" spans="1:13">
      <c r="A12390" t="s">
        <v>4</v>
      </c>
      <c r="B12390" s="4" t="s">
        <v>5</v>
      </c>
      <c r="C12390" s="4" t="s">
        <v>11</v>
      </c>
    </row>
    <row r="12391" spans="1:13">
      <c r="A12391" t="n">
        <v>95521</v>
      </c>
      <c r="B12391" s="29" t="n">
        <v>16</v>
      </c>
      <c r="C12391" s="7" t="n">
        <v>0</v>
      </c>
    </row>
    <row r="12392" spans="1:13">
      <c r="A12392" t="s">
        <v>4</v>
      </c>
      <c r="B12392" s="4" t="s">
        <v>5</v>
      </c>
      <c r="C12392" s="4" t="s">
        <v>11</v>
      </c>
      <c r="D12392" s="4" t="s">
        <v>13</v>
      </c>
      <c r="E12392" s="4" t="s">
        <v>13</v>
      </c>
      <c r="F12392" s="4" t="s">
        <v>13</v>
      </c>
      <c r="G12392" s="4" t="s">
        <v>13</v>
      </c>
    </row>
    <row r="12393" spans="1:13">
      <c r="A12393" t="n">
        <v>95524</v>
      </c>
      <c r="B12393" s="40" t="n">
        <v>46</v>
      </c>
      <c r="C12393" s="7" t="n">
        <v>0</v>
      </c>
      <c r="D12393" s="7" t="n">
        <v>-38.0200004577637</v>
      </c>
      <c r="E12393" s="7" t="n">
        <v>6</v>
      </c>
      <c r="F12393" s="7" t="n">
        <v>-90.0100021362305</v>
      </c>
      <c r="G12393" s="7" t="n">
        <v>223.300003051758</v>
      </c>
    </row>
    <row r="12394" spans="1:13">
      <c r="A12394" t="s">
        <v>4</v>
      </c>
      <c r="B12394" s="4" t="s">
        <v>5</v>
      </c>
      <c r="C12394" s="4" t="s">
        <v>11</v>
      </c>
      <c r="D12394" s="4" t="s">
        <v>13</v>
      </c>
      <c r="E12394" s="4" t="s">
        <v>13</v>
      </c>
      <c r="F12394" s="4" t="s">
        <v>13</v>
      </c>
      <c r="G12394" s="4" t="s">
        <v>13</v>
      </c>
    </row>
    <row r="12395" spans="1:13">
      <c r="A12395" t="n">
        <v>95543</v>
      </c>
      <c r="B12395" s="40" t="n">
        <v>46</v>
      </c>
      <c r="C12395" s="7" t="n">
        <v>125</v>
      </c>
      <c r="D12395" s="7" t="n">
        <v>-39.0800018310547</v>
      </c>
      <c r="E12395" s="7" t="n">
        <v>6</v>
      </c>
      <c r="F12395" s="7" t="n">
        <v>-90.75</v>
      </c>
      <c r="G12395" s="7" t="n">
        <v>47.5</v>
      </c>
    </row>
    <row r="12396" spans="1:13">
      <c r="A12396" t="s">
        <v>4</v>
      </c>
      <c r="B12396" s="4" t="s">
        <v>5</v>
      </c>
      <c r="C12396" s="4" t="s">
        <v>11</v>
      </c>
      <c r="D12396" s="4" t="s">
        <v>7</v>
      </c>
    </row>
    <row r="12397" spans="1:13">
      <c r="A12397" t="n">
        <v>95562</v>
      </c>
      <c r="B12397" s="55" t="n">
        <v>56</v>
      </c>
      <c r="C12397" s="7" t="n">
        <v>125</v>
      </c>
      <c r="D12397" s="7" t="n">
        <v>1</v>
      </c>
    </row>
    <row r="12398" spans="1:13">
      <c r="A12398" t="s">
        <v>4</v>
      </c>
      <c r="B12398" s="4" t="s">
        <v>5</v>
      </c>
      <c r="C12398" s="4" t="s">
        <v>11</v>
      </c>
      <c r="D12398" s="4" t="s">
        <v>7</v>
      </c>
    </row>
    <row r="12399" spans="1:13">
      <c r="A12399" t="n">
        <v>95566</v>
      </c>
      <c r="B12399" s="71" t="n">
        <v>21</v>
      </c>
      <c r="C12399" s="7" t="n">
        <v>125</v>
      </c>
      <c r="D12399" s="7" t="n">
        <v>2</v>
      </c>
    </row>
    <row r="12400" spans="1:13">
      <c r="A12400" t="s">
        <v>4</v>
      </c>
      <c r="B12400" s="4" t="s">
        <v>5</v>
      </c>
      <c r="C12400" s="4" t="s">
        <v>11</v>
      </c>
      <c r="D12400" s="4" t="s">
        <v>7</v>
      </c>
      <c r="E12400" s="4" t="s">
        <v>7</v>
      </c>
      <c r="F12400" s="4" t="s">
        <v>8</v>
      </c>
    </row>
    <row r="12401" spans="1:7">
      <c r="A12401" t="n">
        <v>95570</v>
      </c>
      <c r="B12401" s="43" t="n">
        <v>47</v>
      </c>
      <c r="C12401" s="7" t="n">
        <v>125</v>
      </c>
      <c r="D12401" s="7" t="n">
        <v>0</v>
      </c>
      <c r="E12401" s="7" t="n">
        <v>0</v>
      </c>
      <c r="F12401" s="7" t="s">
        <v>224</v>
      </c>
    </row>
    <row r="12402" spans="1:7">
      <c r="A12402" t="s">
        <v>4</v>
      </c>
      <c r="B12402" s="4" t="s">
        <v>5</v>
      </c>
      <c r="C12402" s="4" t="s">
        <v>11</v>
      </c>
    </row>
    <row r="12403" spans="1:7">
      <c r="A12403" t="n">
        <v>95585</v>
      </c>
      <c r="B12403" s="29" t="n">
        <v>16</v>
      </c>
      <c r="C12403" s="7" t="n">
        <v>500</v>
      </c>
    </row>
    <row r="12404" spans="1:7">
      <c r="A12404" t="s">
        <v>4</v>
      </c>
      <c r="B12404" s="4" t="s">
        <v>5</v>
      </c>
      <c r="C12404" s="4" t="s">
        <v>11</v>
      </c>
      <c r="D12404" s="4" t="s">
        <v>11</v>
      </c>
      <c r="E12404" s="4" t="s">
        <v>13</v>
      </c>
      <c r="F12404" s="4" t="s">
        <v>7</v>
      </c>
    </row>
    <row r="12405" spans="1:7">
      <c r="A12405" t="n">
        <v>95588</v>
      </c>
      <c r="B12405" s="77" t="n">
        <v>53</v>
      </c>
      <c r="C12405" s="7" t="n">
        <v>0</v>
      </c>
      <c r="D12405" s="7" t="n">
        <v>125</v>
      </c>
      <c r="E12405" s="7" t="n">
        <v>0</v>
      </c>
      <c r="F12405" s="7" t="n">
        <v>0</v>
      </c>
    </row>
    <row r="12406" spans="1:7">
      <c r="A12406" t="s">
        <v>4</v>
      </c>
      <c r="B12406" s="4" t="s">
        <v>5</v>
      </c>
      <c r="C12406" s="4" t="s">
        <v>11</v>
      </c>
      <c r="D12406" s="4" t="s">
        <v>11</v>
      </c>
      <c r="E12406" s="4" t="s">
        <v>13</v>
      </c>
      <c r="F12406" s="4" t="s">
        <v>7</v>
      </c>
    </row>
    <row r="12407" spans="1:7">
      <c r="A12407" t="n">
        <v>95598</v>
      </c>
      <c r="B12407" s="77" t="n">
        <v>53</v>
      </c>
      <c r="C12407" s="7" t="n">
        <v>125</v>
      </c>
      <c r="D12407" s="7" t="n">
        <v>61456</v>
      </c>
      <c r="E12407" s="7" t="n">
        <v>0</v>
      </c>
      <c r="F12407" s="7" t="n">
        <v>0</v>
      </c>
    </row>
    <row r="12408" spans="1:7">
      <c r="A12408" t="s">
        <v>4</v>
      </c>
      <c r="B12408" s="4" t="s">
        <v>5</v>
      </c>
      <c r="C12408" s="4" t="s">
        <v>11</v>
      </c>
      <c r="D12408" s="4" t="s">
        <v>11</v>
      </c>
      <c r="E12408" s="4" t="s">
        <v>11</v>
      </c>
    </row>
    <row r="12409" spans="1:7">
      <c r="A12409" t="n">
        <v>95608</v>
      </c>
      <c r="B12409" s="32" t="n">
        <v>61</v>
      </c>
      <c r="C12409" s="7" t="n">
        <v>61456</v>
      </c>
      <c r="D12409" s="7" t="n">
        <v>125</v>
      </c>
      <c r="E12409" s="7" t="n">
        <v>0</v>
      </c>
    </row>
    <row r="12410" spans="1:7">
      <c r="A12410" t="s">
        <v>4</v>
      </c>
      <c r="B12410" s="4" t="s">
        <v>5</v>
      </c>
      <c r="C12410" s="4" t="s">
        <v>11</v>
      </c>
      <c r="D12410" s="4" t="s">
        <v>11</v>
      </c>
      <c r="E12410" s="4" t="s">
        <v>11</v>
      </c>
    </row>
    <row r="12411" spans="1:7">
      <c r="A12411" t="n">
        <v>95615</v>
      </c>
      <c r="B12411" s="32" t="n">
        <v>61</v>
      </c>
      <c r="C12411" s="7" t="n">
        <v>125</v>
      </c>
      <c r="D12411" s="7" t="n">
        <v>61456</v>
      </c>
      <c r="E12411" s="7" t="n">
        <v>0</v>
      </c>
    </row>
    <row r="12412" spans="1:7">
      <c r="A12412" t="s">
        <v>4</v>
      </c>
      <c r="B12412" s="4" t="s">
        <v>5</v>
      </c>
      <c r="C12412" s="4" t="s">
        <v>7</v>
      </c>
      <c r="D12412" s="4" t="s">
        <v>7</v>
      </c>
      <c r="E12412" s="4" t="s">
        <v>13</v>
      </c>
      <c r="F12412" s="4" t="s">
        <v>13</v>
      </c>
      <c r="G12412" s="4" t="s">
        <v>13</v>
      </c>
      <c r="H12412" s="4" t="s">
        <v>11</v>
      </c>
    </row>
    <row r="12413" spans="1:7">
      <c r="A12413" t="n">
        <v>95622</v>
      </c>
      <c r="B12413" s="36" t="n">
        <v>45</v>
      </c>
      <c r="C12413" s="7" t="n">
        <v>2</v>
      </c>
      <c r="D12413" s="7" t="n">
        <v>3</v>
      </c>
      <c r="E12413" s="7" t="n">
        <v>-38.4700012207031</v>
      </c>
      <c r="F12413" s="7" t="n">
        <v>7.34999990463257</v>
      </c>
      <c r="G12413" s="7" t="n">
        <v>-90.2799987792969</v>
      </c>
      <c r="H12413" s="7" t="n">
        <v>0</v>
      </c>
    </row>
    <row r="12414" spans="1:7">
      <c r="A12414" t="s">
        <v>4</v>
      </c>
      <c r="B12414" s="4" t="s">
        <v>5</v>
      </c>
      <c r="C12414" s="4" t="s">
        <v>7</v>
      </c>
      <c r="D12414" s="4" t="s">
        <v>7</v>
      </c>
      <c r="E12414" s="4" t="s">
        <v>13</v>
      </c>
      <c r="F12414" s="4" t="s">
        <v>13</v>
      </c>
      <c r="G12414" s="4" t="s">
        <v>13</v>
      </c>
      <c r="H12414" s="4" t="s">
        <v>11</v>
      </c>
      <c r="I12414" s="4" t="s">
        <v>7</v>
      </c>
    </row>
    <row r="12415" spans="1:7">
      <c r="A12415" t="n">
        <v>95639</v>
      </c>
      <c r="B12415" s="36" t="n">
        <v>45</v>
      </c>
      <c r="C12415" s="7" t="n">
        <v>4</v>
      </c>
      <c r="D12415" s="7" t="n">
        <v>3</v>
      </c>
      <c r="E12415" s="7" t="n">
        <v>9.75</v>
      </c>
      <c r="F12415" s="7" t="n">
        <v>20.4599990844727</v>
      </c>
      <c r="G12415" s="7" t="n">
        <v>0</v>
      </c>
      <c r="H12415" s="7" t="n">
        <v>0</v>
      </c>
      <c r="I12415" s="7" t="n">
        <v>0</v>
      </c>
    </row>
    <row r="12416" spans="1:7">
      <c r="A12416" t="s">
        <v>4</v>
      </c>
      <c r="B12416" s="4" t="s">
        <v>5</v>
      </c>
      <c r="C12416" s="4" t="s">
        <v>7</v>
      </c>
      <c r="D12416" s="4" t="s">
        <v>7</v>
      </c>
      <c r="E12416" s="4" t="s">
        <v>13</v>
      </c>
      <c r="F12416" s="4" t="s">
        <v>11</v>
      </c>
    </row>
    <row r="12417" spans="1:9">
      <c r="A12417" t="n">
        <v>95657</v>
      </c>
      <c r="B12417" s="36" t="n">
        <v>45</v>
      </c>
      <c r="C12417" s="7" t="n">
        <v>5</v>
      </c>
      <c r="D12417" s="7" t="n">
        <v>3</v>
      </c>
      <c r="E12417" s="7" t="n">
        <v>3.5</v>
      </c>
      <c r="F12417" s="7" t="n">
        <v>0</v>
      </c>
    </row>
    <row r="12418" spans="1:9">
      <c r="A12418" t="s">
        <v>4</v>
      </c>
      <c r="B12418" s="4" t="s">
        <v>5</v>
      </c>
      <c r="C12418" s="4" t="s">
        <v>7</v>
      </c>
      <c r="D12418" s="4" t="s">
        <v>7</v>
      </c>
      <c r="E12418" s="4" t="s">
        <v>13</v>
      </c>
      <c r="F12418" s="4" t="s">
        <v>11</v>
      </c>
    </row>
    <row r="12419" spans="1:9">
      <c r="A12419" t="n">
        <v>95666</v>
      </c>
      <c r="B12419" s="36" t="n">
        <v>45</v>
      </c>
      <c r="C12419" s="7" t="n">
        <v>11</v>
      </c>
      <c r="D12419" s="7" t="n">
        <v>3</v>
      </c>
      <c r="E12419" s="7" t="n">
        <v>38</v>
      </c>
      <c r="F12419" s="7" t="n">
        <v>0</v>
      </c>
    </row>
    <row r="12420" spans="1:9">
      <c r="A12420" t="s">
        <v>4</v>
      </c>
      <c r="B12420" s="4" t="s">
        <v>5</v>
      </c>
      <c r="C12420" s="4" t="s">
        <v>7</v>
      </c>
      <c r="D12420" s="4" t="s">
        <v>7</v>
      </c>
      <c r="E12420" s="4" t="s">
        <v>13</v>
      </c>
      <c r="F12420" s="4" t="s">
        <v>11</v>
      </c>
    </row>
    <row r="12421" spans="1:9">
      <c r="A12421" t="n">
        <v>95675</v>
      </c>
      <c r="B12421" s="36" t="n">
        <v>45</v>
      </c>
      <c r="C12421" s="7" t="n">
        <v>5</v>
      </c>
      <c r="D12421" s="7" t="n">
        <v>3</v>
      </c>
      <c r="E12421" s="7" t="n">
        <v>3</v>
      </c>
      <c r="F12421" s="7" t="n">
        <v>2000</v>
      </c>
    </row>
    <row r="12422" spans="1:9">
      <c r="A12422" t="s">
        <v>4</v>
      </c>
      <c r="B12422" s="4" t="s">
        <v>5</v>
      </c>
      <c r="C12422" s="4" t="s">
        <v>7</v>
      </c>
      <c r="D12422" s="4" t="s">
        <v>11</v>
      </c>
      <c r="E12422" s="4" t="s">
        <v>13</v>
      </c>
    </row>
    <row r="12423" spans="1:9">
      <c r="A12423" t="n">
        <v>95684</v>
      </c>
      <c r="B12423" s="35" t="n">
        <v>58</v>
      </c>
      <c r="C12423" s="7" t="n">
        <v>100</v>
      </c>
      <c r="D12423" s="7" t="n">
        <v>1000</v>
      </c>
      <c r="E12423" s="7" t="n">
        <v>1</v>
      </c>
    </row>
    <row r="12424" spans="1:9">
      <c r="A12424" t="s">
        <v>4</v>
      </c>
      <c r="B12424" s="4" t="s">
        <v>5</v>
      </c>
      <c r="C12424" s="4" t="s">
        <v>7</v>
      </c>
      <c r="D12424" s="4" t="s">
        <v>11</v>
      </c>
    </row>
    <row r="12425" spans="1:9">
      <c r="A12425" t="n">
        <v>95692</v>
      </c>
      <c r="B12425" s="35" t="n">
        <v>58</v>
      </c>
      <c r="C12425" s="7" t="n">
        <v>255</v>
      </c>
      <c r="D12425" s="7" t="n">
        <v>0</v>
      </c>
    </row>
    <row r="12426" spans="1:9">
      <c r="A12426" t="s">
        <v>4</v>
      </c>
      <c r="B12426" s="4" t="s">
        <v>5</v>
      </c>
      <c r="C12426" s="4" t="s">
        <v>7</v>
      </c>
      <c r="D12426" s="4" t="s">
        <v>11</v>
      </c>
    </row>
    <row r="12427" spans="1:9">
      <c r="A12427" t="n">
        <v>95696</v>
      </c>
      <c r="B12427" s="36" t="n">
        <v>45</v>
      </c>
      <c r="C12427" s="7" t="n">
        <v>7</v>
      </c>
      <c r="D12427" s="7" t="n">
        <v>255</v>
      </c>
    </row>
    <row r="12428" spans="1:9">
      <c r="A12428" t="s">
        <v>4</v>
      </c>
      <c r="B12428" s="4" t="s">
        <v>5</v>
      </c>
      <c r="C12428" s="4" t="s">
        <v>7</v>
      </c>
      <c r="D12428" s="4" t="s">
        <v>11</v>
      </c>
      <c r="E12428" s="4" t="s">
        <v>8</v>
      </c>
    </row>
    <row r="12429" spans="1:9">
      <c r="A12429" t="n">
        <v>95700</v>
      </c>
      <c r="B12429" s="49" t="n">
        <v>51</v>
      </c>
      <c r="C12429" s="7" t="n">
        <v>4</v>
      </c>
      <c r="D12429" s="7" t="n">
        <v>0</v>
      </c>
      <c r="E12429" s="7" t="s">
        <v>579</v>
      </c>
    </row>
    <row r="12430" spans="1:9">
      <c r="A12430" t="s">
        <v>4</v>
      </c>
      <c r="B12430" s="4" t="s">
        <v>5</v>
      </c>
      <c r="C12430" s="4" t="s">
        <v>11</v>
      </c>
    </row>
    <row r="12431" spans="1:9">
      <c r="A12431" t="n">
        <v>95714</v>
      </c>
      <c r="B12431" s="29" t="n">
        <v>16</v>
      </c>
      <c r="C12431" s="7" t="n">
        <v>0</v>
      </c>
    </row>
    <row r="12432" spans="1:9">
      <c r="A12432" t="s">
        <v>4</v>
      </c>
      <c r="B12432" s="4" t="s">
        <v>5</v>
      </c>
      <c r="C12432" s="4" t="s">
        <v>11</v>
      </c>
      <c r="D12432" s="4" t="s">
        <v>34</v>
      </c>
      <c r="E12432" s="4" t="s">
        <v>7</v>
      </c>
      <c r="F12432" s="4" t="s">
        <v>7</v>
      </c>
      <c r="G12432" s="4" t="s">
        <v>34</v>
      </c>
      <c r="H12432" s="4" t="s">
        <v>7</v>
      </c>
      <c r="I12432" s="4" t="s">
        <v>7</v>
      </c>
    </row>
    <row r="12433" spans="1:9">
      <c r="A12433" t="n">
        <v>95717</v>
      </c>
      <c r="B12433" s="51" t="n">
        <v>26</v>
      </c>
      <c r="C12433" s="7" t="n">
        <v>0</v>
      </c>
      <c r="D12433" s="7" t="s">
        <v>845</v>
      </c>
      <c r="E12433" s="7" t="n">
        <v>2</v>
      </c>
      <c r="F12433" s="7" t="n">
        <v>3</v>
      </c>
      <c r="G12433" s="7" t="s">
        <v>846</v>
      </c>
      <c r="H12433" s="7" t="n">
        <v>2</v>
      </c>
      <c r="I12433" s="7" t="n">
        <v>0</v>
      </c>
    </row>
    <row r="12434" spans="1:9">
      <c r="A12434" t="s">
        <v>4</v>
      </c>
      <c r="B12434" s="4" t="s">
        <v>5</v>
      </c>
    </row>
    <row r="12435" spans="1:9">
      <c r="A12435" t="n">
        <v>95838</v>
      </c>
      <c r="B12435" s="27" t="n">
        <v>28</v>
      </c>
    </row>
    <row r="12436" spans="1:9">
      <c r="A12436" t="s">
        <v>4</v>
      </c>
      <c r="B12436" s="4" t="s">
        <v>5</v>
      </c>
      <c r="C12436" s="4" t="s">
        <v>7</v>
      </c>
      <c r="D12436" s="4" t="s">
        <v>11</v>
      </c>
      <c r="E12436" s="4" t="s">
        <v>13</v>
      </c>
    </row>
    <row r="12437" spans="1:9">
      <c r="A12437" t="n">
        <v>95839</v>
      </c>
      <c r="B12437" s="35" t="n">
        <v>58</v>
      </c>
      <c r="C12437" s="7" t="n">
        <v>0</v>
      </c>
      <c r="D12437" s="7" t="n">
        <v>300</v>
      </c>
      <c r="E12437" s="7" t="n">
        <v>0.300000011920929</v>
      </c>
    </row>
    <row r="12438" spans="1:9">
      <c r="A12438" t="s">
        <v>4</v>
      </c>
      <c r="B12438" s="4" t="s">
        <v>5</v>
      </c>
      <c r="C12438" s="4" t="s">
        <v>7</v>
      </c>
      <c r="D12438" s="4" t="s">
        <v>11</v>
      </c>
    </row>
    <row r="12439" spans="1:9">
      <c r="A12439" t="n">
        <v>95847</v>
      </c>
      <c r="B12439" s="35" t="n">
        <v>58</v>
      </c>
      <c r="C12439" s="7" t="n">
        <v>255</v>
      </c>
      <c r="D12439" s="7" t="n">
        <v>0</v>
      </c>
    </row>
    <row r="12440" spans="1:9">
      <c r="A12440" t="s">
        <v>4</v>
      </c>
      <c r="B12440" s="4" t="s">
        <v>5</v>
      </c>
      <c r="C12440" s="4" t="s">
        <v>7</v>
      </c>
      <c r="D12440" s="4" t="s">
        <v>11</v>
      </c>
      <c r="E12440" s="4" t="s">
        <v>11</v>
      </c>
      <c r="F12440" s="4" t="s">
        <v>11</v>
      </c>
      <c r="G12440" s="4" t="s">
        <v>11</v>
      </c>
      <c r="H12440" s="4" t="s">
        <v>7</v>
      </c>
    </row>
    <row r="12441" spans="1:9">
      <c r="A12441" t="n">
        <v>95851</v>
      </c>
      <c r="B12441" s="25" t="n">
        <v>25</v>
      </c>
      <c r="C12441" s="7" t="n">
        <v>5</v>
      </c>
      <c r="D12441" s="7" t="n">
        <v>65535</v>
      </c>
      <c r="E12441" s="7" t="n">
        <v>500</v>
      </c>
      <c r="F12441" s="7" t="n">
        <v>800</v>
      </c>
      <c r="G12441" s="7" t="n">
        <v>140</v>
      </c>
      <c r="H12441" s="7" t="n">
        <v>0</v>
      </c>
    </row>
    <row r="12442" spans="1:9">
      <c r="A12442" t="s">
        <v>4</v>
      </c>
      <c r="B12442" s="4" t="s">
        <v>5</v>
      </c>
      <c r="C12442" s="4" t="s">
        <v>11</v>
      </c>
      <c r="D12442" s="4" t="s">
        <v>7</v>
      </c>
      <c r="E12442" s="4" t="s">
        <v>34</v>
      </c>
      <c r="F12442" s="4" t="s">
        <v>7</v>
      </c>
      <c r="G12442" s="4" t="s">
        <v>7</v>
      </c>
    </row>
    <row r="12443" spans="1:9">
      <c r="A12443" t="n">
        <v>95862</v>
      </c>
      <c r="B12443" s="26" t="n">
        <v>24</v>
      </c>
      <c r="C12443" s="7" t="n">
        <v>65533</v>
      </c>
      <c r="D12443" s="7" t="n">
        <v>11</v>
      </c>
      <c r="E12443" s="7" t="s">
        <v>847</v>
      </c>
      <c r="F12443" s="7" t="n">
        <v>2</v>
      </c>
      <c r="G12443" s="7" t="n">
        <v>0</v>
      </c>
    </row>
    <row r="12444" spans="1:9">
      <c r="A12444" t="s">
        <v>4</v>
      </c>
      <c r="B12444" s="4" t="s">
        <v>5</v>
      </c>
    </row>
    <row r="12445" spans="1:9">
      <c r="A12445" t="n">
        <v>95959</v>
      </c>
      <c r="B12445" s="27" t="n">
        <v>28</v>
      </c>
    </row>
    <row r="12446" spans="1:9">
      <c r="A12446" t="s">
        <v>4</v>
      </c>
      <c r="B12446" s="4" t="s">
        <v>5</v>
      </c>
      <c r="C12446" s="4" t="s">
        <v>7</v>
      </c>
    </row>
    <row r="12447" spans="1:9">
      <c r="A12447" t="n">
        <v>95960</v>
      </c>
      <c r="B12447" s="28" t="n">
        <v>27</v>
      </c>
      <c r="C12447" s="7" t="n">
        <v>0</v>
      </c>
    </row>
    <row r="12448" spans="1:9">
      <c r="A12448" t="s">
        <v>4</v>
      </c>
      <c r="B12448" s="4" t="s">
        <v>5</v>
      </c>
      <c r="C12448" s="4" t="s">
        <v>7</v>
      </c>
    </row>
    <row r="12449" spans="1:9">
      <c r="A12449" t="n">
        <v>95962</v>
      </c>
      <c r="B12449" s="28" t="n">
        <v>27</v>
      </c>
      <c r="C12449" s="7" t="n">
        <v>1</v>
      </c>
    </row>
    <row r="12450" spans="1:9">
      <c r="A12450" t="s">
        <v>4</v>
      </c>
      <c r="B12450" s="4" t="s">
        <v>5</v>
      </c>
      <c r="C12450" s="4" t="s">
        <v>7</v>
      </c>
      <c r="D12450" s="4" t="s">
        <v>11</v>
      </c>
      <c r="E12450" s="4" t="s">
        <v>11</v>
      </c>
      <c r="F12450" s="4" t="s">
        <v>11</v>
      </c>
      <c r="G12450" s="4" t="s">
        <v>11</v>
      </c>
      <c r="H12450" s="4" t="s">
        <v>7</v>
      </c>
    </row>
    <row r="12451" spans="1:9">
      <c r="A12451" t="n">
        <v>95964</v>
      </c>
      <c r="B12451" s="25" t="n">
        <v>25</v>
      </c>
      <c r="C12451" s="7" t="n">
        <v>5</v>
      </c>
      <c r="D12451" s="7" t="n">
        <v>65535</v>
      </c>
      <c r="E12451" s="7" t="n">
        <v>65535</v>
      </c>
      <c r="F12451" s="7" t="n">
        <v>65535</v>
      </c>
      <c r="G12451" s="7" t="n">
        <v>65535</v>
      </c>
      <c r="H12451" s="7" t="n">
        <v>0</v>
      </c>
    </row>
    <row r="12452" spans="1:9">
      <c r="A12452" t="s">
        <v>4</v>
      </c>
      <c r="B12452" s="4" t="s">
        <v>5</v>
      </c>
      <c r="C12452" s="4" t="s">
        <v>7</v>
      </c>
      <c r="D12452" s="4" t="s">
        <v>11</v>
      </c>
      <c r="E12452" s="4" t="s">
        <v>13</v>
      </c>
    </row>
    <row r="12453" spans="1:9">
      <c r="A12453" t="n">
        <v>95975</v>
      </c>
      <c r="B12453" s="35" t="n">
        <v>58</v>
      </c>
      <c r="C12453" s="7" t="n">
        <v>100</v>
      </c>
      <c r="D12453" s="7" t="n">
        <v>300</v>
      </c>
      <c r="E12453" s="7" t="n">
        <v>0.300000011920929</v>
      </c>
    </row>
    <row r="12454" spans="1:9">
      <c r="A12454" t="s">
        <v>4</v>
      </c>
      <c r="B12454" s="4" t="s">
        <v>5</v>
      </c>
      <c r="C12454" s="4" t="s">
        <v>7</v>
      </c>
      <c r="D12454" s="4" t="s">
        <v>11</v>
      </c>
    </row>
    <row r="12455" spans="1:9">
      <c r="A12455" t="n">
        <v>95983</v>
      </c>
      <c r="B12455" s="35" t="n">
        <v>58</v>
      </c>
      <c r="C12455" s="7" t="n">
        <v>255</v>
      </c>
      <c r="D12455" s="7" t="n">
        <v>0</v>
      </c>
    </row>
    <row r="12456" spans="1:9">
      <c r="A12456" t="s">
        <v>4</v>
      </c>
      <c r="B12456" s="4" t="s">
        <v>5</v>
      </c>
      <c r="C12456" s="4" t="s">
        <v>7</v>
      </c>
      <c r="D12456" s="4" t="s">
        <v>11</v>
      </c>
      <c r="E12456" s="4" t="s">
        <v>8</v>
      </c>
    </row>
    <row r="12457" spans="1:9">
      <c r="A12457" t="n">
        <v>95987</v>
      </c>
      <c r="B12457" s="49" t="n">
        <v>51</v>
      </c>
      <c r="C12457" s="7" t="n">
        <v>4</v>
      </c>
      <c r="D12457" s="7" t="n">
        <v>125</v>
      </c>
      <c r="E12457" s="7" t="s">
        <v>419</v>
      </c>
    </row>
    <row r="12458" spans="1:9">
      <c r="A12458" t="s">
        <v>4</v>
      </c>
      <c r="B12458" s="4" t="s">
        <v>5</v>
      </c>
      <c r="C12458" s="4" t="s">
        <v>11</v>
      </c>
    </row>
    <row r="12459" spans="1:9">
      <c r="A12459" t="n">
        <v>96001</v>
      </c>
      <c r="B12459" s="29" t="n">
        <v>16</v>
      </c>
      <c r="C12459" s="7" t="n">
        <v>0</v>
      </c>
    </row>
    <row r="12460" spans="1:9">
      <c r="A12460" t="s">
        <v>4</v>
      </c>
      <c r="B12460" s="4" t="s">
        <v>5</v>
      </c>
      <c r="C12460" s="4" t="s">
        <v>11</v>
      </c>
      <c r="D12460" s="4" t="s">
        <v>34</v>
      </c>
      <c r="E12460" s="4" t="s">
        <v>7</v>
      </c>
      <c r="F12460" s="4" t="s">
        <v>7</v>
      </c>
      <c r="G12460" s="4" t="s">
        <v>34</v>
      </c>
      <c r="H12460" s="4" t="s">
        <v>7</v>
      </c>
      <c r="I12460" s="4" t="s">
        <v>7</v>
      </c>
    </row>
    <row r="12461" spans="1:9">
      <c r="A12461" t="n">
        <v>96004</v>
      </c>
      <c r="B12461" s="51" t="n">
        <v>26</v>
      </c>
      <c r="C12461" s="7" t="n">
        <v>125</v>
      </c>
      <c r="D12461" s="7" t="s">
        <v>848</v>
      </c>
      <c r="E12461" s="7" t="n">
        <v>2</v>
      </c>
      <c r="F12461" s="7" t="n">
        <v>3</v>
      </c>
      <c r="G12461" s="7" t="s">
        <v>849</v>
      </c>
      <c r="H12461" s="7" t="n">
        <v>2</v>
      </c>
      <c r="I12461" s="7" t="n">
        <v>0</v>
      </c>
    </row>
    <row r="12462" spans="1:9">
      <c r="A12462" t="s">
        <v>4</v>
      </c>
      <c r="B12462" s="4" t="s">
        <v>5</v>
      </c>
    </row>
    <row r="12463" spans="1:9">
      <c r="A12463" t="n">
        <v>96165</v>
      </c>
      <c r="B12463" s="27" t="n">
        <v>28</v>
      </c>
    </row>
    <row r="12464" spans="1:9">
      <c r="A12464" t="s">
        <v>4</v>
      </c>
      <c r="B12464" s="4" t="s">
        <v>5</v>
      </c>
      <c r="C12464" s="4" t="s">
        <v>11</v>
      </c>
      <c r="D12464" s="4" t="s">
        <v>7</v>
      </c>
      <c r="E12464" s="4" t="s">
        <v>7</v>
      </c>
      <c r="F12464" s="4" t="s">
        <v>8</v>
      </c>
    </row>
    <row r="12465" spans="1:9">
      <c r="A12465" t="n">
        <v>96166</v>
      </c>
      <c r="B12465" s="50" t="n">
        <v>20</v>
      </c>
      <c r="C12465" s="7" t="n">
        <v>0</v>
      </c>
      <c r="D12465" s="7" t="n">
        <v>2</v>
      </c>
      <c r="E12465" s="7" t="n">
        <v>10</v>
      </c>
      <c r="F12465" s="7" t="s">
        <v>459</v>
      </c>
    </row>
    <row r="12466" spans="1:9">
      <c r="A12466" t="s">
        <v>4</v>
      </c>
      <c r="B12466" s="4" t="s">
        <v>5</v>
      </c>
      <c r="C12466" s="4" t="s">
        <v>7</v>
      </c>
      <c r="D12466" s="4" t="s">
        <v>11</v>
      </c>
      <c r="E12466" s="4" t="s">
        <v>8</v>
      </c>
    </row>
    <row r="12467" spans="1:9">
      <c r="A12467" t="n">
        <v>96187</v>
      </c>
      <c r="B12467" s="49" t="n">
        <v>51</v>
      </c>
      <c r="C12467" s="7" t="n">
        <v>4</v>
      </c>
      <c r="D12467" s="7" t="n">
        <v>0</v>
      </c>
      <c r="E12467" s="7" t="s">
        <v>436</v>
      </c>
    </row>
    <row r="12468" spans="1:9">
      <c r="A12468" t="s">
        <v>4</v>
      </c>
      <c r="B12468" s="4" t="s">
        <v>5</v>
      </c>
      <c r="C12468" s="4" t="s">
        <v>11</v>
      </c>
    </row>
    <row r="12469" spans="1:9">
      <c r="A12469" t="n">
        <v>96200</v>
      </c>
      <c r="B12469" s="29" t="n">
        <v>16</v>
      </c>
      <c r="C12469" s="7" t="n">
        <v>0</v>
      </c>
    </row>
    <row r="12470" spans="1:9">
      <c r="A12470" t="s">
        <v>4</v>
      </c>
      <c r="B12470" s="4" t="s">
        <v>5</v>
      </c>
      <c r="C12470" s="4" t="s">
        <v>11</v>
      </c>
      <c r="D12470" s="4" t="s">
        <v>34</v>
      </c>
      <c r="E12470" s="4" t="s">
        <v>7</v>
      </c>
      <c r="F12470" s="4" t="s">
        <v>7</v>
      </c>
    </row>
    <row r="12471" spans="1:9">
      <c r="A12471" t="n">
        <v>96203</v>
      </c>
      <c r="B12471" s="51" t="n">
        <v>26</v>
      </c>
      <c r="C12471" s="7" t="n">
        <v>0</v>
      </c>
      <c r="D12471" s="7" t="s">
        <v>850</v>
      </c>
      <c r="E12471" s="7" t="n">
        <v>2</v>
      </c>
      <c r="F12471" s="7" t="n">
        <v>0</v>
      </c>
    </row>
    <row r="12472" spans="1:9">
      <c r="A12472" t="s">
        <v>4</v>
      </c>
      <c r="B12472" s="4" t="s">
        <v>5</v>
      </c>
    </row>
    <row r="12473" spans="1:9">
      <c r="A12473" t="n">
        <v>96224</v>
      </c>
      <c r="B12473" s="27" t="n">
        <v>28</v>
      </c>
    </row>
    <row r="12474" spans="1:9">
      <c r="A12474" t="s">
        <v>4</v>
      </c>
      <c r="B12474" s="4" t="s">
        <v>5</v>
      </c>
      <c r="C12474" s="4" t="s">
        <v>7</v>
      </c>
      <c r="D12474" s="4" t="s">
        <v>11</v>
      </c>
      <c r="E12474" s="4" t="s">
        <v>8</v>
      </c>
    </row>
    <row r="12475" spans="1:9">
      <c r="A12475" t="n">
        <v>96225</v>
      </c>
      <c r="B12475" s="49" t="n">
        <v>51</v>
      </c>
      <c r="C12475" s="7" t="n">
        <v>4</v>
      </c>
      <c r="D12475" s="7" t="n">
        <v>125</v>
      </c>
      <c r="E12475" s="7" t="s">
        <v>419</v>
      </c>
    </row>
    <row r="12476" spans="1:9">
      <c r="A12476" t="s">
        <v>4</v>
      </c>
      <c r="B12476" s="4" t="s">
        <v>5</v>
      </c>
      <c r="C12476" s="4" t="s">
        <v>11</v>
      </c>
    </row>
    <row r="12477" spans="1:9">
      <c r="A12477" t="n">
        <v>96239</v>
      </c>
      <c r="B12477" s="29" t="n">
        <v>16</v>
      </c>
      <c r="C12477" s="7" t="n">
        <v>0</v>
      </c>
    </row>
    <row r="12478" spans="1:9">
      <c r="A12478" t="s">
        <v>4</v>
      </c>
      <c r="B12478" s="4" t="s">
        <v>5</v>
      </c>
      <c r="C12478" s="4" t="s">
        <v>11</v>
      </c>
      <c r="D12478" s="4" t="s">
        <v>34</v>
      </c>
      <c r="E12478" s="4" t="s">
        <v>7</v>
      </c>
      <c r="F12478" s="4" t="s">
        <v>7</v>
      </c>
      <c r="G12478" s="4" t="s">
        <v>34</v>
      </c>
      <c r="H12478" s="4" t="s">
        <v>7</v>
      </c>
      <c r="I12478" s="4" t="s">
        <v>7</v>
      </c>
      <c r="J12478" s="4" t="s">
        <v>34</v>
      </c>
      <c r="K12478" s="4" t="s">
        <v>7</v>
      </c>
      <c r="L12478" s="4" t="s">
        <v>7</v>
      </c>
      <c r="M12478" s="4" t="s">
        <v>34</v>
      </c>
      <c r="N12478" s="4" t="s">
        <v>7</v>
      </c>
      <c r="O12478" s="4" t="s">
        <v>7</v>
      </c>
      <c r="P12478" s="4" t="s">
        <v>34</v>
      </c>
      <c r="Q12478" s="4" t="s">
        <v>7</v>
      </c>
      <c r="R12478" s="4" t="s">
        <v>7</v>
      </c>
      <c r="S12478" s="4" t="s">
        <v>34</v>
      </c>
      <c r="T12478" s="4" t="s">
        <v>7</v>
      </c>
      <c r="U12478" s="4" t="s">
        <v>7</v>
      </c>
    </row>
    <row r="12479" spans="1:9">
      <c r="A12479" t="n">
        <v>96242</v>
      </c>
      <c r="B12479" s="51" t="n">
        <v>26</v>
      </c>
      <c r="C12479" s="7" t="n">
        <v>125</v>
      </c>
      <c r="D12479" s="7" t="s">
        <v>851</v>
      </c>
      <c r="E12479" s="7" t="n">
        <v>2</v>
      </c>
      <c r="F12479" s="7" t="n">
        <v>3</v>
      </c>
      <c r="G12479" s="7" t="s">
        <v>852</v>
      </c>
      <c r="H12479" s="7" t="n">
        <v>2</v>
      </c>
      <c r="I12479" s="7" t="n">
        <v>3</v>
      </c>
      <c r="J12479" s="7" t="s">
        <v>853</v>
      </c>
      <c r="K12479" s="7" t="n">
        <v>2</v>
      </c>
      <c r="L12479" s="7" t="n">
        <v>3</v>
      </c>
      <c r="M12479" s="7" t="s">
        <v>854</v>
      </c>
      <c r="N12479" s="7" t="n">
        <v>2</v>
      </c>
      <c r="O12479" s="7" t="n">
        <v>3</v>
      </c>
      <c r="P12479" s="7" t="s">
        <v>855</v>
      </c>
      <c r="Q12479" s="7" t="n">
        <v>2</v>
      </c>
      <c r="R12479" s="7" t="n">
        <v>3</v>
      </c>
      <c r="S12479" s="7" t="s">
        <v>856</v>
      </c>
      <c r="T12479" s="7" t="n">
        <v>2</v>
      </c>
      <c r="U12479" s="7" t="n">
        <v>0</v>
      </c>
    </row>
    <row r="12480" spans="1:9">
      <c r="A12480" t="s">
        <v>4</v>
      </c>
      <c r="B12480" s="4" t="s">
        <v>5</v>
      </c>
    </row>
    <row r="12481" spans="1:21">
      <c r="A12481" t="n">
        <v>96808</v>
      </c>
      <c r="B12481" s="27" t="n">
        <v>28</v>
      </c>
    </row>
    <row r="12482" spans="1:21">
      <c r="A12482" t="s">
        <v>4</v>
      </c>
      <c r="B12482" s="4" t="s">
        <v>5</v>
      </c>
      <c r="C12482" s="4" t="s">
        <v>11</v>
      </c>
      <c r="D12482" s="4" t="s">
        <v>7</v>
      </c>
      <c r="E12482" s="4" t="s">
        <v>7</v>
      </c>
      <c r="F12482" s="4" t="s">
        <v>8</v>
      </c>
    </row>
    <row r="12483" spans="1:21">
      <c r="A12483" t="n">
        <v>96809</v>
      </c>
      <c r="B12483" s="50" t="n">
        <v>20</v>
      </c>
      <c r="C12483" s="7" t="n">
        <v>0</v>
      </c>
      <c r="D12483" s="7" t="n">
        <v>2</v>
      </c>
      <c r="E12483" s="7" t="n">
        <v>10</v>
      </c>
      <c r="F12483" s="7" t="s">
        <v>459</v>
      </c>
    </row>
    <row r="12484" spans="1:21">
      <c r="A12484" t="s">
        <v>4</v>
      </c>
      <c r="B12484" s="4" t="s">
        <v>5</v>
      </c>
      <c r="C12484" s="4" t="s">
        <v>7</v>
      </c>
      <c r="D12484" s="4" t="s">
        <v>11</v>
      </c>
      <c r="E12484" s="4" t="s">
        <v>8</v>
      </c>
    </row>
    <row r="12485" spans="1:21">
      <c r="A12485" t="n">
        <v>96830</v>
      </c>
      <c r="B12485" s="49" t="n">
        <v>51</v>
      </c>
      <c r="C12485" s="7" t="n">
        <v>4</v>
      </c>
      <c r="D12485" s="7" t="n">
        <v>0</v>
      </c>
      <c r="E12485" s="7" t="s">
        <v>96</v>
      </c>
    </row>
    <row r="12486" spans="1:21">
      <c r="A12486" t="s">
        <v>4</v>
      </c>
      <c r="B12486" s="4" t="s">
        <v>5</v>
      </c>
      <c r="C12486" s="4" t="s">
        <v>11</v>
      </c>
    </row>
    <row r="12487" spans="1:21">
      <c r="A12487" t="n">
        <v>96844</v>
      </c>
      <c r="B12487" s="29" t="n">
        <v>16</v>
      </c>
      <c r="C12487" s="7" t="n">
        <v>0</v>
      </c>
    </row>
    <row r="12488" spans="1:21">
      <c r="A12488" t="s">
        <v>4</v>
      </c>
      <c r="B12488" s="4" t="s">
        <v>5</v>
      </c>
      <c r="C12488" s="4" t="s">
        <v>11</v>
      </c>
      <c r="D12488" s="4" t="s">
        <v>34</v>
      </c>
      <c r="E12488" s="4" t="s">
        <v>7</v>
      </c>
      <c r="F12488" s="4" t="s">
        <v>7</v>
      </c>
      <c r="G12488" s="4" t="s">
        <v>34</v>
      </c>
      <c r="H12488" s="4" t="s">
        <v>7</v>
      </c>
      <c r="I12488" s="4" t="s">
        <v>7</v>
      </c>
    </row>
    <row r="12489" spans="1:21">
      <c r="A12489" t="n">
        <v>96847</v>
      </c>
      <c r="B12489" s="51" t="n">
        <v>26</v>
      </c>
      <c r="C12489" s="7" t="n">
        <v>0</v>
      </c>
      <c r="D12489" s="7" t="s">
        <v>857</v>
      </c>
      <c r="E12489" s="7" t="n">
        <v>2</v>
      </c>
      <c r="F12489" s="7" t="n">
        <v>3</v>
      </c>
      <c r="G12489" s="7" t="s">
        <v>858</v>
      </c>
      <c r="H12489" s="7" t="n">
        <v>2</v>
      </c>
      <c r="I12489" s="7" t="n">
        <v>0</v>
      </c>
    </row>
    <row r="12490" spans="1:21">
      <c r="A12490" t="s">
        <v>4</v>
      </c>
      <c r="B12490" s="4" t="s">
        <v>5</v>
      </c>
    </row>
    <row r="12491" spans="1:21">
      <c r="A12491" t="n">
        <v>96915</v>
      </c>
      <c r="B12491" s="27" t="n">
        <v>28</v>
      </c>
    </row>
    <row r="12492" spans="1:21">
      <c r="A12492" t="s">
        <v>4</v>
      </c>
      <c r="B12492" s="4" t="s">
        <v>5</v>
      </c>
      <c r="C12492" s="4" t="s">
        <v>7</v>
      </c>
      <c r="D12492" s="4" t="s">
        <v>11</v>
      </c>
      <c r="E12492" s="4" t="s">
        <v>8</v>
      </c>
    </row>
    <row r="12493" spans="1:21">
      <c r="A12493" t="n">
        <v>96916</v>
      </c>
      <c r="B12493" s="49" t="n">
        <v>51</v>
      </c>
      <c r="C12493" s="7" t="n">
        <v>4</v>
      </c>
      <c r="D12493" s="7" t="n">
        <v>125</v>
      </c>
      <c r="E12493" s="7" t="s">
        <v>346</v>
      </c>
    </row>
    <row r="12494" spans="1:21">
      <c r="A12494" t="s">
        <v>4</v>
      </c>
      <c r="B12494" s="4" t="s">
        <v>5</v>
      </c>
      <c r="C12494" s="4" t="s">
        <v>11</v>
      </c>
    </row>
    <row r="12495" spans="1:21">
      <c r="A12495" t="n">
        <v>96930</v>
      </c>
      <c r="B12495" s="29" t="n">
        <v>16</v>
      </c>
      <c r="C12495" s="7" t="n">
        <v>0</v>
      </c>
    </row>
    <row r="12496" spans="1:21">
      <c r="A12496" t="s">
        <v>4</v>
      </c>
      <c r="B12496" s="4" t="s">
        <v>5</v>
      </c>
      <c r="C12496" s="4" t="s">
        <v>11</v>
      </c>
      <c r="D12496" s="4" t="s">
        <v>34</v>
      </c>
      <c r="E12496" s="4" t="s">
        <v>7</v>
      </c>
      <c r="F12496" s="4" t="s">
        <v>7</v>
      </c>
    </row>
    <row r="12497" spans="1:9">
      <c r="A12497" t="n">
        <v>96933</v>
      </c>
      <c r="B12497" s="51" t="n">
        <v>26</v>
      </c>
      <c r="C12497" s="7" t="n">
        <v>125</v>
      </c>
      <c r="D12497" s="7" t="s">
        <v>859</v>
      </c>
      <c r="E12497" s="7" t="n">
        <v>2</v>
      </c>
      <c r="F12497" s="7" t="n">
        <v>0</v>
      </c>
    </row>
    <row r="12498" spans="1:9">
      <c r="A12498" t="s">
        <v>4</v>
      </c>
      <c r="B12498" s="4" t="s">
        <v>5</v>
      </c>
    </row>
    <row r="12499" spans="1:9">
      <c r="A12499" t="n">
        <v>96978</v>
      </c>
      <c r="B12499" s="27" t="n">
        <v>28</v>
      </c>
    </row>
    <row r="12500" spans="1:9">
      <c r="A12500" t="s">
        <v>4</v>
      </c>
      <c r="B12500" s="4" t="s">
        <v>5</v>
      </c>
      <c r="C12500" s="4" t="s">
        <v>7</v>
      </c>
      <c r="D12500" s="4" t="s">
        <v>11</v>
      </c>
      <c r="E12500" s="4" t="s">
        <v>7</v>
      </c>
      <c r="F12500" s="4" t="s">
        <v>11</v>
      </c>
      <c r="G12500" s="4" t="s">
        <v>7</v>
      </c>
      <c r="H12500" s="4" t="s">
        <v>7</v>
      </c>
      <c r="I12500" s="4" t="s">
        <v>11</v>
      </c>
      <c r="J12500" s="4" t="s">
        <v>7</v>
      </c>
      <c r="K12500" s="4" t="s">
        <v>7</v>
      </c>
      <c r="L12500" s="4" t="s">
        <v>11</v>
      </c>
      <c r="M12500" s="4" t="s">
        <v>7</v>
      </c>
      <c r="N12500" s="4" t="s">
        <v>7</v>
      </c>
      <c r="O12500" s="4" t="s">
        <v>16</v>
      </c>
    </row>
    <row r="12501" spans="1:9">
      <c r="A12501" t="n">
        <v>96979</v>
      </c>
      <c r="B12501" s="13" t="n">
        <v>5</v>
      </c>
      <c r="C12501" s="7" t="n">
        <v>30</v>
      </c>
      <c r="D12501" s="7" t="n">
        <v>10962</v>
      </c>
      <c r="E12501" s="7" t="n">
        <v>30</v>
      </c>
      <c r="F12501" s="7" t="n">
        <v>10928</v>
      </c>
      <c r="G12501" s="7" t="n">
        <v>9</v>
      </c>
      <c r="H12501" s="7" t="n">
        <v>30</v>
      </c>
      <c r="I12501" s="7" t="n">
        <v>10930</v>
      </c>
      <c r="J12501" s="7" t="n">
        <v>9</v>
      </c>
      <c r="K12501" s="7" t="n">
        <v>30</v>
      </c>
      <c r="L12501" s="7" t="n">
        <v>10931</v>
      </c>
      <c r="M12501" s="7" t="n">
        <v>9</v>
      </c>
      <c r="N12501" s="7" t="n">
        <v>1</v>
      </c>
      <c r="O12501" s="14" t="n">
        <f t="normal" ca="1">A12513</f>
        <v>0</v>
      </c>
    </row>
    <row r="12502" spans="1:9">
      <c r="A12502" t="s">
        <v>4</v>
      </c>
      <c r="B12502" s="4" t="s">
        <v>5</v>
      </c>
      <c r="C12502" s="4" t="s">
        <v>7</v>
      </c>
      <c r="D12502" s="4" t="s">
        <v>11</v>
      </c>
      <c r="E12502" s="4" t="s">
        <v>8</v>
      </c>
    </row>
    <row r="12503" spans="1:9">
      <c r="A12503" t="n">
        <v>97000</v>
      </c>
      <c r="B12503" s="49" t="n">
        <v>51</v>
      </c>
      <c r="C12503" s="7" t="n">
        <v>4</v>
      </c>
      <c r="D12503" s="7" t="n">
        <v>0</v>
      </c>
      <c r="E12503" s="7" t="s">
        <v>841</v>
      </c>
    </row>
    <row r="12504" spans="1:9">
      <c r="A12504" t="s">
        <v>4</v>
      </c>
      <c r="B12504" s="4" t="s">
        <v>5</v>
      </c>
      <c r="C12504" s="4" t="s">
        <v>11</v>
      </c>
    </row>
    <row r="12505" spans="1:9">
      <c r="A12505" t="n">
        <v>97014</v>
      </c>
      <c r="B12505" s="29" t="n">
        <v>16</v>
      </c>
      <c r="C12505" s="7" t="n">
        <v>0</v>
      </c>
    </row>
    <row r="12506" spans="1:9">
      <c r="A12506" t="s">
        <v>4</v>
      </c>
      <c r="B12506" s="4" t="s">
        <v>5</v>
      </c>
      <c r="C12506" s="4" t="s">
        <v>11</v>
      </c>
      <c r="D12506" s="4" t="s">
        <v>34</v>
      </c>
      <c r="E12506" s="4" t="s">
        <v>7</v>
      </c>
      <c r="F12506" s="4" t="s">
        <v>7</v>
      </c>
    </row>
    <row r="12507" spans="1:9">
      <c r="A12507" t="n">
        <v>97017</v>
      </c>
      <c r="B12507" s="51" t="n">
        <v>26</v>
      </c>
      <c r="C12507" s="7" t="n">
        <v>0</v>
      </c>
      <c r="D12507" s="7" t="s">
        <v>860</v>
      </c>
      <c r="E12507" s="7" t="n">
        <v>2</v>
      </c>
      <c r="F12507" s="7" t="n">
        <v>0</v>
      </c>
    </row>
    <row r="12508" spans="1:9">
      <c r="A12508" t="s">
        <v>4</v>
      </c>
      <c r="B12508" s="4" t="s">
        <v>5</v>
      </c>
    </row>
    <row r="12509" spans="1:9">
      <c r="A12509" t="n">
        <v>97094</v>
      </c>
      <c r="B12509" s="27" t="n">
        <v>28</v>
      </c>
    </row>
    <row r="12510" spans="1:9">
      <c r="A12510" t="s">
        <v>4</v>
      </c>
      <c r="B12510" s="4" t="s">
        <v>5</v>
      </c>
      <c r="C12510" s="4" t="s">
        <v>11</v>
      </c>
    </row>
    <row r="12511" spans="1:9">
      <c r="A12511" t="n">
        <v>97095</v>
      </c>
      <c r="B12511" s="39" t="n">
        <v>12</v>
      </c>
      <c r="C12511" s="7" t="n">
        <v>10949</v>
      </c>
    </row>
    <row r="12512" spans="1:9">
      <c r="A12512" t="s">
        <v>4</v>
      </c>
      <c r="B12512" s="4" t="s">
        <v>5</v>
      </c>
      <c r="C12512" s="4" t="s">
        <v>11</v>
      </c>
      <c r="D12512" s="4" t="s">
        <v>7</v>
      </c>
    </row>
    <row r="12513" spans="1:15">
      <c r="A12513" t="n">
        <v>97098</v>
      </c>
      <c r="B12513" s="69" t="n">
        <v>89</v>
      </c>
      <c r="C12513" s="7" t="n">
        <v>65533</v>
      </c>
      <c r="D12513" s="7" t="n">
        <v>1</v>
      </c>
    </row>
    <row r="12514" spans="1:15">
      <c r="A12514" t="s">
        <v>4</v>
      </c>
      <c r="B12514" s="4" t="s">
        <v>5</v>
      </c>
      <c r="C12514" s="4" t="s">
        <v>7</v>
      </c>
      <c r="D12514" s="4" t="s">
        <v>11</v>
      </c>
      <c r="E12514" s="4" t="s">
        <v>13</v>
      </c>
    </row>
    <row r="12515" spans="1:15">
      <c r="A12515" t="n">
        <v>97102</v>
      </c>
      <c r="B12515" s="35" t="n">
        <v>58</v>
      </c>
      <c r="C12515" s="7" t="n">
        <v>0</v>
      </c>
      <c r="D12515" s="7" t="n">
        <v>1000</v>
      </c>
      <c r="E12515" s="7" t="n">
        <v>1</v>
      </c>
    </row>
    <row r="12516" spans="1:15">
      <c r="A12516" t="s">
        <v>4</v>
      </c>
      <c r="B12516" s="4" t="s">
        <v>5</v>
      </c>
      <c r="C12516" s="4" t="s">
        <v>7</v>
      </c>
      <c r="D12516" s="4" t="s">
        <v>11</v>
      </c>
    </row>
    <row r="12517" spans="1:15">
      <c r="A12517" t="n">
        <v>97110</v>
      </c>
      <c r="B12517" s="35" t="n">
        <v>58</v>
      </c>
      <c r="C12517" s="7" t="n">
        <v>255</v>
      </c>
      <c r="D12517" s="7" t="n">
        <v>0</v>
      </c>
    </row>
    <row r="12518" spans="1:15">
      <c r="A12518" t="s">
        <v>4</v>
      </c>
      <c r="B12518" s="4" t="s">
        <v>5</v>
      </c>
      <c r="C12518" s="4" t="s">
        <v>11</v>
      </c>
    </row>
    <row r="12519" spans="1:15">
      <c r="A12519" t="n">
        <v>97114</v>
      </c>
      <c r="B12519" s="39" t="n">
        <v>12</v>
      </c>
      <c r="C12519" s="7" t="n">
        <v>10929</v>
      </c>
    </row>
    <row r="12520" spans="1:15">
      <c r="A12520" t="s">
        <v>4</v>
      </c>
      <c r="B12520" s="4" t="s">
        <v>5</v>
      </c>
      <c r="C12520" s="4" t="s">
        <v>11</v>
      </c>
    </row>
    <row r="12521" spans="1:15">
      <c r="A12521" t="n">
        <v>97117</v>
      </c>
      <c r="B12521" s="39" t="n">
        <v>12</v>
      </c>
      <c r="C12521" s="7" t="n">
        <v>10</v>
      </c>
    </row>
    <row r="12522" spans="1:15">
      <c r="A12522" t="s">
        <v>4</v>
      </c>
      <c r="B12522" s="4" t="s">
        <v>5</v>
      </c>
      <c r="C12522" s="4" t="s">
        <v>11</v>
      </c>
      <c r="D12522" s="4" t="s">
        <v>7</v>
      </c>
      <c r="E12522" s="4" t="s">
        <v>11</v>
      </c>
    </row>
    <row r="12523" spans="1:15">
      <c r="A12523" t="n">
        <v>97120</v>
      </c>
      <c r="B12523" s="88" t="n">
        <v>104</v>
      </c>
      <c r="C12523" s="7" t="n">
        <v>35</v>
      </c>
      <c r="D12523" s="7" t="n">
        <v>1</v>
      </c>
      <c r="E12523" s="7" t="n">
        <v>3</v>
      </c>
    </row>
    <row r="12524" spans="1:15">
      <c r="A12524" t="s">
        <v>4</v>
      </c>
      <c r="B12524" s="4" t="s">
        <v>5</v>
      </c>
    </row>
    <row r="12525" spans="1:15">
      <c r="A12525" t="n">
        <v>97126</v>
      </c>
      <c r="B12525" s="5" t="n">
        <v>1</v>
      </c>
    </row>
    <row r="12526" spans="1:15">
      <c r="A12526" t="s">
        <v>4</v>
      </c>
      <c r="B12526" s="4" t="s">
        <v>5</v>
      </c>
      <c r="C12526" s="4" t="s">
        <v>7</v>
      </c>
      <c r="D12526" s="4" t="s">
        <v>11</v>
      </c>
      <c r="E12526" s="4" t="s">
        <v>7</v>
      </c>
      <c r="F12526" s="4" t="s">
        <v>16</v>
      </c>
    </row>
    <row r="12527" spans="1:15">
      <c r="A12527" t="n">
        <v>97127</v>
      </c>
      <c r="B12527" s="13" t="n">
        <v>5</v>
      </c>
      <c r="C12527" s="7" t="n">
        <v>30</v>
      </c>
      <c r="D12527" s="7" t="n">
        <v>10949</v>
      </c>
      <c r="E12527" s="7" t="n">
        <v>1</v>
      </c>
      <c r="F12527" s="14" t="n">
        <f t="normal" ca="1">A12533</f>
        <v>0</v>
      </c>
    </row>
    <row r="12528" spans="1:15">
      <c r="A12528" t="s">
        <v>4</v>
      </c>
      <c r="B12528" s="4" t="s">
        <v>5</v>
      </c>
      <c r="C12528" s="4" t="s">
        <v>11</v>
      </c>
      <c r="D12528" s="4" t="s">
        <v>7</v>
      </c>
      <c r="E12528" s="4" t="s">
        <v>11</v>
      </c>
    </row>
    <row r="12529" spans="1:6">
      <c r="A12529" t="n">
        <v>97136</v>
      </c>
      <c r="B12529" s="88" t="n">
        <v>104</v>
      </c>
      <c r="C12529" s="7" t="n">
        <v>35</v>
      </c>
      <c r="D12529" s="7" t="n">
        <v>1</v>
      </c>
      <c r="E12529" s="7" t="n">
        <v>6</v>
      </c>
    </row>
    <row r="12530" spans="1:6">
      <c r="A12530" t="s">
        <v>4</v>
      </c>
      <c r="B12530" s="4" t="s">
        <v>5</v>
      </c>
    </row>
    <row r="12531" spans="1:6">
      <c r="A12531" t="n">
        <v>97142</v>
      </c>
      <c r="B12531" s="5" t="n">
        <v>1</v>
      </c>
    </row>
    <row r="12532" spans="1:6">
      <c r="A12532" t="s">
        <v>4</v>
      </c>
      <c r="B12532" s="4" t="s">
        <v>5</v>
      </c>
      <c r="C12532" s="4" t="s">
        <v>11</v>
      </c>
      <c r="D12532" s="4" t="s">
        <v>11</v>
      </c>
      <c r="E12532" s="4" t="s">
        <v>11</v>
      </c>
    </row>
    <row r="12533" spans="1:6">
      <c r="A12533" t="n">
        <v>97143</v>
      </c>
      <c r="B12533" s="32" t="n">
        <v>61</v>
      </c>
      <c r="C12533" s="7" t="n">
        <v>61456</v>
      </c>
      <c r="D12533" s="7" t="n">
        <v>65533</v>
      </c>
      <c r="E12533" s="7" t="n">
        <v>1000</v>
      </c>
    </row>
    <row r="12534" spans="1:6">
      <c r="A12534" t="s">
        <v>4</v>
      </c>
      <c r="B12534" s="4" t="s">
        <v>5</v>
      </c>
      <c r="C12534" s="4" t="s">
        <v>11</v>
      </c>
      <c r="D12534" s="4" t="s">
        <v>11</v>
      </c>
      <c r="E12534" s="4" t="s">
        <v>11</v>
      </c>
    </row>
    <row r="12535" spans="1:6">
      <c r="A12535" t="n">
        <v>97150</v>
      </c>
      <c r="B12535" s="32" t="n">
        <v>61</v>
      </c>
      <c r="C12535" s="7" t="n">
        <v>125</v>
      </c>
      <c r="D12535" s="7" t="n">
        <v>65533</v>
      </c>
      <c r="E12535" s="7" t="n">
        <v>1000</v>
      </c>
    </row>
    <row r="12536" spans="1:6">
      <c r="A12536" t="s">
        <v>4</v>
      </c>
      <c r="B12536" s="4" t="s">
        <v>5</v>
      </c>
      <c r="C12536" s="4" t="s">
        <v>11</v>
      </c>
      <c r="D12536" s="4" t="s">
        <v>13</v>
      </c>
      <c r="E12536" s="4" t="s">
        <v>13</v>
      </c>
      <c r="F12536" s="4" t="s">
        <v>13</v>
      </c>
      <c r="G12536" s="4" t="s">
        <v>13</v>
      </c>
    </row>
    <row r="12537" spans="1:6">
      <c r="A12537" t="n">
        <v>97157</v>
      </c>
      <c r="B12537" s="40" t="n">
        <v>46</v>
      </c>
      <c r="C12537" s="7" t="n">
        <v>61456</v>
      </c>
      <c r="D12537" s="7" t="n">
        <v>-37.0299987792969</v>
      </c>
      <c r="E12537" s="7" t="n">
        <v>6</v>
      </c>
      <c r="F12537" s="7" t="n">
        <v>-89.1100006103516</v>
      </c>
      <c r="G12537" s="7" t="n">
        <v>45.5999984741211</v>
      </c>
    </row>
    <row r="12538" spans="1:6">
      <c r="A12538" t="s">
        <v>4</v>
      </c>
      <c r="B12538" s="4" t="s">
        <v>5</v>
      </c>
      <c r="C12538" s="4" t="s">
        <v>7</v>
      </c>
      <c r="D12538" s="4" t="s">
        <v>7</v>
      </c>
      <c r="E12538" s="4" t="s">
        <v>13</v>
      </c>
      <c r="F12538" s="4" t="s">
        <v>13</v>
      </c>
      <c r="G12538" s="4" t="s">
        <v>13</v>
      </c>
      <c r="H12538" s="4" t="s">
        <v>11</v>
      </c>
      <c r="I12538" s="4" t="s">
        <v>7</v>
      </c>
    </row>
    <row r="12539" spans="1:6">
      <c r="A12539" t="n">
        <v>97176</v>
      </c>
      <c r="B12539" s="36" t="n">
        <v>45</v>
      </c>
      <c r="C12539" s="7" t="n">
        <v>4</v>
      </c>
      <c r="D12539" s="7" t="n">
        <v>3</v>
      </c>
      <c r="E12539" s="7" t="n">
        <v>5</v>
      </c>
      <c r="F12539" s="7" t="n">
        <v>45.5900001525879</v>
      </c>
      <c r="G12539" s="7" t="n">
        <v>0</v>
      </c>
      <c r="H12539" s="7" t="n">
        <v>0</v>
      </c>
      <c r="I12539" s="7" t="n">
        <v>0</v>
      </c>
    </row>
    <row r="12540" spans="1:6">
      <c r="A12540" t="s">
        <v>4</v>
      </c>
      <c r="B12540" s="4" t="s">
        <v>5</v>
      </c>
      <c r="C12540" s="4" t="s">
        <v>7</v>
      </c>
      <c r="D12540" s="4" t="s">
        <v>8</v>
      </c>
    </row>
    <row r="12541" spans="1:6">
      <c r="A12541" t="n">
        <v>97194</v>
      </c>
      <c r="B12541" s="6" t="n">
        <v>2</v>
      </c>
      <c r="C12541" s="7" t="n">
        <v>10</v>
      </c>
      <c r="D12541" s="7" t="s">
        <v>810</v>
      </c>
    </row>
    <row r="12542" spans="1:6">
      <c r="A12542" t="s">
        <v>4</v>
      </c>
      <c r="B12542" s="4" t="s">
        <v>5</v>
      </c>
      <c r="C12542" s="4" t="s">
        <v>11</v>
      </c>
    </row>
    <row r="12543" spans="1:6">
      <c r="A12543" t="n">
        <v>97209</v>
      </c>
      <c r="B12543" s="29" t="n">
        <v>16</v>
      </c>
      <c r="C12543" s="7" t="n">
        <v>0</v>
      </c>
    </row>
    <row r="12544" spans="1:6">
      <c r="A12544" t="s">
        <v>4</v>
      </c>
      <c r="B12544" s="4" t="s">
        <v>5</v>
      </c>
      <c r="C12544" s="4" t="s">
        <v>7</v>
      </c>
      <c r="D12544" s="4" t="s">
        <v>11</v>
      </c>
    </row>
    <row r="12545" spans="1:9">
      <c r="A12545" t="n">
        <v>97212</v>
      </c>
      <c r="B12545" s="35" t="n">
        <v>58</v>
      </c>
      <c r="C12545" s="7" t="n">
        <v>105</v>
      </c>
      <c r="D12545" s="7" t="n">
        <v>300</v>
      </c>
    </row>
    <row r="12546" spans="1:9">
      <c r="A12546" t="s">
        <v>4</v>
      </c>
      <c r="B12546" s="4" t="s">
        <v>5</v>
      </c>
      <c r="C12546" s="4" t="s">
        <v>13</v>
      </c>
      <c r="D12546" s="4" t="s">
        <v>11</v>
      </c>
    </row>
    <row r="12547" spans="1:9">
      <c r="A12547" t="n">
        <v>97216</v>
      </c>
      <c r="B12547" s="61" t="n">
        <v>103</v>
      </c>
      <c r="C12547" s="7" t="n">
        <v>1</v>
      </c>
      <c r="D12547" s="7" t="n">
        <v>300</v>
      </c>
    </row>
    <row r="12548" spans="1:9">
      <c r="A12548" t="s">
        <v>4</v>
      </c>
      <c r="B12548" s="4" t="s">
        <v>5</v>
      </c>
      <c r="C12548" s="4" t="s">
        <v>7</v>
      </c>
      <c r="D12548" s="4" t="s">
        <v>11</v>
      </c>
    </row>
    <row r="12549" spans="1:9">
      <c r="A12549" t="n">
        <v>97223</v>
      </c>
      <c r="B12549" s="62" t="n">
        <v>72</v>
      </c>
      <c r="C12549" s="7" t="n">
        <v>4</v>
      </c>
      <c r="D12549" s="7" t="n">
        <v>0</v>
      </c>
    </row>
    <row r="12550" spans="1:9">
      <c r="A12550" t="s">
        <v>4</v>
      </c>
      <c r="B12550" s="4" t="s">
        <v>5</v>
      </c>
      <c r="C12550" s="4" t="s">
        <v>14</v>
      </c>
    </row>
    <row r="12551" spans="1:9">
      <c r="A12551" t="n">
        <v>97227</v>
      </c>
      <c r="B12551" s="60" t="n">
        <v>15</v>
      </c>
      <c r="C12551" s="7" t="n">
        <v>1073741824</v>
      </c>
    </row>
    <row r="12552" spans="1:9">
      <c r="A12552" t="s">
        <v>4</v>
      </c>
      <c r="B12552" s="4" t="s">
        <v>5</v>
      </c>
      <c r="C12552" s="4" t="s">
        <v>7</v>
      </c>
    </row>
    <row r="12553" spans="1:9">
      <c r="A12553" t="n">
        <v>97232</v>
      </c>
      <c r="B12553" s="59" t="n">
        <v>64</v>
      </c>
      <c r="C12553" s="7" t="n">
        <v>3</v>
      </c>
    </row>
    <row r="12554" spans="1:9">
      <c r="A12554" t="s">
        <v>4</v>
      </c>
      <c r="B12554" s="4" t="s">
        <v>5</v>
      </c>
      <c r="C12554" s="4" t="s">
        <v>7</v>
      </c>
    </row>
    <row r="12555" spans="1:9">
      <c r="A12555" t="n">
        <v>97234</v>
      </c>
      <c r="B12555" s="11" t="n">
        <v>74</v>
      </c>
      <c r="C12555" s="7" t="n">
        <v>67</v>
      </c>
    </row>
    <row r="12556" spans="1:9">
      <c r="A12556" t="s">
        <v>4</v>
      </c>
      <c r="B12556" s="4" t="s">
        <v>5</v>
      </c>
      <c r="C12556" s="4" t="s">
        <v>7</v>
      </c>
      <c r="D12556" s="4" t="s">
        <v>7</v>
      </c>
      <c r="E12556" s="4" t="s">
        <v>11</v>
      </c>
    </row>
    <row r="12557" spans="1:9">
      <c r="A12557" t="n">
        <v>97236</v>
      </c>
      <c r="B12557" s="36" t="n">
        <v>45</v>
      </c>
      <c r="C12557" s="7" t="n">
        <v>8</v>
      </c>
      <c r="D12557" s="7" t="n">
        <v>1</v>
      </c>
      <c r="E12557" s="7" t="n">
        <v>0</v>
      </c>
    </row>
    <row r="12558" spans="1:9">
      <c r="A12558" t="s">
        <v>4</v>
      </c>
      <c r="B12558" s="4" t="s">
        <v>5</v>
      </c>
      <c r="C12558" s="4" t="s">
        <v>11</v>
      </c>
    </row>
    <row r="12559" spans="1:9">
      <c r="A12559" t="n">
        <v>97241</v>
      </c>
      <c r="B12559" s="15" t="n">
        <v>13</v>
      </c>
      <c r="C12559" s="7" t="n">
        <v>6409</v>
      </c>
    </row>
    <row r="12560" spans="1:9">
      <c r="A12560" t="s">
        <v>4</v>
      </c>
      <c r="B12560" s="4" t="s">
        <v>5</v>
      </c>
      <c r="C12560" s="4" t="s">
        <v>11</v>
      </c>
    </row>
    <row r="12561" spans="1:5">
      <c r="A12561" t="n">
        <v>97244</v>
      </c>
      <c r="B12561" s="15" t="n">
        <v>13</v>
      </c>
      <c r="C12561" s="7" t="n">
        <v>6408</v>
      </c>
    </row>
    <row r="12562" spans="1:5">
      <c r="A12562" t="s">
        <v>4</v>
      </c>
      <c r="B12562" s="4" t="s">
        <v>5</v>
      </c>
      <c r="C12562" s="4" t="s">
        <v>11</v>
      </c>
    </row>
    <row r="12563" spans="1:5">
      <c r="A12563" t="n">
        <v>97247</v>
      </c>
      <c r="B12563" s="39" t="n">
        <v>12</v>
      </c>
      <c r="C12563" s="7" t="n">
        <v>6464</v>
      </c>
    </row>
    <row r="12564" spans="1:5">
      <c r="A12564" t="s">
        <v>4</v>
      </c>
      <c r="B12564" s="4" t="s">
        <v>5</v>
      </c>
      <c r="C12564" s="4" t="s">
        <v>11</v>
      </c>
    </row>
    <row r="12565" spans="1:5">
      <c r="A12565" t="n">
        <v>97250</v>
      </c>
      <c r="B12565" s="15" t="n">
        <v>13</v>
      </c>
      <c r="C12565" s="7" t="n">
        <v>6465</v>
      </c>
    </row>
    <row r="12566" spans="1:5">
      <c r="A12566" t="s">
        <v>4</v>
      </c>
      <c r="B12566" s="4" t="s">
        <v>5</v>
      </c>
      <c r="C12566" s="4" t="s">
        <v>11</v>
      </c>
    </row>
    <row r="12567" spans="1:5">
      <c r="A12567" t="n">
        <v>97253</v>
      </c>
      <c r="B12567" s="15" t="n">
        <v>13</v>
      </c>
      <c r="C12567" s="7" t="n">
        <v>6466</v>
      </c>
    </row>
    <row r="12568" spans="1:5">
      <c r="A12568" t="s">
        <v>4</v>
      </c>
      <c r="B12568" s="4" t="s">
        <v>5</v>
      </c>
      <c r="C12568" s="4" t="s">
        <v>11</v>
      </c>
    </row>
    <row r="12569" spans="1:5">
      <c r="A12569" t="n">
        <v>97256</v>
      </c>
      <c r="B12569" s="15" t="n">
        <v>13</v>
      </c>
      <c r="C12569" s="7" t="n">
        <v>6467</v>
      </c>
    </row>
    <row r="12570" spans="1:5">
      <c r="A12570" t="s">
        <v>4</v>
      </c>
      <c r="B12570" s="4" t="s">
        <v>5</v>
      </c>
      <c r="C12570" s="4" t="s">
        <v>11</v>
      </c>
    </row>
    <row r="12571" spans="1:5">
      <c r="A12571" t="n">
        <v>97259</v>
      </c>
      <c r="B12571" s="15" t="n">
        <v>13</v>
      </c>
      <c r="C12571" s="7" t="n">
        <v>6468</v>
      </c>
    </row>
    <row r="12572" spans="1:5">
      <c r="A12572" t="s">
        <v>4</v>
      </c>
      <c r="B12572" s="4" t="s">
        <v>5</v>
      </c>
      <c r="C12572" s="4" t="s">
        <v>11</v>
      </c>
    </row>
    <row r="12573" spans="1:5">
      <c r="A12573" t="n">
        <v>97262</v>
      </c>
      <c r="B12573" s="15" t="n">
        <v>13</v>
      </c>
      <c r="C12573" s="7" t="n">
        <v>6469</v>
      </c>
    </row>
    <row r="12574" spans="1:5">
      <c r="A12574" t="s">
        <v>4</v>
      </c>
      <c r="B12574" s="4" t="s">
        <v>5</v>
      </c>
      <c r="C12574" s="4" t="s">
        <v>11</v>
      </c>
    </row>
    <row r="12575" spans="1:5">
      <c r="A12575" t="n">
        <v>97265</v>
      </c>
      <c r="B12575" s="15" t="n">
        <v>13</v>
      </c>
      <c r="C12575" s="7" t="n">
        <v>6470</v>
      </c>
    </row>
    <row r="12576" spans="1:5">
      <c r="A12576" t="s">
        <v>4</v>
      </c>
      <c r="B12576" s="4" t="s">
        <v>5</v>
      </c>
      <c r="C12576" s="4" t="s">
        <v>11</v>
      </c>
    </row>
    <row r="12577" spans="1:3">
      <c r="A12577" t="n">
        <v>97268</v>
      </c>
      <c r="B12577" s="15" t="n">
        <v>13</v>
      </c>
      <c r="C12577" s="7" t="n">
        <v>6471</v>
      </c>
    </row>
    <row r="12578" spans="1:3">
      <c r="A12578" t="s">
        <v>4</v>
      </c>
      <c r="B12578" s="4" t="s">
        <v>5</v>
      </c>
      <c r="C12578" s="4" t="s">
        <v>7</v>
      </c>
    </row>
    <row r="12579" spans="1:3">
      <c r="A12579" t="n">
        <v>97271</v>
      </c>
      <c r="B12579" s="11" t="n">
        <v>74</v>
      </c>
      <c r="C12579" s="7" t="n">
        <v>18</v>
      </c>
    </row>
    <row r="12580" spans="1:3">
      <c r="A12580" t="s">
        <v>4</v>
      </c>
      <c r="B12580" s="4" t="s">
        <v>5</v>
      </c>
      <c r="C12580" s="4" t="s">
        <v>7</v>
      </c>
    </row>
    <row r="12581" spans="1:3">
      <c r="A12581" t="n">
        <v>97273</v>
      </c>
      <c r="B12581" s="11" t="n">
        <v>74</v>
      </c>
      <c r="C12581" s="7" t="n">
        <v>45</v>
      </c>
    </row>
    <row r="12582" spans="1:3">
      <c r="A12582" t="s">
        <v>4</v>
      </c>
      <c r="B12582" s="4" t="s">
        <v>5</v>
      </c>
      <c r="C12582" s="4" t="s">
        <v>11</v>
      </c>
    </row>
    <row r="12583" spans="1:3">
      <c r="A12583" t="n">
        <v>97275</v>
      </c>
      <c r="B12583" s="29" t="n">
        <v>16</v>
      </c>
      <c r="C12583" s="7" t="n">
        <v>0</v>
      </c>
    </row>
    <row r="12584" spans="1:3">
      <c r="A12584" t="s">
        <v>4</v>
      </c>
      <c r="B12584" s="4" t="s">
        <v>5</v>
      </c>
      <c r="C12584" s="4" t="s">
        <v>7</v>
      </c>
      <c r="D12584" s="4" t="s">
        <v>7</v>
      </c>
      <c r="E12584" s="4" t="s">
        <v>7</v>
      </c>
      <c r="F12584" s="4" t="s">
        <v>7</v>
      </c>
    </row>
    <row r="12585" spans="1:3">
      <c r="A12585" t="n">
        <v>97278</v>
      </c>
      <c r="B12585" s="9" t="n">
        <v>14</v>
      </c>
      <c r="C12585" s="7" t="n">
        <v>0</v>
      </c>
      <c r="D12585" s="7" t="n">
        <v>8</v>
      </c>
      <c r="E12585" s="7" t="n">
        <v>0</v>
      </c>
      <c r="F12585" s="7" t="n">
        <v>0</v>
      </c>
    </row>
    <row r="12586" spans="1:3">
      <c r="A12586" t="s">
        <v>4</v>
      </c>
      <c r="B12586" s="4" t="s">
        <v>5</v>
      </c>
      <c r="C12586" s="4" t="s">
        <v>7</v>
      </c>
      <c r="D12586" s="4" t="s">
        <v>8</v>
      </c>
    </row>
    <row r="12587" spans="1:3">
      <c r="A12587" t="n">
        <v>97283</v>
      </c>
      <c r="B12587" s="6" t="n">
        <v>2</v>
      </c>
      <c r="C12587" s="7" t="n">
        <v>11</v>
      </c>
      <c r="D12587" s="7" t="s">
        <v>17</v>
      </c>
    </row>
    <row r="12588" spans="1:3">
      <c r="A12588" t="s">
        <v>4</v>
      </c>
      <c r="B12588" s="4" t="s">
        <v>5</v>
      </c>
      <c r="C12588" s="4" t="s">
        <v>11</v>
      </c>
    </row>
    <row r="12589" spans="1:3">
      <c r="A12589" t="n">
        <v>97297</v>
      </c>
      <c r="B12589" s="29" t="n">
        <v>16</v>
      </c>
      <c r="C12589" s="7" t="n">
        <v>0</v>
      </c>
    </row>
    <row r="12590" spans="1:3">
      <c r="A12590" t="s">
        <v>4</v>
      </c>
      <c r="B12590" s="4" t="s">
        <v>5</v>
      </c>
      <c r="C12590" s="4" t="s">
        <v>7</v>
      </c>
      <c r="D12590" s="4" t="s">
        <v>8</v>
      </c>
    </row>
    <row r="12591" spans="1:3">
      <c r="A12591" t="n">
        <v>97300</v>
      </c>
      <c r="B12591" s="6" t="n">
        <v>2</v>
      </c>
      <c r="C12591" s="7" t="n">
        <v>11</v>
      </c>
      <c r="D12591" s="7" t="s">
        <v>843</v>
      </c>
    </row>
    <row r="12592" spans="1:3">
      <c r="A12592" t="s">
        <v>4</v>
      </c>
      <c r="B12592" s="4" t="s">
        <v>5</v>
      </c>
      <c r="C12592" s="4" t="s">
        <v>11</v>
      </c>
    </row>
    <row r="12593" spans="1:6">
      <c r="A12593" t="n">
        <v>97309</v>
      </c>
      <c r="B12593" s="29" t="n">
        <v>16</v>
      </c>
      <c r="C12593" s="7" t="n">
        <v>0</v>
      </c>
    </row>
    <row r="12594" spans="1:6">
      <c r="A12594" t="s">
        <v>4</v>
      </c>
      <c r="B12594" s="4" t="s">
        <v>5</v>
      </c>
      <c r="C12594" s="4" t="s">
        <v>14</v>
      </c>
    </row>
    <row r="12595" spans="1:6">
      <c r="A12595" t="n">
        <v>97312</v>
      </c>
      <c r="B12595" s="60" t="n">
        <v>15</v>
      </c>
      <c r="C12595" s="7" t="n">
        <v>2048</v>
      </c>
    </row>
    <row r="12596" spans="1:6">
      <c r="A12596" t="s">
        <v>4</v>
      </c>
      <c r="B12596" s="4" t="s">
        <v>5</v>
      </c>
      <c r="C12596" s="4" t="s">
        <v>7</v>
      </c>
      <c r="D12596" s="4" t="s">
        <v>8</v>
      </c>
    </row>
    <row r="12597" spans="1:6">
      <c r="A12597" t="n">
        <v>97317</v>
      </c>
      <c r="B12597" s="6" t="n">
        <v>2</v>
      </c>
      <c r="C12597" s="7" t="n">
        <v>10</v>
      </c>
      <c r="D12597" s="7" t="s">
        <v>38</v>
      </c>
    </row>
    <row r="12598" spans="1:6">
      <c r="A12598" t="s">
        <v>4</v>
      </c>
      <c r="B12598" s="4" t="s">
        <v>5</v>
      </c>
      <c r="C12598" s="4" t="s">
        <v>11</v>
      </c>
    </row>
    <row r="12599" spans="1:6">
      <c r="A12599" t="n">
        <v>97335</v>
      </c>
      <c r="B12599" s="29" t="n">
        <v>16</v>
      </c>
      <c r="C12599" s="7" t="n">
        <v>0</v>
      </c>
    </row>
    <row r="12600" spans="1:6">
      <c r="A12600" t="s">
        <v>4</v>
      </c>
      <c r="B12600" s="4" t="s">
        <v>5</v>
      </c>
      <c r="C12600" s="4" t="s">
        <v>7</v>
      </c>
      <c r="D12600" s="4" t="s">
        <v>8</v>
      </c>
    </row>
    <row r="12601" spans="1:6">
      <c r="A12601" t="n">
        <v>97338</v>
      </c>
      <c r="B12601" s="6" t="n">
        <v>2</v>
      </c>
      <c r="C12601" s="7" t="n">
        <v>10</v>
      </c>
      <c r="D12601" s="7" t="s">
        <v>39</v>
      </c>
    </row>
    <row r="12602" spans="1:6">
      <c r="A12602" t="s">
        <v>4</v>
      </c>
      <c r="B12602" s="4" t="s">
        <v>5</v>
      </c>
      <c r="C12602" s="4" t="s">
        <v>11</v>
      </c>
    </row>
    <row r="12603" spans="1:6">
      <c r="A12603" t="n">
        <v>97357</v>
      </c>
      <c r="B12603" s="29" t="n">
        <v>16</v>
      </c>
      <c r="C12603" s="7" t="n">
        <v>0</v>
      </c>
    </row>
    <row r="12604" spans="1:6">
      <c r="A12604" t="s">
        <v>4</v>
      </c>
      <c r="B12604" s="4" t="s">
        <v>5</v>
      </c>
      <c r="C12604" s="4" t="s">
        <v>7</v>
      </c>
      <c r="D12604" s="4" t="s">
        <v>11</v>
      </c>
      <c r="E12604" s="4" t="s">
        <v>13</v>
      </c>
    </row>
    <row r="12605" spans="1:6">
      <c r="A12605" t="n">
        <v>97360</v>
      </c>
      <c r="B12605" s="35" t="n">
        <v>58</v>
      </c>
      <c r="C12605" s="7" t="n">
        <v>100</v>
      </c>
      <c r="D12605" s="7" t="n">
        <v>300</v>
      </c>
      <c r="E12605" s="7" t="n">
        <v>1</v>
      </c>
    </row>
    <row r="12606" spans="1:6">
      <c r="A12606" t="s">
        <v>4</v>
      </c>
      <c r="B12606" s="4" t="s">
        <v>5</v>
      </c>
      <c r="C12606" s="4" t="s">
        <v>7</v>
      </c>
      <c r="D12606" s="4" t="s">
        <v>11</v>
      </c>
    </row>
    <row r="12607" spans="1:6">
      <c r="A12607" t="n">
        <v>97368</v>
      </c>
      <c r="B12607" s="35" t="n">
        <v>58</v>
      </c>
      <c r="C12607" s="7" t="n">
        <v>255</v>
      </c>
      <c r="D12607" s="7" t="n">
        <v>0</v>
      </c>
    </row>
    <row r="12608" spans="1:6">
      <c r="A12608" t="s">
        <v>4</v>
      </c>
      <c r="B12608" s="4" t="s">
        <v>5</v>
      </c>
      <c r="C12608" s="4" t="s">
        <v>7</v>
      </c>
    </row>
    <row r="12609" spans="1:5">
      <c r="A12609" t="n">
        <v>97372</v>
      </c>
      <c r="B12609" s="30" t="n">
        <v>23</v>
      </c>
      <c r="C12609" s="7" t="n">
        <v>0</v>
      </c>
    </row>
    <row r="12610" spans="1:5">
      <c r="A12610" t="s">
        <v>4</v>
      </c>
      <c r="B12610" s="4" t="s">
        <v>5</v>
      </c>
    </row>
    <row r="12611" spans="1:5">
      <c r="A12611" t="n">
        <v>97374</v>
      </c>
      <c r="B12611" s="5" t="n">
        <v>1</v>
      </c>
    </row>
    <row r="12612" spans="1:5" s="3" customFormat="1" customHeight="0">
      <c r="A12612" s="3" t="s">
        <v>2</v>
      </c>
      <c r="B12612" s="3" t="s">
        <v>861</v>
      </c>
    </row>
    <row r="12613" spans="1:5">
      <c r="A12613" t="s">
        <v>4</v>
      </c>
      <c r="B12613" s="4" t="s">
        <v>5</v>
      </c>
      <c r="C12613" s="4" t="s">
        <v>7</v>
      </c>
      <c r="D12613" s="4" t="s">
        <v>7</v>
      </c>
      <c r="E12613" s="4" t="s">
        <v>7</v>
      </c>
      <c r="F12613" s="4" t="s">
        <v>7</v>
      </c>
    </row>
    <row r="12614" spans="1:5">
      <c r="A12614" t="n">
        <v>97376</v>
      </c>
      <c r="B12614" s="9" t="n">
        <v>14</v>
      </c>
      <c r="C12614" s="7" t="n">
        <v>2</v>
      </c>
      <c r="D12614" s="7" t="n">
        <v>0</v>
      </c>
      <c r="E12614" s="7" t="n">
        <v>0</v>
      </c>
      <c r="F12614" s="7" t="n">
        <v>0</v>
      </c>
    </row>
    <row r="12615" spans="1:5">
      <c r="A12615" t="s">
        <v>4</v>
      </c>
      <c r="B12615" s="4" t="s">
        <v>5</v>
      </c>
      <c r="C12615" s="4" t="s">
        <v>7</v>
      </c>
      <c r="D12615" s="19" t="s">
        <v>28</v>
      </c>
      <c r="E12615" s="4" t="s">
        <v>5</v>
      </c>
      <c r="F12615" s="4" t="s">
        <v>7</v>
      </c>
      <c r="G12615" s="4" t="s">
        <v>11</v>
      </c>
      <c r="H12615" s="19" t="s">
        <v>29</v>
      </c>
      <c r="I12615" s="4" t="s">
        <v>7</v>
      </c>
      <c r="J12615" s="4" t="s">
        <v>14</v>
      </c>
      <c r="K12615" s="4" t="s">
        <v>7</v>
      </c>
      <c r="L12615" s="4" t="s">
        <v>7</v>
      </c>
      <c r="M12615" s="19" t="s">
        <v>28</v>
      </c>
      <c r="N12615" s="4" t="s">
        <v>5</v>
      </c>
      <c r="O12615" s="4" t="s">
        <v>7</v>
      </c>
      <c r="P12615" s="4" t="s">
        <v>11</v>
      </c>
      <c r="Q12615" s="19" t="s">
        <v>29</v>
      </c>
      <c r="R12615" s="4" t="s">
        <v>7</v>
      </c>
      <c r="S12615" s="4" t="s">
        <v>14</v>
      </c>
      <c r="T12615" s="4" t="s">
        <v>7</v>
      </c>
      <c r="U12615" s="4" t="s">
        <v>7</v>
      </c>
      <c r="V12615" s="4" t="s">
        <v>7</v>
      </c>
      <c r="W12615" s="4" t="s">
        <v>16</v>
      </c>
    </row>
    <row r="12616" spans="1:5">
      <c r="A12616" t="n">
        <v>97381</v>
      </c>
      <c r="B12616" s="13" t="n">
        <v>5</v>
      </c>
      <c r="C12616" s="7" t="n">
        <v>28</v>
      </c>
      <c r="D12616" s="19" t="s">
        <v>3</v>
      </c>
      <c r="E12616" s="8" t="n">
        <v>162</v>
      </c>
      <c r="F12616" s="7" t="n">
        <v>3</v>
      </c>
      <c r="G12616" s="7" t="n">
        <v>28827</v>
      </c>
      <c r="H12616" s="19" t="s">
        <v>3</v>
      </c>
      <c r="I12616" s="7" t="n">
        <v>0</v>
      </c>
      <c r="J12616" s="7" t="n">
        <v>1</v>
      </c>
      <c r="K12616" s="7" t="n">
        <v>2</v>
      </c>
      <c r="L12616" s="7" t="n">
        <v>28</v>
      </c>
      <c r="M12616" s="19" t="s">
        <v>3</v>
      </c>
      <c r="N12616" s="8" t="n">
        <v>162</v>
      </c>
      <c r="O12616" s="7" t="n">
        <v>3</v>
      </c>
      <c r="P12616" s="7" t="n">
        <v>28827</v>
      </c>
      <c r="Q12616" s="19" t="s">
        <v>3</v>
      </c>
      <c r="R12616" s="7" t="n">
        <v>0</v>
      </c>
      <c r="S12616" s="7" t="n">
        <v>2</v>
      </c>
      <c r="T12616" s="7" t="n">
        <v>2</v>
      </c>
      <c r="U12616" s="7" t="n">
        <v>11</v>
      </c>
      <c r="V12616" s="7" t="n">
        <v>1</v>
      </c>
      <c r="W12616" s="14" t="n">
        <f t="normal" ca="1">A12620</f>
        <v>0</v>
      </c>
    </row>
    <row r="12617" spans="1:5">
      <c r="A12617" t="s">
        <v>4</v>
      </c>
      <c r="B12617" s="4" t="s">
        <v>5</v>
      </c>
      <c r="C12617" s="4" t="s">
        <v>7</v>
      </c>
      <c r="D12617" s="4" t="s">
        <v>11</v>
      </c>
      <c r="E12617" s="4" t="s">
        <v>13</v>
      </c>
    </row>
    <row r="12618" spans="1:5">
      <c r="A12618" t="n">
        <v>97410</v>
      </c>
      <c r="B12618" s="35" t="n">
        <v>58</v>
      </c>
      <c r="C12618" s="7" t="n">
        <v>0</v>
      </c>
      <c r="D12618" s="7" t="n">
        <v>0</v>
      </c>
      <c r="E12618" s="7" t="n">
        <v>1</v>
      </c>
    </row>
    <row r="12619" spans="1:5">
      <c r="A12619" t="s">
        <v>4</v>
      </c>
      <c r="B12619" s="4" t="s">
        <v>5</v>
      </c>
      <c r="C12619" s="4" t="s">
        <v>7</v>
      </c>
      <c r="D12619" s="19" t="s">
        <v>28</v>
      </c>
      <c r="E12619" s="4" t="s">
        <v>5</v>
      </c>
      <c r="F12619" s="4" t="s">
        <v>7</v>
      </c>
      <c r="G12619" s="4" t="s">
        <v>11</v>
      </c>
      <c r="H12619" s="19" t="s">
        <v>29</v>
      </c>
      <c r="I12619" s="4" t="s">
        <v>7</v>
      </c>
      <c r="J12619" s="4" t="s">
        <v>14</v>
      </c>
      <c r="K12619" s="4" t="s">
        <v>7</v>
      </c>
      <c r="L12619" s="4" t="s">
        <v>7</v>
      </c>
      <c r="M12619" s="19" t="s">
        <v>28</v>
      </c>
      <c r="N12619" s="4" t="s">
        <v>5</v>
      </c>
      <c r="O12619" s="4" t="s">
        <v>7</v>
      </c>
      <c r="P12619" s="4" t="s">
        <v>11</v>
      </c>
      <c r="Q12619" s="19" t="s">
        <v>29</v>
      </c>
      <c r="R12619" s="4" t="s">
        <v>7</v>
      </c>
      <c r="S12619" s="4" t="s">
        <v>14</v>
      </c>
      <c r="T12619" s="4" t="s">
        <v>7</v>
      </c>
      <c r="U12619" s="4" t="s">
        <v>7</v>
      </c>
      <c r="V12619" s="4" t="s">
        <v>7</v>
      </c>
      <c r="W12619" s="4" t="s">
        <v>16</v>
      </c>
    </row>
    <row r="12620" spans="1:5">
      <c r="A12620" t="n">
        <v>97418</v>
      </c>
      <c r="B12620" s="13" t="n">
        <v>5</v>
      </c>
      <c r="C12620" s="7" t="n">
        <v>28</v>
      </c>
      <c r="D12620" s="19" t="s">
        <v>3</v>
      </c>
      <c r="E12620" s="8" t="n">
        <v>162</v>
      </c>
      <c r="F12620" s="7" t="n">
        <v>3</v>
      </c>
      <c r="G12620" s="7" t="n">
        <v>28827</v>
      </c>
      <c r="H12620" s="19" t="s">
        <v>3</v>
      </c>
      <c r="I12620" s="7" t="n">
        <v>0</v>
      </c>
      <c r="J12620" s="7" t="n">
        <v>1</v>
      </c>
      <c r="K12620" s="7" t="n">
        <v>3</v>
      </c>
      <c r="L12620" s="7" t="n">
        <v>28</v>
      </c>
      <c r="M12620" s="19" t="s">
        <v>3</v>
      </c>
      <c r="N12620" s="8" t="n">
        <v>162</v>
      </c>
      <c r="O12620" s="7" t="n">
        <v>3</v>
      </c>
      <c r="P12620" s="7" t="n">
        <v>28827</v>
      </c>
      <c r="Q12620" s="19" t="s">
        <v>3</v>
      </c>
      <c r="R12620" s="7" t="n">
        <v>0</v>
      </c>
      <c r="S12620" s="7" t="n">
        <v>2</v>
      </c>
      <c r="T12620" s="7" t="n">
        <v>3</v>
      </c>
      <c r="U12620" s="7" t="n">
        <v>9</v>
      </c>
      <c r="V12620" s="7" t="n">
        <v>1</v>
      </c>
      <c r="W12620" s="14" t="n">
        <f t="normal" ca="1">A12630</f>
        <v>0</v>
      </c>
    </row>
    <row r="12621" spans="1:5">
      <c r="A12621" t="s">
        <v>4</v>
      </c>
      <c r="B12621" s="4" t="s">
        <v>5</v>
      </c>
      <c r="C12621" s="4" t="s">
        <v>7</v>
      </c>
      <c r="D12621" s="19" t="s">
        <v>28</v>
      </c>
      <c r="E12621" s="4" t="s">
        <v>5</v>
      </c>
      <c r="F12621" s="4" t="s">
        <v>11</v>
      </c>
      <c r="G12621" s="4" t="s">
        <v>7</v>
      </c>
      <c r="H12621" s="4" t="s">
        <v>7</v>
      </c>
      <c r="I12621" s="4" t="s">
        <v>8</v>
      </c>
      <c r="J12621" s="19" t="s">
        <v>29</v>
      </c>
      <c r="K12621" s="4" t="s">
        <v>7</v>
      </c>
      <c r="L12621" s="4" t="s">
        <v>7</v>
      </c>
      <c r="M12621" s="19" t="s">
        <v>28</v>
      </c>
      <c r="N12621" s="4" t="s">
        <v>5</v>
      </c>
      <c r="O12621" s="4" t="s">
        <v>7</v>
      </c>
      <c r="P12621" s="19" t="s">
        <v>29</v>
      </c>
      <c r="Q12621" s="4" t="s">
        <v>7</v>
      </c>
      <c r="R12621" s="4" t="s">
        <v>14</v>
      </c>
      <c r="S12621" s="4" t="s">
        <v>7</v>
      </c>
      <c r="T12621" s="4" t="s">
        <v>7</v>
      </c>
      <c r="U12621" s="4" t="s">
        <v>7</v>
      </c>
      <c r="V12621" s="19" t="s">
        <v>28</v>
      </c>
      <c r="W12621" s="4" t="s">
        <v>5</v>
      </c>
      <c r="X12621" s="4" t="s">
        <v>7</v>
      </c>
      <c r="Y12621" s="19" t="s">
        <v>29</v>
      </c>
      <c r="Z12621" s="4" t="s">
        <v>7</v>
      </c>
      <c r="AA12621" s="4" t="s">
        <v>14</v>
      </c>
      <c r="AB12621" s="4" t="s">
        <v>7</v>
      </c>
      <c r="AC12621" s="4" t="s">
        <v>7</v>
      </c>
      <c r="AD12621" s="4" t="s">
        <v>7</v>
      </c>
      <c r="AE12621" s="4" t="s">
        <v>16</v>
      </c>
    </row>
    <row r="12622" spans="1:5">
      <c r="A12622" t="n">
        <v>97447</v>
      </c>
      <c r="B12622" s="13" t="n">
        <v>5</v>
      </c>
      <c r="C12622" s="7" t="n">
        <v>28</v>
      </c>
      <c r="D12622" s="19" t="s">
        <v>3</v>
      </c>
      <c r="E12622" s="43" t="n">
        <v>47</v>
      </c>
      <c r="F12622" s="7" t="n">
        <v>61456</v>
      </c>
      <c r="G12622" s="7" t="n">
        <v>2</v>
      </c>
      <c r="H12622" s="7" t="n">
        <v>0</v>
      </c>
      <c r="I12622" s="7" t="s">
        <v>354</v>
      </c>
      <c r="J12622" s="19" t="s">
        <v>3</v>
      </c>
      <c r="K12622" s="7" t="n">
        <v>8</v>
      </c>
      <c r="L12622" s="7" t="n">
        <v>28</v>
      </c>
      <c r="M12622" s="19" t="s">
        <v>3</v>
      </c>
      <c r="N12622" s="11" t="n">
        <v>74</v>
      </c>
      <c r="O12622" s="7" t="n">
        <v>65</v>
      </c>
      <c r="P12622" s="19" t="s">
        <v>3</v>
      </c>
      <c r="Q12622" s="7" t="n">
        <v>0</v>
      </c>
      <c r="R12622" s="7" t="n">
        <v>1</v>
      </c>
      <c r="S12622" s="7" t="n">
        <v>3</v>
      </c>
      <c r="T12622" s="7" t="n">
        <v>9</v>
      </c>
      <c r="U12622" s="7" t="n">
        <v>28</v>
      </c>
      <c r="V12622" s="19" t="s">
        <v>3</v>
      </c>
      <c r="W12622" s="11" t="n">
        <v>74</v>
      </c>
      <c r="X12622" s="7" t="n">
        <v>65</v>
      </c>
      <c r="Y12622" s="19" t="s">
        <v>3</v>
      </c>
      <c r="Z12622" s="7" t="n">
        <v>0</v>
      </c>
      <c r="AA12622" s="7" t="n">
        <v>2</v>
      </c>
      <c r="AB12622" s="7" t="n">
        <v>3</v>
      </c>
      <c r="AC12622" s="7" t="n">
        <v>9</v>
      </c>
      <c r="AD12622" s="7" t="n">
        <v>1</v>
      </c>
      <c r="AE12622" s="14" t="n">
        <f t="normal" ca="1">A12626</f>
        <v>0</v>
      </c>
    </row>
    <row r="12623" spans="1:5">
      <c r="A12623" t="s">
        <v>4</v>
      </c>
      <c r="B12623" s="4" t="s">
        <v>5</v>
      </c>
      <c r="C12623" s="4" t="s">
        <v>11</v>
      </c>
      <c r="D12623" s="4" t="s">
        <v>7</v>
      </c>
      <c r="E12623" s="4" t="s">
        <v>7</v>
      </c>
      <c r="F12623" s="4" t="s">
        <v>8</v>
      </c>
    </row>
    <row r="12624" spans="1:5">
      <c r="A12624" t="n">
        <v>97495</v>
      </c>
      <c r="B12624" s="43" t="n">
        <v>47</v>
      </c>
      <c r="C12624" s="7" t="n">
        <v>61456</v>
      </c>
      <c r="D12624" s="7" t="n">
        <v>0</v>
      </c>
      <c r="E12624" s="7" t="n">
        <v>0</v>
      </c>
      <c r="F12624" s="7" t="s">
        <v>250</v>
      </c>
    </row>
    <row r="12625" spans="1:31">
      <c r="A12625" t="s">
        <v>4</v>
      </c>
      <c r="B12625" s="4" t="s">
        <v>5</v>
      </c>
      <c r="C12625" s="4" t="s">
        <v>7</v>
      </c>
      <c r="D12625" s="4" t="s">
        <v>11</v>
      </c>
      <c r="E12625" s="4" t="s">
        <v>13</v>
      </c>
    </row>
    <row r="12626" spans="1:31">
      <c r="A12626" t="n">
        <v>97508</v>
      </c>
      <c r="B12626" s="35" t="n">
        <v>58</v>
      </c>
      <c r="C12626" s="7" t="n">
        <v>0</v>
      </c>
      <c r="D12626" s="7" t="n">
        <v>300</v>
      </c>
      <c r="E12626" s="7" t="n">
        <v>1</v>
      </c>
    </row>
    <row r="12627" spans="1:31">
      <c r="A12627" t="s">
        <v>4</v>
      </c>
      <c r="B12627" s="4" t="s">
        <v>5</v>
      </c>
      <c r="C12627" s="4" t="s">
        <v>7</v>
      </c>
      <c r="D12627" s="4" t="s">
        <v>11</v>
      </c>
    </row>
    <row r="12628" spans="1:31">
      <c r="A12628" t="n">
        <v>97516</v>
      </c>
      <c r="B12628" s="35" t="n">
        <v>58</v>
      </c>
      <c r="C12628" s="7" t="n">
        <v>255</v>
      </c>
      <c r="D12628" s="7" t="n">
        <v>0</v>
      </c>
    </row>
    <row r="12629" spans="1:31">
      <c r="A12629" t="s">
        <v>4</v>
      </c>
      <c r="B12629" s="4" t="s">
        <v>5</v>
      </c>
      <c r="C12629" s="4" t="s">
        <v>7</v>
      </c>
      <c r="D12629" s="4" t="s">
        <v>7</v>
      </c>
      <c r="E12629" s="4" t="s">
        <v>7</v>
      </c>
      <c r="F12629" s="4" t="s">
        <v>7</v>
      </c>
    </row>
    <row r="12630" spans="1:31">
      <c r="A12630" t="n">
        <v>97520</v>
      </c>
      <c r="B12630" s="9" t="n">
        <v>14</v>
      </c>
      <c r="C12630" s="7" t="n">
        <v>0</v>
      </c>
      <c r="D12630" s="7" t="n">
        <v>0</v>
      </c>
      <c r="E12630" s="7" t="n">
        <v>0</v>
      </c>
      <c r="F12630" s="7" t="n">
        <v>64</v>
      </c>
    </row>
    <row r="12631" spans="1:31">
      <c r="A12631" t="s">
        <v>4</v>
      </c>
      <c r="B12631" s="4" t="s">
        <v>5</v>
      </c>
      <c r="C12631" s="4" t="s">
        <v>7</v>
      </c>
      <c r="D12631" s="4" t="s">
        <v>11</v>
      </c>
    </row>
    <row r="12632" spans="1:31">
      <c r="A12632" t="n">
        <v>97525</v>
      </c>
      <c r="B12632" s="24" t="n">
        <v>22</v>
      </c>
      <c r="C12632" s="7" t="n">
        <v>0</v>
      </c>
      <c r="D12632" s="7" t="n">
        <v>28827</v>
      </c>
    </row>
    <row r="12633" spans="1:31">
      <c r="A12633" t="s">
        <v>4</v>
      </c>
      <c r="B12633" s="4" t="s">
        <v>5</v>
      </c>
      <c r="C12633" s="4" t="s">
        <v>7</v>
      </c>
      <c r="D12633" s="4" t="s">
        <v>11</v>
      </c>
    </row>
    <row r="12634" spans="1:31">
      <c r="A12634" t="n">
        <v>97529</v>
      </c>
      <c r="B12634" s="35" t="n">
        <v>58</v>
      </c>
      <c r="C12634" s="7" t="n">
        <v>5</v>
      </c>
      <c r="D12634" s="7" t="n">
        <v>300</v>
      </c>
    </row>
    <row r="12635" spans="1:31">
      <c r="A12635" t="s">
        <v>4</v>
      </c>
      <c r="B12635" s="4" t="s">
        <v>5</v>
      </c>
      <c r="C12635" s="4" t="s">
        <v>13</v>
      </c>
      <c r="D12635" s="4" t="s">
        <v>11</v>
      </c>
    </row>
    <row r="12636" spans="1:31">
      <c r="A12636" t="n">
        <v>97533</v>
      </c>
      <c r="B12636" s="61" t="n">
        <v>103</v>
      </c>
      <c r="C12636" s="7" t="n">
        <v>0</v>
      </c>
      <c r="D12636" s="7" t="n">
        <v>300</v>
      </c>
    </row>
    <row r="12637" spans="1:31">
      <c r="A12637" t="s">
        <v>4</v>
      </c>
      <c r="B12637" s="4" t="s">
        <v>5</v>
      </c>
      <c r="C12637" s="4" t="s">
        <v>7</v>
      </c>
    </row>
    <row r="12638" spans="1:31">
      <c r="A12638" t="n">
        <v>97540</v>
      </c>
      <c r="B12638" s="59" t="n">
        <v>64</v>
      </c>
      <c r="C12638" s="7" t="n">
        <v>7</v>
      </c>
    </row>
    <row r="12639" spans="1:31">
      <c r="A12639" t="s">
        <v>4</v>
      </c>
      <c r="B12639" s="4" t="s">
        <v>5</v>
      </c>
      <c r="C12639" s="4" t="s">
        <v>7</v>
      </c>
      <c r="D12639" s="4" t="s">
        <v>11</v>
      </c>
    </row>
    <row r="12640" spans="1:31">
      <c r="A12640" t="n">
        <v>97542</v>
      </c>
      <c r="B12640" s="62" t="n">
        <v>72</v>
      </c>
      <c r="C12640" s="7" t="n">
        <v>5</v>
      </c>
      <c r="D12640" s="7" t="n">
        <v>0</v>
      </c>
    </row>
    <row r="12641" spans="1:6">
      <c r="A12641" t="s">
        <v>4</v>
      </c>
      <c r="B12641" s="4" t="s">
        <v>5</v>
      </c>
      <c r="C12641" s="4" t="s">
        <v>7</v>
      </c>
      <c r="D12641" s="19" t="s">
        <v>28</v>
      </c>
      <c r="E12641" s="4" t="s">
        <v>5</v>
      </c>
      <c r="F12641" s="4" t="s">
        <v>7</v>
      </c>
      <c r="G12641" s="4" t="s">
        <v>11</v>
      </c>
      <c r="H12641" s="19" t="s">
        <v>29</v>
      </c>
      <c r="I12641" s="4" t="s">
        <v>7</v>
      </c>
      <c r="J12641" s="4" t="s">
        <v>14</v>
      </c>
      <c r="K12641" s="4" t="s">
        <v>7</v>
      </c>
      <c r="L12641" s="4" t="s">
        <v>7</v>
      </c>
      <c r="M12641" s="4" t="s">
        <v>16</v>
      </c>
    </row>
    <row r="12642" spans="1:6">
      <c r="A12642" t="n">
        <v>97546</v>
      </c>
      <c r="B12642" s="13" t="n">
        <v>5</v>
      </c>
      <c r="C12642" s="7" t="n">
        <v>28</v>
      </c>
      <c r="D12642" s="19" t="s">
        <v>3</v>
      </c>
      <c r="E12642" s="8" t="n">
        <v>162</v>
      </c>
      <c r="F12642" s="7" t="n">
        <v>4</v>
      </c>
      <c r="G12642" s="7" t="n">
        <v>28827</v>
      </c>
      <c r="H12642" s="19" t="s">
        <v>3</v>
      </c>
      <c r="I12642" s="7" t="n">
        <v>0</v>
      </c>
      <c r="J12642" s="7" t="n">
        <v>1</v>
      </c>
      <c r="K12642" s="7" t="n">
        <v>2</v>
      </c>
      <c r="L12642" s="7" t="n">
        <v>1</v>
      </c>
      <c r="M12642" s="14" t="n">
        <f t="normal" ca="1">A12648</f>
        <v>0</v>
      </c>
    </row>
    <row r="12643" spans="1:6">
      <c r="A12643" t="s">
        <v>4</v>
      </c>
      <c r="B12643" s="4" t="s">
        <v>5</v>
      </c>
      <c r="C12643" s="4" t="s">
        <v>7</v>
      </c>
      <c r="D12643" s="4" t="s">
        <v>8</v>
      </c>
    </row>
    <row r="12644" spans="1:6">
      <c r="A12644" t="n">
        <v>97563</v>
      </c>
      <c r="B12644" s="6" t="n">
        <v>2</v>
      </c>
      <c r="C12644" s="7" t="n">
        <v>10</v>
      </c>
      <c r="D12644" s="7" t="s">
        <v>355</v>
      </c>
    </row>
    <row r="12645" spans="1:6">
      <c r="A12645" t="s">
        <v>4</v>
      </c>
      <c r="B12645" s="4" t="s">
        <v>5</v>
      </c>
      <c r="C12645" s="4" t="s">
        <v>11</v>
      </c>
    </row>
    <row r="12646" spans="1:6">
      <c r="A12646" t="n">
        <v>97580</v>
      </c>
      <c r="B12646" s="29" t="n">
        <v>16</v>
      </c>
      <c r="C12646" s="7" t="n">
        <v>0</v>
      </c>
    </row>
    <row r="12647" spans="1:6">
      <c r="A12647" t="s">
        <v>4</v>
      </c>
      <c r="B12647" s="4" t="s">
        <v>5</v>
      </c>
      <c r="C12647" s="4" t="s">
        <v>11</v>
      </c>
      <c r="D12647" s="4" t="s">
        <v>14</v>
      </c>
    </row>
    <row r="12648" spans="1:6">
      <c r="A12648" t="n">
        <v>97583</v>
      </c>
      <c r="B12648" s="38" t="n">
        <v>43</v>
      </c>
      <c r="C12648" s="7" t="n">
        <v>61456</v>
      </c>
      <c r="D12648" s="7" t="n">
        <v>1</v>
      </c>
    </row>
    <row r="12649" spans="1:6">
      <c r="A12649" t="s">
        <v>4</v>
      </c>
      <c r="B12649" s="4" t="s">
        <v>5</v>
      </c>
      <c r="C12649" s="4" t="s">
        <v>11</v>
      </c>
      <c r="D12649" s="4" t="s">
        <v>7</v>
      </c>
      <c r="E12649" s="4" t="s">
        <v>7</v>
      </c>
      <c r="F12649" s="4" t="s">
        <v>8</v>
      </c>
    </row>
    <row r="12650" spans="1:6">
      <c r="A12650" t="n">
        <v>97590</v>
      </c>
      <c r="B12650" s="50" t="n">
        <v>20</v>
      </c>
      <c r="C12650" s="7" t="n">
        <v>0</v>
      </c>
      <c r="D12650" s="7" t="n">
        <v>3</v>
      </c>
      <c r="E12650" s="7" t="n">
        <v>10</v>
      </c>
      <c r="F12650" s="7" t="s">
        <v>401</v>
      </c>
    </row>
    <row r="12651" spans="1:6">
      <c r="A12651" t="s">
        <v>4</v>
      </c>
      <c r="B12651" s="4" t="s">
        <v>5</v>
      </c>
      <c r="C12651" s="4" t="s">
        <v>11</v>
      </c>
    </row>
    <row r="12652" spans="1:6">
      <c r="A12652" t="n">
        <v>97608</v>
      </c>
      <c r="B12652" s="29" t="n">
        <v>16</v>
      </c>
      <c r="C12652" s="7" t="n">
        <v>0</v>
      </c>
    </row>
    <row r="12653" spans="1:6">
      <c r="A12653" t="s">
        <v>4</v>
      </c>
      <c r="B12653" s="4" t="s">
        <v>5</v>
      </c>
      <c r="C12653" s="4" t="s">
        <v>11</v>
      </c>
      <c r="D12653" s="4" t="s">
        <v>7</v>
      </c>
      <c r="E12653" s="4" t="s">
        <v>7</v>
      </c>
      <c r="F12653" s="4" t="s">
        <v>8</v>
      </c>
    </row>
    <row r="12654" spans="1:6">
      <c r="A12654" t="n">
        <v>97611</v>
      </c>
      <c r="B12654" s="50" t="n">
        <v>20</v>
      </c>
      <c r="C12654" s="7" t="n">
        <v>103</v>
      </c>
      <c r="D12654" s="7" t="n">
        <v>3</v>
      </c>
      <c r="E12654" s="7" t="n">
        <v>10</v>
      </c>
      <c r="F12654" s="7" t="s">
        <v>401</v>
      </c>
    </row>
    <row r="12655" spans="1:6">
      <c r="A12655" t="s">
        <v>4</v>
      </c>
      <c r="B12655" s="4" t="s">
        <v>5</v>
      </c>
      <c r="C12655" s="4" t="s">
        <v>11</v>
      </c>
    </row>
    <row r="12656" spans="1:6">
      <c r="A12656" t="n">
        <v>97629</v>
      </c>
      <c r="B12656" s="29" t="n">
        <v>16</v>
      </c>
      <c r="C12656" s="7" t="n">
        <v>0</v>
      </c>
    </row>
    <row r="12657" spans="1:13">
      <c r="A12657" t="s">
        <v>4</v>
      </c>
      <c r="B12657" s="4" t="s">
        <v>5</v>
      </c>
      <c r="C12657" s="4" t="s">
        <v>11</v>
      </c>
      <c r="D12657" s="4" t="s">
        <v>7</v>
      </c>
      <c r="E12657" s="4" t="s">
        <v>7</v>
      </c>
      <c r="F12657" s="4" t="s">
        <v>8</v>
      </c>
    </row>
    <row r="12658" spans="1:13">
      <c r="A12658" t="n">
        <v>97632</v>
      </c>
      <c r="B12658" s="50" t="n">
        <v>20</v>
      </c>
      <c r="C12658" s="7" t="n">
        <v>5713</v>
      </c>
      <c r="D12658" s="7" t="n">
        <v>3</v>
      </c>
      <c r="E12658" s="7" t="n">
        <v>10</v>
      </c>
      <c r="F12658" s="7" t="s">
        <v>401</v>
      </c>
    </row>
    <row r="12659" spans="1:13">
      <c r="A12659" t="s">
        <v>4</v>
      </c>
      <c r="B12659" s="4" t="s">
        <v>5</v>
      </c>
      <c r="C12659" s="4" t="s">
        <v>11</v>
      </c>
    </row>
    <row r="12660" spans="1:13">
      <c r="A12660" t="n">
        <v>97650</v>
      </c>
      <c r="B12660" s="29" t="n">
        <v>16</v>
      </c>
      <c r="C12660" s="7" t="n">
        <v>0</v>
      </c>
    </row>
    <row r="12661" spans="1:13">
      <c r="A12661" t="s">
        <v>4</v>
      </c>
      <c r="B12661" s="4" t="s">
        <v>5</v>
      </c>
      <c r="C12661" s="4" t="s">
        <v>11</v>
      </c>
      <c r="D12661" s="4" t="s">
        <v>7</v>
      </c>
      <c r="E12661" s="4" t="s">
        <v>7</v>
      </c>
      <c r="F12661" s="4" t="s">
        <v>8</v>
      </c>
    </row>
    <row r="12662" spans="1:13">
      <c r="A12662" t="n">
        <v>97653</v>
      </c>
      <c r="B12662" s="50" t="n">
        <v>20</v>
      </c>
      <c r="C12662" s="7" t="n">
        <v>5716</v>
      </c>
      <c r="D12662" s="7" t="n">
        <v>3</v>
      </c>
      <c r="E12662" s="7" t="n">
        <v>10</v>
      </c>
      <c r="F12662" s="7" t="s">
        <v>401</v>
      </c>
    </row>
    <row r="12663" spans="1:13">
      <c r="A12663" t="s">
        <v>4</v>
      </c>
      <c r="B12663" s="4" t="s">
        <v>5</v>
      </c>
      <c r="C12663" s="4" t="s">
        <v>11</v>
      </c>
    </row>
    <row r="12664" spans="1:13">
      <c r="A12664" t="n">
        <v>97671</v>
      </c>
      <c r="B12664" s="29" t="n">
        <v>16</v>
      </c>
      <c r="C12664" s="7" t="n">
        <v>0</v>
      </c>
    </row>
    <row r="12665" spans="1:13">
      <c r="A12665" t="s">
        <v>4</v>
      </c>
      <c r="B12665" s="4" t="s">
        <v>5</v>
      </c>
      <c r="C12665" s="4" t="s">
        <v>7</v>
      </c>
      <c r="D12665" s="4" t="s">
        <v>11</v>
      </c>
      <c r="E12665" s="4" t="s">
        <v>7</v>
      </c>
      <c r="F12665" s="4" t="s">
        <v>8</v>
      </c>
      <c r="G12665" s="4" t="s">
        <v>8</v>
      </c>
      <c r="H12665" s="4" t="s">
        <v>8</v>
      </c>
      <c r="I12665" s="4" t="s">
        <v>8</v>
      </c>
      <c r="J12665" s="4" t="s">
        <v>8</v>
      </c>
      <c r="K12665" s="4" t="s">
        <v>8</v>
      </c>
      <c r="L12665" s="4" t="s">
        <v>8</v>
      </c>
      <c r="M12665" s="4" t="s">
        <v>8</v>
      </c>
      <c r="N12665" s="4" t="s">
        <v>8</v>
      </c>
      <c r="O12665" s="4" t="s">
        <v>8</v>
      </c>
      <c r="P12665" s="4" t="s">
        <v>8</v>
      </c>
      <c r="Q12665" s="4" t="s">
        <v>8</v>
      </c>
      <c r="R12665" s="4" t="s">
        <v>8</v>
      </c>
      <c r="S12665" s="4" t="s">
        <v>8</v>
      </c>
      <c r="T12665" s="4" t="s">
        <v>8</v>
      </c>
      <c r="U12665" s="4" t="s">
        <v>8</v>
      </c>
    </row>
    <row r="12666" spans="1:13">
      <c r="A12666" t="n">
        <v>97674</v>
      </c>
      <c r="B12666" s="42" t="n">
        <v>36</v>
      </c>
      <c r="C12666" s="7" t="n">
        <v>8</v>
      </c>
      <c r="D12666" s="7" t="n">
        <v>0</v>
      </c>
      <c r="E12666" s="7" t="n">
        <v>0</v>
      </c>
      <c r="F12666" s="7" t="s">
        <v>404</v>
      </c>
      <c r="G12666" s="7" t="s">
        <v>72</v>
      </c>
      <c r="H12666" s="7" t="s">
        <v>18</v>
      </c>
      <c r="I12666" s="7" t="s">
        <v>18</v>
      </c>
      <c r="J12666" s="7" t="s">
        <v>18</v>
      </c>
      <c r="K12666" s="7" t="s">
        <v>18</v>
      </c>
      <c r="L12666" s="7" t="s">
        <v>18</v>
      </c>
      <c r="M12666" s="7" t="s">
        <v>18</v>
      </c>
      <c r="N12666" s="7" t="s">
        <v>18</v>
      </c>
      <c r="O12666" s="7" t="s">
        <v>18</v>
      </c>
      <c r="P12666" s="7" t="s">
        <v>18</v>
      </c>
      <c r="Q12666" s="7" t="s">
        <v>18</v>
      </c>
      <c r="R12666" s="7" t="s">
        <v>18</v>
      </c>
      <c r="S12666" s="7" t="s">
        <v>18</v>
      </c>
      <c r="T12666" s="7" t="s">
        <v>18</v>
      </c>
      <c r="U12666" s="7" t="s">
        <v>18</v>
      </c>
    </row>
    <row r="12667" spans="1:13">
      <c r="A12667" t="s">
        <v>4</v>
      </c>
      <c r="B12667" s="4" t="s">
        <v>5</v>
      </c>
      <c r="C12667" s="4" t="s">
        <v>7</v>
      </c>
      <c r="D12667" s="4" t="s">
        <v>11</v>
      </c>
      <c r="E12667" s="4" t="s">
        <v>7</v>
      </c>
      <c r="F12667" s="4" t="s">
        <v>8</v>
      </c>
      <c r="G12667" s="4" t="s">
        <v>8</v>
      </c>
      <c r="H12667" s="4" t="s">
        <v>8</v>
      </c>
      <c r="I12667" s="4" t="s">
        <v>8</v>
      </c>
      <c r="J12667" s="4" t="s">
        <v>8</v>
      </c>
      <c r="K12667" s="4" t="s">
        <v>8</v>
      </c>
      <c r="L12667" s="4" t="s">
        <v>8</v>
      </c>
      <c r="M12667" s="4" t="s">
        <v>8</v>
      </c>
      <c r="N12667" s="4" t="s">
        <v>8</v>
      </c>
      <c r="O12667" s="4" t="s">
        <v>8</v>
      </c>
      <c r="P12667" s="4" t="s">
        <v>8</v>
      </c>
      <c r="Q12667" s="4" t="s">
        <v>8</v>
      </c>
      <c r="R12667" s="4" t="s">
        <v>8</v>
      </c>
      <c r="S12667" s="4" t="s">
        <v>8</v>
      </c>
      <c r="T12667" s="4" t="s">
        <v>8</v>
      </c>
      <c r="U12667" s="4" t="s">
        <v>8</v>
      </c>
    </row>
    <row r="12668" spans="1:13">
      <c r="A12668" t="n">
        <v>97717</v>
      </c>
      <c r="B12668" s="42" t="n">
        <v>36</v>
      </c>
      <c r="C12668" s="7" t="n">
        <v>8</v>
      </c>
      <c r="D12668" s="7" t="n">
        <v>103</v>
      </c>
      <c r="E12668" s="7" t="n">
        <v>0</v>
      </c>
      <c r="F12668" s="7" t="s">
        <v>404</v>
      </c>
      <c r="G12668" s="7" t="s">
        <v>18</v>
      </c>
      <c r="H12668" s="7" t="s">
        <v>18</v>
      </c>
      <c r="I12668" s="7" t="s">
        <v>18</v>
      </c>
      <c r="J12668" s="7" t="s">
        <v>18</v>
      </c>
      <c r="K12668" s="7" t="s">
        <v>18</v>
      </c>
      <c r="L12668" s="7" t="s">
        <v>18</v>
      </c>
      <c r="M12668" s="7" t="s">
        <v>18</v>
      </c>
      <c r="N12668" s="7" t="s">
        <v>18</v>
      </c>
      <c r="O12668" s="7" t="s">
        <v>18</v>
      </c>
      <c r="P12668" s="7" t="s">
        <v>18</v>
      </c>
      <c r="Q12668" s="7" t="s">
        <v>18</v>
      </c>
      <c r="R12668" s="7" t="s">
        <v>18</v>
      </c>
      <c r="S12668" s="7" t="s">
        <v>18</v>
      </c>
      <c r="T12668" s="7" t="s">
        <v>18</v>
      </c>
      <c r="U12668" s="7" t="s">
        <v>18</v>
      </c>
    </row>
    <row r="12669" spans="1:13">
      <c r="A12669" t="s">
        <v>4</v>
      </c>
      <c r="B12669" s="4" t="s">
        <v>5</v>
      </c>
      <c r="C12669" s="4" t="s">
        <v>7</v>
      </c>
      <c r="D12669" s="4" t="s">
        <v>11</v>
      </c>
      <c r="E12669" s="4" t="s">
        <v>7</v>
      </c>
      <c r="F12669" s="4" t="s">
        <v>8</v>
      </c>
      <c r="G12669" s="4" t="s">
        <v>8</v>
      </c>
      <c r="H12669" s="4" t="s">
        <v>8</v>
      </c>
      <c r="I12669" s="4" t="s">
        <v>8</v>
      </c>
      <c r="J12669" s="4" t="s">
        <v>8</v>
      </c>
      <c r="K12669" s="4" t="s">
        <v>8</v>
      </c>
      <c r="L12669" s="4" t="s">
        <v>8</v>
      </c>
      <c r="M12669" s="4" t="s">
        <v>8</v>
      </c>
      <c r="N12669" s="4" t="s">
        <v>8</v>
      </c>
      <c r="O12669" s="4" t="s">
        <v>8</v>
      </c>
      <c r="P12669" s="4" t="s">
        <v>8</v>
      </c>
      <c r="Q12669" s="4" t="s">
        <v>8</v>
      </c>
      <c r="R12669" s="4" t="s">
        <v>8</v>
      </c>
      <c r="S12669" s="4" t="s">
        <v>8</v>
      </c>
      <c r="T12669" s="4" t="s">
        <v>8</v>
      </c>
      <c r="U12669" s="4" t="s">
        <v>8</v>
      </c>
    </row>
    <row r="12670" spans="1:13">
      <c r="A12670" t="n">
        <v>97749</v>
      </c>
      <c r="B12670" s="42" t="n">
        <v>36</v>
      </c>
      <c r="C12670" s="7" t="n">
        <v>8</v>
      </c>
      <c r="D12670" s="7" t="n">
        <v>5716</v>
      </c>
      <c r="E12670" s="7" t="n">
        <v>0</v>
      </c>
      <c r="F12670" s="7" t="s">
        <v>55</v>
      </c>
      <c r="G12670" s="7" t="s">
        <v>18</v>
      </c>
      <c r="H12670" s="7" t="s">
        <v>18</v>
      </c>
      <c r="I12670" s="7" t="s">
        <v>18</v>
      </c>
      <c r="J12670" s="7" t="s">
        <v>18</v>
      </c>
      <c r="K12670" s="7" t="s">
        <v>18</v>
      </c>
      <c r="L12670" s="7" t="s">
        <v>18</v>
      </c>
      <c r="M12670" s="7" t="s">
        <v>18</v>
      </c>
      <c r="N12670" s="7" t="s">
        <v>18</v>
      </c>
      <c r="O12670" s="7" t="s">
        <v>18</v>
      </c>
      <c r="P12670" s="7" t="s">
        <v>18</v>
      </c>
      <c r="Q12670" s="7" t="s">
        <v>18</v>
      </c>
      <c r="R12670" s="7" t="s">
        <v>18</v>
      </c>
      <c r="S12670" s="7" t="s">
        <v>18</v>
      </c>
      <c r="T12670" s="7" t="s">
        <v>18</v>
      </c>
      <c r="U12670" s="7" t="s">
        <v>18</v>
      </c>
    </row>
    <row r="12671" spans="1:13">
      <c r="A12671" t="s">
        <v>4</v>
      </c>
      <c r="B12671" s="4" t="s">
        <v>5</v>
      </c>
      <c r="C12671" s="4" t="s">
        <v>7</v>
      </c>
      <c r="D12671" s="4" t="s">
        <v>11</v>
      </c>
      <c r="E12671" s="4" t="s">
        <v>7</v>
      </c>
      <c r="F12671" s="4" t="s">
        <v>8</v>
      </c>
      <c r="G12671" s="4" t="s">
        <v>8</v>
      </c>
      <c r="H12671" s="4" t="s">
        <v>8</v>
      </c>
      <c r="I12671" s="4" t="s">
        <v>8</v>
      </c>
      <c r="J12671" s="4" t="s">
        <v>8</v>
      </c>
      <c r="K12671" s="4" t="s">
        <v>8</v>
      </c>
      <c r="L12671" s="4" t="s">
        <v>8</v>
      </c>
      <c r="M12671" s="4" t="s">
        <v>8</v>
      </c>
      <c r="N12671" s="4" t="s">
        <v>8</v>
      </c>
      <c r="O12671" s="4" t="s">
        <v>8</v>
      </c>
      <c r="P12671" s="4" t="s">
        <v>8</v>
      </c>
      <c r="Q12671" s="4" t="s">
        <v>8</v>
      </c>
      <c r="R12671" s="4" t="s">
        <v>8</v>
      </c>
      <c r="S12671" s="4" t="s">
        <v>8</v>
      </c>
      <c r="T12671" s="4" t="s">
        <v>8</v>
      </c>
      <c r="U12671" s="4" t="s">
        <v>8</v>
      </c>
    </row>
    <row r="12672" spans="1:13">
      <c r="A12672" t="n">
        <v>97783</v>
      </c>
      <c r="B12672" s="42" t="n">
        <v>36</v>
      </c>
      <c r="C12672" s="7" t="n">
        <v>8</v>
      </c>
      <c r="D12672" s="7" t="n">
        <v>5713</v>
      </c>
      <c r="E12672" s="7" t="n">
        <v>0</v>
      </c>
      <c r="F12672" s="7" t="s">
        <v>862</v>
      </c>
      <c r="G12672" s="7" t="s">
        <v>18</v>
      </c>
      <c r="H12672" s="7" t="s">
        <v>18</v>
      </c>
      <c r="I12672" s="7" t="s">
        <v>18</v>
      </c>
      <c r="J12672" s="7" t="s">
        <v>18</v>
      </c>
      <c r="K12672" s="7" t="s">
        <v>18</v>
      </c>
      <c r="L12672" s="7" t="s">
        <v>18</v>
      </c>
      <c r="M12672" s="7" t="s">
        <v>18</v>
      </c>
      <c r="N12672" s="7" t="s">
        <v>18</v>
      </c>
      <c r="O12672" s="7" t="s">
        <v>18</v>
      </c>
      <c r="P12672" s="7" t="s">
        <v>18</v>
      </c>
      <c r="Q12672" s="7" t="s">
        <v>18</v>
      </c>
      <c r="R12672" s="7" t="s">
        <v>18</v>
      </c>
      <c r="S12672" s="7" t="s">
        <v>18</v>
      </c>
      <c r="T12672" s="7" t="s">
        <v>18</v>
      </c>
      <c r="U12672" s="7" t="s">
        <v>18</v>
      </c>
    </row>
    <row r="12673" spans="1:21">
      <c r="A12673" t="s">
        <v>4</v>
      </c>
      <c r="B12673" s="4" t="s">
        <v>5</v>
      </c>
      <c r="C12673" s="4" t="s">
        <v>11</v>
      </c>
      <c r="D12673" s="4" t="s">
        <v>7</v>
      </c>
      <c r="E12673" s="4" t="s">
        <v>8</v>
      </c>
      <c r="F12673" s="4" t="s">
        <v>13</v>
      </c>
      <c r="G12673" s="4" t="s">
        <v>13</v>
      </c>
      <c r="H12673" s="4" t="s">
        <v>13</v>
      </c>
    </row>
    <row r="12674" spans="1:21">
      <c r="A12674" t="n">
        <v>97814</v>
      </c>
      <c r="B12674" s="47" t="n">
        <v>48</v>
      </c>
      <c r="C12674" s="7" t="n">
        <v>5716</v>
      </c>
      <c r="D12674" s="7" t="n">
        <v>0</v>
      </c>
      <c r="E12674" s="7" t="s">
        <v>55</v>
      </c>
      <c r="F12674" s="7" t="n">
        <v>0</v>
      </c>
      <c r="G12674" s="7" t="n">
        <v>1</v>
      </c>
      <c r="H12674" s="7" t="n">
        <v>1.40129846432482e-45</v>
      </c>
    </row>
    <row r="12675" spans="1:21">
      <c r="A12675" t="s">
        <v>4</v>
      </c>
      <c r="B12675" s="4" t="s">
        <v>5</v>
      </c>
      <c r="C12675" s="4" t="s">
        <v>11</v>
      </c>
      <c r="D12675" s="4" t="s">
        <v>13</v>
      </c>
      <c r="E12675" s="4" t="s">
        <v>13</v>
      </c>
      <c r="F12675" s="4" t="s">
        <v>13</v>
      </c>
      <c r="G12675" s="4" t="s">
        <v>13</v>
      </c>
    </row>
    <row r="12676" spans="1:21">
      <c r="A12676" t="n">
        <v>97844</v>
      </c>
      <c r="B12676" s="40" t="n">
        <v>46</v>
      </c>
      <c r="C12676" s="7" t="n">
        <v>103</v>
      </c>
      <c r="D12676" s="7" t="n">
        <v>25.6000003814697</v>
      </c>
      <c r="E12676" s="7" t="n">
        <v>-1</v>
      </c>
      <c r="F12676" s="7" t="n">
        <v>-45.4500007629395</v>
      </c>
      <c r="G12676" s="7" t="n">
        <v>-38.0999984741211</v>
      </c>
    </row>
    <row r="12677" spans="1:21">
      <c r="A12677" t="s">
        <v>4</v>
      </c>
      <c r="B12677" s="4" t="s">
        <v>5</v>
      </c>
      <c r="C12677" s="4" t="s">
        <v>11</v>
      </c>
      <c r="D12677" s="4" t="s">
        <v>13</v>
      </c>
      <c r="E12677" s="4" t="s">
        <v>13</v>
      </c>
      <c r="F12677" s="4" t="s">
        <v>13</v>
      </c>
      <c r="G12677" s="4" t="s">
        <v>13</v>
      </c>
    </row>
    <row r="12678" spans="1:21">
      <c r="A12678" t="n">
        <v>97863</v>
      </c>
      <c r="B12678" s="40" t="n">
        <v>46</v>
      </c>
      <c r="C12678" s="7" t="n">
        <v>5713</v>
      </c>
      <c r="D12678" s="7" t="n">
        <v>24.6299991607666</v>
      </c>
      <c r="E12678" s="7" t="n">
        <v>-1</v>
      </c>
      <c r="F12678" s="7" t="n">
        <v>-45.7599983215332</v>
      </c>
      <c r="G12678" s="7" t="n">
        <v>69.9000015258789</v>
      </c>
    </row>
    <row r="12679" spans="1:21">
      <c r="A12679" t="s">
        <v>4</v>
      </c>
      <c r="B12679" s="4" t="s">
        <v>5</v>
      </c>
      <c r="C12679" s="4" t="s">
        <v>11</v>
      </c>
      <c r="D12679" s="4" t="s">
        <v>13</v>
      </c>
      <c r="E12679" s="4" t="s">
        <v>13</v>
      </c>
      <c r="F12679" s="4" t="s">
        <v>13</v>
      </c>
      <c r="G12679" s="4" t="s">
        <v>13</v>
      </c>
    </row>
    <row r="12680" spans="1:21">
      <c r="A12680" t="n">
        <v>97882</v>
      </c>
      <c r="B12680" s="40" t="n">
        <v>46</v>
      </c>
      <c r="C12680" s="7" t="n">
        <v>5716</v>
      </c>
      <c r="D12680" s="7" t="n">
        <v>24.6100006103516</v>
      </c>
      <c r="E12680" s="7" t="n">
        <v>-1</v>
      </c>
      <c r="F12680" s="7" t="n">
        <v>-47.0499992370605</v>
      </c>
      <c r="G12680" s="7" t="n">
        <v>26</v>
      </c>
    </row>
    <row r="12681" spans="1:21">
      <c r="A12681" t="s">
        <v>4</v>
      </c>
      <c r="B12681" s="4" t="s">
        <v>5</v>
      </c>
      <c r="C12681" s="4" t="s">
        <v>11</v>
      </c>
      <c r="D12681" s="4" t="s">
        <v>13</v>
      </c>
      <c r="E12681" s="4" t="s">
        <v>13</v>
      </c>
      <c r="F12681" s="4" t="s">
        <v>13</v>
      </c>
      <c r="G12681" s="4" t="s">
        <v>13</v>
      </c>
    </row>
    <row r="12682" spans="1:21">
      <c r="A12682" t="n">
        <v>97901</v>
      </c>
      <c r="B12682" s="40" t="n">
        <v>46</v>
      </c>
      <c r="C12682" s="7" t="n">
        <v>0</v>
      </c>
      <c r="D12682" s="7" t="n">
        <v>24.9899997711182</v>
      </c>
      <c r="E12682" s="7" t="n">
        <v>-1</v>
      </c>
      <c r="F12682" s="7" t="n">
        <v>-44.4300003051758</v>
      </c>
      <c r="G12682" s="7" t="n">
        <v>170</v>
      </c>
    </row>
    <row r="12683" spans="1:21">
      <c r="A12683" t="s">
        <v>4</v>
      </c>
      <c r="B12683" s="4" t="s">
        <v>5</v>
      </c>
      <c r="C12683" s="4" t="s">
        <v>11</v>
      </c>
      <c r="D12683" s="4" t="s">
        <v>11</v>
      </c>
      <c r="E12683" s="4" t="s">
        <v>13</v>
      </c>
      <c r="F12683" s="4" t="s">
        <v>7</v>
      </c>
    </row>
    <row r="12684" spans="1:21">
      <c r="A12684" t="n">
        <v>97920</v>
      </c>
      <c r="B12684" s="77" t="n">
        <v>53</v>
      </c>
      <c r="C12684" s="7" t="n">
        <v>103</v>
      </c>
      <c r="D12684" s="7" t="n">
        <v>61456</v>
      </c>
      <c r="E12684" s="7" t="n">
        <v>0</v>
      </c>
      <c r="F12684" s="7" t="n">
        <v>0</v>
      </c>
    </row>
    <row r="12685" spans="1:21">
      <c r="A12685" t="s">
        <v>4</v>
      </c>
      <c r="B12685" s="4" t="s">
        <v>5</v>
      </c>
      <c r="C12685" s="4" t="s">
        <v>11</v>
      </c>
      <c r="D12685" s="4" t="s">
        <v>11</v>
      </c>
      <c r="E12685" s="4" t="s">
        <v>13</v>
      </c>
      <c r="F12685" s="4" t="s">
        <v>7</v>
      </c>
    </row>
    <row r="12686" spans="1:21">
      <c r="A12686" t="n">
        <v>97930</v>
      </c>
      <c r="B12686" s="77" t="n">
        <v>53</v>
      </c>
      <c r="C12686" s="7" t="n">
        <v>5713</v>
      </c>
      <c r="D12686" s="7" t="n">
        <v>61456</v>
      </c>
      <c r="E12686" s="7" t="n">
        <v>0</v>
      </c>
      <c r="F12686" s="7" t="n">
        <v>0</v>
      </c>
    </row>
    <row r="12687" spans="1:21">
      <c r="A12687" t="s">
        <v>4</v>
      </c>
      <c r="B12687" s="4" t="s">
        <v>5</v>
      </c>
      <c r="C12687" s="4" t="s">
        <v>11</v>
      </c>
      <c r="D12687" s="4" t="s">
        <v>11</v>
      </c>
      <c r="E12687" s="4" t="s">
        <v>13</v>
      </c>
      <c r="F12687" s="4" t="s">
        <v>7</v>
      </c>
    </row>
    <row r="12688" spans="1:21">
      <c r="A12688" t="n">
        <v>97940</v>
      </c>
      <c r="B12688" s="77" t="n">
        <v>53</v>
      </c>
      <c r="C12688" s="7" t="n">
        <v>5716</v>
      </c>
      <c r="D12688" s="7" t="n">
        <v>61456</v>
      </c>
      <c r="E12688" s="7" t="n">
        <v>0</v>
      </c>
      <c r="F12688" s="7" t="n">
        <v>0</v>
      </c>
    </row>
    <row r="12689" spans="1:8">
      <c r="A12689" t="s">
        <v>4</v>
      </c>
      <c r="B12689" s="4" t="s">
        <v>5</v>
      </c>
      <c r="C12689" s="4" t="s">
        <v>11</v>
      </c>
    </row>
    <row r="12690" spans="1:8">
      <c r="A12690" t="n">
        <v>97950</v>
      </c>
      <c r="B12690" s="34" t="n">
        <v>54</v>
      </c>
      <c r="C12690" s="7" t="n">
        <v>103</v>
      </c>
    </row>
    <row r="12691" spans="1:8">
      <c r="A12691" t="s">
        <v>4</v>
      </c>
      <c r="B12691" s="4" t="s">
        <v>5</v>
      </c>
      <c r="C12691" s="4" t="s">
        <v>11</v>
      </c>
    </row>
    <row r="12692" spans="1:8">
      <c r="A12692" t="n">
        <v>97953</v>
      </c>
      <c r="B12692" s="34" t="n">
        <v>54</v>
      </c>
      <c r="C12692" s="7" t="n">
        <v>5713</v>
      </c>
    </row>
    <row r="12693" spans="1:8">
      <c r="A12693" t="s">
        <v>4</v>
      </c>
      <c r="B12693" s="4" t="s">
        <v>5</v>
      </c>
      <c r="C12693" s="4" t="s">
        <v>11</v>
      </c>
    </row>
    <row r="12694" spans="1:8">
      <c r="A12694" t="n">
        <v>97956</v>
      </c>
      <c r="B12694" s="34" t="n">
        <v>54</v>
      </c>
      <c r="C12694" s="7" t="n">
        <v>5716</v>
      </c>
    </row>
    <row r="12695" spans="1:8">
      <c r="A12695" t="s">
        <v>4</v>
      </c>
      <c r="B12695" s="4" t="s">
        <v>5</v>
      </c>
      <c r="C12695" s="4" t="s">
        <v>7</v>
      </c>
      <c r="D12695" s="4" t="s">
        <v>7</v>
      </c>
      <c r="E12695" s="4" t="s">
        <v>13</v>
      </c>
      <c r="F12695" s="4" t="s">
        <v>13</v>
      </c>
      <c r="G12695" s="4" t="s">
        <v>13</v>
      </c>
      <c r="H12695" s="4" t="s">
        <v>11</v>
      </c>
    </row>
    <row r="12696" spans="1:8">
      <c r="A12696" t="n">
        <v>97959</v>
      </c>
      <c r="B12696" s="36" t="n">
        <v>45</v>
      </c>
      <c r="C12696" s="7" t="n">
        <v>2</v>
      </c>
      <c r="D12696" s="7" t="n">
        <v>3</v>
      </c>
      <c r="E12696" s="7" t="n">
        <v>25.1299991607666</v>
      </c>
      <c r="F12696" s="7" t="n">
        <v>0.349999994039536</v>
      </c>
      <c r="G12696" s="7" t="n">
        <v>-45.3800010681152</v>
      </c>
      <c r="H12696" s="7" t="n">
        <v>0</v>
      </c>
    </row>
    <row r="12697" spans="1:8">
      <c r="A12697" t="s">
        <v>4</v>
      </c>
      <c r="B12697" s="4" t="s">
        <v>5</v>
      </c>
      <c r="C12697" s="4" t="s">
        <v>7</v>
      </c>
      <c r="D12697" s="4" t="s">
        <v>7</v>
      </c>
      <c r="E12697" s="4" t="s">
        <v>13</v>
      </c>
      <c r="F12697" s="4" t="s">
        <v>13</v>
      </c>
      <c r="G12697" s="4" t="s">
        <v>13</v>
      </c>
      <c r="H12697" s="4" t="s">
        <v>11</v>
      </c>
      <c r="I12697" s="4" t="s">
        <v>7</v>
      </c>
    </row>
    <row r="12698" spans="1:8">
      <c r="A12698" t="n">
        <v>97976</v>
      </c>
      <c r="B12698" s="36" t="n">
        <v>45</v>
      </c>
      <c r="C12698" s="7" t="n">
        <v>4</v>
      </c>
      <c r="D12698" s="7" t="n">
        <v>3</v>
      </c>
      <c r="E12698" s="7" t="n">
        <v>5.23999977111816</v>
      </c>
      <c r="F12698" s="7" t="n">
        <v>319.739990234375</v>
      </c>
      <c r="G12698" s="7" t="n">
        <v>0</v>
      </c>
      <c r="H12698" s="7" t="n">
        <v>0</v>
      </c>
      <c r="I12698" s="7" t="n">
        <v>0</v>
      </c>
    </row>
    <row r="12699" spans="1:8">
      <c r="A12699" t="s">
        <v>4</v>
      </c>
      <c r="B12699" s="4" t="s">
        <v>5</v>
      </c>
      <c r="C12699" s="4" t="s">
        <v>7</v>
      </c>
      <c r="D12699" s="4" t="s">
        <v>7</v>
      </c>
      <c r="E12699" s="4" t="s">
        <v>13</v>
      </c>
      <c r="F12699" s="4" t="s">
        <v>11</v>
      </c>
    </row>
    <row r="12700" spans="1:8">
      <c r="A12700" t="n">
        <v>97994</v>
      </c>
      <c r="B12700" s="36" t="n">
        <v>45</v>
      </c>
      <c r="C12700" s="7" t="n">
        <v>5</v>
      </c>
      <c r="D12700" s="7" t="n">
        <v>3</v>
      </c>
      <c r="E12700" s="7" t="n">
        <v>3.5</v>
      </c>
      <c r="F12700" s="7" t="n">
        <v>0</v>
      </c>
    </row>
    <row r="12701" spans="1:8">
      <c r="A12701" t="s">
        <v>4</v>
      </c>
      <c r="B12701" s="4" t="s">
        <v>5</v>
      </c>
      <c r="C12701" s="4" t="s">
        <v>7</v>
      </c>
      <c r="D12701" s="4" t="s">
        <v>7</v>
      </c>
      <c r="E12701" s="4" t="s">
        <v>13</v>
      </c>
      <c r="F12701" s="4" t="s">
        <v>11</v>
      </c>
    </row>
    <row r="12702" spans="1:8">
      <c r="A12702" t="n">
        <v>98003</v>
      </c>
      <c r="B12702" s="36" t="n">
        <v>45</v>
      </c>
      <c r="C12702" s="7" t="n">
        <v>11</v>
      </c>
      <c r="D12702" s="7" t="n">
        <v>3</v>
      </c>
      <c r="E12702" s="7" t="n">
        <v>38</v>
      </c>
      <c r="F12702" s="7" t="n">
        <v>0</v>
      </c>
    </row>
    <row r="12703" spans="1:8">
      <c r="A12703" t="s">
        <v>4</v>
      </c>
      <c r="B12703" s="4" t="s">
        <v>5</v>
      </c>
      <c r="C12703" s="4" t="s">
        <v>7</v>
      </c>
      <c r="D12703" s="4" t="s">
        <v>7</v>
      </c>
      <c r="E12703" s="4" t="s">
        <v>13</v>
      </c>
      <c r="F12703" s="4" t="s">
        <v>11</v>
      </c>
    </row>
    <row r="12704" spans="1:8">
      <c r="A12704" t="n">
        <v>98012</v>
      </c>
      <c r="B12704" s="36" t="n">
        <v>45</v>
      </c>
      <c r="C12704" s="7" t="n">
        <v>5</v>
      </c>
      <c r="D12704" s="7" t="n">
        <v>3</v>
      </c>
      <c r="E12704" s="7" t="n">
        <v>3</v>
      </c>
      <c r="F12704" s="7" t="n">
        <v>2000</v>
      </c>
    </row>
    <row r="12705" spans="1:9">
      <c r="A12705" t="s">
        <v>4</v>
      </c>
      <c r="B12705" s="4" t="s">
        <v>5</v>
      </c>
      <c r="C12705" s="4" t="s">
        <v>7</v>
      </c>
      <c r="D12705" s="4" t="s">
        <v>11</v>
      </c>
      <c r="E12705" s="4" t="s">
        <v>13</v>
      </c>
    </row>
    <row r="12706" spans="1:9">
      <c r="A12706" t="n">
        <v>98021</v>
      </c>
      <c r="B12706" s="35" t="n">
        <v>58</v>
      </c>
      <c r="C12706" s="7" t="n">
        <v>100</v>
      </c>
      <c r="D12706" s="7" t="n">
        <v>1000</v>
      </c>
      <c r="E12706" s="7" t="n">
        <v>1</v>
      </c>
    </row>
    <row r="12707" spans="1:9">
      <c r="A12707" t="s">
        <v>4</v>
      </c>
      <c r="B12707" s="4" t="s">
        <v>5</v>
      </c>
      <c r="C12707" s="4" t="s">
        <v>7</v>
      </c>
      <c r="D12707" s="4" t="s">
        <v>11</v>
      </c>
    </row>
    <row r="12708" spans="1:9">
      <c r="A12708" t="n">
        <v>98029</v>
      </c>
      <c r="B12708" s="35" t="n">
        <v>58</v>
      </c>
      <c r="C12708" s="7" t="n">
        <v>255</v>
      </c>
      <c r="D12708" s="7" t="n">
        <v>0</v>
      </c>
    </row>
    <row r="12709" spans="1:9">
      <c r="A12709" t="s">
        <v>4</v>
      </c>
      <c r="B12709" s="4" t="s">
        <v>5</v>
      </c>
      <c r="C12709" s="4" t="s">
        <v>7</v>
      </c>
      <c r="D12709" s="4" t="s">
        <v>11</v>
      </c>
    </row>
    <row r="12710" spans="1:9">
      <c r="A12710" t="n">
        <v>98033</v>
      </c>
      <c r="B12710" s="36" t="n">
        <v>45</v>
      </c>
      <c r="C12710" s="7" t="n">
        <v>7</v>
      </c>
      <c r="D12710" s="7" t="n">
        <v>255</v>
      </c>
    </row>
    <row r="12711" spans="1:9">
      <c r="A12711" t="s">
        <v>4</v>
      </c>
      <c r="B12711" s="4" t="s">
        <v>5</v>
      </c>
      <c r="C12711" s="4" t="s">
        <v>7</v>
      </c>
      <c r="D12711" s="4" t="s">
        <v>11</v>
      </c>
      <c r="E12711" s="4" t="s">
        <v>7</v>
      </c>
      <c r="F12711" s="4" t="s">
        <v>7</v>
      </c>
      <c r="G12711" s="4" t="s">
        <v>16</v>
      </c>
    </row>
    <row r="12712" spans="1:9">
      <c r="A12712" t="n">
        <v>98037</v>
      </c>
      <c r="B12712" s="13" t="n">
        <v>5</v>
      </c>
      <c r="C12712" s="7" t="n">
        <v>30</v>
      </c>
      <c r="D12712" s="7" t="n">
        <v>10933</v>
      </c>
      <c r="E12712" s="7" t="n">
        <v>8</v>
      </c>
      <c r="F12712" s="7" t="n">
        <v>1</v>
      </c>
      <c r="G12712" s="14" t="n">
        <f t="normal" ca="1">A13268</f>
        <v>0</v>
      </c>
    </row>
    <row r="12713" spans="1:9">
      <c r="A12713" t="s">
        <v>4</v>
      </c>
      <c r="B12713" s="4" t="s">
        <v>5</v>
      </c>
      <c r="C12713" s="4" t="s">
        <v>7</v>
      </c>
      <c r="D12713" s="4" t="s">
        <v>11</v>
      </c>
      <c r="E12713" s="4" t="s">
        <v>8</v>
      </c>
    </row>
    <row r="12714" spans="1:9">
      <c r="A12714" t="n">
        <v>98047</v>
      </c>
      <c r="B12714" s="49" t="n">
        <v>51</v>
      </c>
      <c r="C12714" s="7" t="n">
        <v>4</v>
      </c>
      <c r="D12714" s="7" t="n">
        <v>0</v>
      </c>
      <c r="E12714" s="7" t="s">
        <v>436</v>
      </c>
    </row>
    <row r="12715" spans="1:9">
      <c r="A12715" t="s">
        <v>4</v>
      </c>
      <c r="B12715" s="4" t="s">
        <v>5</v>
      </c>
      <c r="C12715" s="4" t="s">
        <v>11</v>
      </c>
    </row>
    <row r="12716" spans="1:9">
      <c r="A12716" t="n">
        <v>98060</v>
      </c>
      <c r="B12716" s="29" t="n">
        <v>16</v>
      </c>
      <c r="C12716" s="7" t="n">
        <v>0</v>
      </c>
    </row>
    <row r="12717" spans="1:9">
      <c r="A12717" t="s">
        <v>4</v>
      </c>
      <c r="B12717" s="4" t="s">
        <v>5</v>
      </c>
      <c r="C12717" s="4" t="s">
        <v>11</v>
      </c>
      <c r="D12717" s="4" t="s">
        <v>34</v>
      </c>
      <c r="E12717" s="4" t="s">
        <v>7</v>
      </c>
      <c r="F12717" s="4" t="s">
        <v>7</v>
      </c>
    </row>
    <row r="12718" spans="1:9">
      <c r="A12718" t="n">
        <v>98063</v>
      </c>
      <c r="B12718" s="51" t="n">
        <v>26</v>
      </c>
      <c r="C12718" s="7" t="n">
        <v>0</v>
      </c>
      <c r="D12718" s="7" t="s">
        <v>863</v>
      </c>
      <c r="E12718" s="7" t="n">
        <v>2</v>
      </c>
      <c r="F12718" s="7" t="n">
        <v>0</v>
      </c>
    </row>
    <row r="12719" spans="1:9">
      <c r="A12719" t="s">
        <v>4</v>
      </c>
      <c r="B12719" s="4" t="s">
        <v>5</v>
      </c>
    </row>
    <row r="12720" spans="1:9">
      <c r="A12720" t="n">
        <v>98104</v>
      </c>
      <c r="B12720" s="27" t="n">
        <v>28</v>
      </c>
    </row>
    <row r="12721" spans="1:7">
      <c r="A12721" t="s">
        <v>4</v>
      </c>
      <c r="B12721" s="4" t="s">
        <v>5</v>
      </c>
      <c r="C12721" s="4" t="s">
        <v>11</v>
      </c>
      <c r="D12721" s="4" t="s">
        <v>7</v>
      </c>
      <c r="E12721" s="4" t="s">
        <v>7</v>
      </c>
      <c r="F12721" s="4" t="s">
        <v>8</v>
      </c>
    </row>
    <row r="12722" spans="1:7">
      <c r="A12722" t="n">
        <v>98105</v>
      </c>
      <c r="B12722" s="50" t="n">
        <v>20</v>
      </c>
      <c r="C12722" s="7" t="n">
        <v>5713</v>
      </c>
      <c r="D12722" s="7" t="n">
        <v>2</v>
      </c>
      <c r="E12722" s="7" t="n">
        <v>10</v>
      </c>
      <c r="F12722" s="7" t="s">
        <v>459</v>
      </c>
    </row>
    <row r="12723" spans="1:7">
      <c r="A12723" t="s">
        <v>4</v>
      </c>
      <c r="B12723" s="4" t="s">
        <v>5</v>
      </c>
      <c r="C12723" s="4" t="s">
        <v>7</v>
      </c>
      <c r="D12723" s="4" t="s">
        <v>11</v>
      </c>
      <c r="E12723" s="4" t="s">
        <v>8</v>
      </c>
    </row>
    <row r="12724" spans="1:7">
      <c r="A12724" t="n">
        <v>98126</v>
      </c>
      <c r="B12724" s="49" t="n">
        <v>51</v>
      </c>
      <c r="C12724" s="7" t="n">
        <v>4</v>
      </c>
      <c r="D12724" s="7" t="n">
        <v>5713</v>
      </c>
      <c r="E12724" s="7" t="s">
        <v>448</v>
      </c>
    </row>
    <row r="12725" spans="1:7">
      <c r="A12725" t="s">
        <v>4</v>
      </c>
      <c r="B12725" s="4" t="s">
        <v>5</v>
      </c>
      <c r="C12725" s="4" t="s">
        <v>11</v>
      </c>
    </row>
    <row r="12726" spans="1:7">
      <c r="A12726" t="n">
        <v>98139</v>
      </c>
      <c r="B12726" s="29" t="n">
        <v>16</v>
      </c>
      <c r="C12726" s="7" t="n">
        <v>0</v>
      </c>
    </row>
    <row r="12727" spans="1:7">
      <c r="A12727" t="s">
        <v>4</v>
      </c>
      <c r="B12727" s="4" t="s">
        <v>5</v>
      </c>
      <c r="C12727" s="4" t="s">
        <v>11</v>
      </c>
      <c r="D12727" s="4" t="s">
        <v>34</v>
      </c>
      <c r="E12727" s="4" t="s">
        <v>7</v>
      </c>
      <c r="F12727" s="4" t="s">
        <v>7</v>
      </c>
    </row>
    <row r="12728" spans="1:7">
      <c r="A12728" t="n">
        <v>98142</v>
      </c>
      <c r="B12728" s="51" t="n">
        <v>26</v>
      </c>
      <c r="C12728" s="7" t="n">
        <v>5713</v>
      </c>
      <c r="D12728" s="7" t="s">
        <v>864</v>
      </c>
      <c r="E12728" s="7" t="n">
        <v>2</v>
      </c>
      <c r="F12728" s="7" t="n">
        <v>0</v>
      </c>
    </row>
    <row r="12729" spans="1:7">
      <c r="A12729" t="s">
        <v>4</v>
      </c>
      <c r="B12729" s="4" t="s">
        <v>5</v>
      </c>
    </row>
    <row r="12730" spans="1:7">
      <c r="A12730" t="n">
        <v>98182</v>
      </c>
      <c r="B12730" s="27" t="n">
        <v>28</v>
      </c>
    </row>
    <row r="12731" spans="1:7">
      <c r="A12731" t="s">
        <v>4</v>
      </c>
      <c r="B12731" s="4" t="s">
        <v>5</v>
      </c>
      <c r="C12731" s="4" t="s">
        <v>7</v>
      </c>
      <c r="D12731" s="4" t="s">
        <v>11</v>
      </c>
      <c r="E12731" s="4" t="s">
        <v>8</v>
      </c>
    </row>
    <row r="12732" spans="1:7">
      <c r="A12732" t="n">
        <v>98183</v>
      </c>
      <c r="B12732" s="49" t="n">
        <v>51</v>
      </c>
      <c r="C12732" s="7" t="n">
        <v>4</v>
      </c>
      <c r="D12732" s="7" t="n">
        <v>103</v>
      </c>
      <c r="E12732" s="7" t="s">
        <v>81</v>
      </c>
    </row>
    <row r="12733" spans="1:7">
      <c r="A12733" t="s">
        <v>4</v>
      </c>
      <c r="B12733" s="4" t="s">
        <v>5</v>
      </c>
      <c r="C12733" s="4" t="s">
        <v>11</v>
      </c>
    </row>
    <row r="12734" spans="1:7">
      <c r="A12734" t="n">
        <v>98196</v>
      </c>
      <c r="B12734" s="29" t="n">
        <v>16</v>
      </c>
      <c r="C12734" s="7" t="n">
        <v>0</v>
      </c>
    </row>
    <row r="12735" spans="1:7">
      <c r="A12735" t="s">
        <v>4</v>
      </c>
      <c r="B12735" s="4" t="s">
        <v>5</v>
      </c>
      <c r="C12735" s="4" t="s">
        <v>11</v>
      </c>
      <c r="D12735" s="4" t="s">
        <v>34</v>
      </c>
      <c r="E12735" s="4" t="s">
        <v>7</v>
      </c>
      <c r="F12735" s="4" t="s">
        <v>7</v>
      </c>
    </row>
    <row r="12736" spans="1:7">
      <c r="A12736" t="n">
        <v>98199</v>
      </c>
      <c r="B12736" s="51" t="n">
        <v>26</v>
      </c>
      <c r="C12736" s="7" t="n">
        <v>103</v>
      </c>
      <c r="D12736" s="7" t="s">
        <v>865</v>
      </c>
      <c r="E12736" s="7" t="n">
        <v>2</v>
      </c>
      <c r="F12736" s="7" t="n">
        <v>0</v>
      </c>
    </row>
    <row r="12737" spans="1:6">
      <c r="A12737" t="s">
        <v>4</v>
      </c>
      <c r="B12737" s="4" t="s">
        <v>5</v>
      </c>
    </row>
    <row r="12738" spans="1:6">
      <c r="A12738" t="n">
        <v>98232</v>
      </c>
      <c r="B12738" s="27" t="n">
        <v>28</v>
      </c>
    </row>
    <row r="12739" spans="1:6">
      <c r="A12739" t="s">
        <v>4</v>
      </c>
      <c r="B12739" s="4" t="s">
        <v>5</v>
      </c>
      <c r="C12739" s="4" t="s">
        <v>11</v>
      </c>
      <c r="D12739" s="4" t="s">
        <v>7</v>
      </c>
      <c r="E12739" s="4" t="s">
        <v>7</v>
      </c>
      <c r="F12739" s="4" t="s">
        <v>8</v>
      </c>
    </row>
    <row r="12740" spans="1:6">
      <c r="A12740" t="n">
        <v>98233</v>
      </c>
      <c r="B12740" s="43" t="n">
        <v>47</v>
      </c>
      <c r="C12740" s="7" t="n">
        <v>0</v>
      </c>
      <c r="D12740" s="7" t="n">
        <v>0</v>
      </c>
      <c r="E12740" s="7" t="n">
        <v>0</v>
      </c>
      <c r="F12740" s="7" t="s">
        <v>72</v>
      </c>
    </row>
    <row r="12741" spans="1:6">
      <c r="A12741" t="s">
        <v>4</v>
      </c>
      <c r="B12741" s="4" t="s">
        <v>5</v>
      </c>
      <c r="C12741" s="4" t="s">
        <v>7</v>
      </c>
      <c r="D12741" s="4" t="s">
        <v>11</v>
      </c>
      <c r="E12741" s="4" t="s">
        <v>8</v>
      </c>
    </row>
    <row r="12742" spans="1:6">
      <c r="A12742" t="n">
        <v>98250</v>
      </c>
      <c r="B12742" s="49" t="n">
        <v>51</v>
      </c>
      <c r="C12742" s="7" t="n">
        <v>4</v>
      </c>
      <c r="D12742" s="7" t="n">
        <v>0</v>
      </c>
      <c r="E12742" s="7" t="s">
        <v>618</v>
      </c>
    </row>
    <row r="12743" spans="1:6">
      <c r="A12743" t="s">
        <v>4</v>
      </c>
      <c r="B12743" s="4" t="s">
        <v>5</v>
      </c>
      <c r="C12743" s="4" t="s">
        <v>11</v>
      </c>
    </row>
    <row r="12744" spans="1:6">
      <c r="A12744" t="n">
        <v>98264</v>
      </c>
      <c r="B12744" s="29" t="n">
        <v>16</v>
      </c>
      <c r="C12744" s="7" t="n">
        <v>0</v>
      </c>
    </row>
    <row r="12745" spans="1:6">
      <c r="A12745" t="s">
        <v>4</v>
      </c>
      <c r="B12745" s="4" t="s">
        <v>5</v>
      </c>
      <c r="C12745" s="4" t="s">
        <v>11</v>
      </c>
      <c r="D12745" s="4" t="s">
        <v>34</v>
      </c>
      <c r="E12745" s="4" t="s">
        <v>7</v>
      </c>
      <c r="F12745" s="4" t="s">
        <v>7</v>
      </c>
      <c r="G12745" s="4" t="s">
        <v>34</v>
      </c>
      <c r="H12745" s="4" t="s">
        <v>7</v>
      </c>
      <c r="I12745" s="4" t="s">
        <v>7</v>
      </c>
      <c r="J12745" s="4" t="s">
        <v>34</v>
      </c>
      <c r="K12745" s="4" t="s">
        <v>7</v>
      </c>
      <c r="L12745" s="4" t="s">
        <v>7</v>
      </c>
    </row>
    <row r="12746" spans="1:6">
      <c r="A12746" t="n">
        <v>98267</v>
      </c>
      <c r="B12746" s="51" t="n">
        <v>26</v>
      </c>
      <c r="C12746" s="7" t="n">
        <v>0</v>
      </c>
      <c r="D12746" s="7" t="s">
        <v>866</v>
      </c>
      <c r="E12746" s="7" t="n">
        <v>2</v>
      </c>
      <c r="F12746" s="7" t="n">
        <v>3</v>
      </c>
      <c r="G12746" s="7" t="s">
        <v>867</v>
      </c>
      <c r="H12746" s="7" t="n">
        <v>2</v>
      </c>
      <c r="I12746" s="7" t="n">
        <v>3</v>
      </c>
      <c r="J12746" s="7" t="s">
        <v>868</v>
      </c>
      <c r="K12746" s="7" t="n">
        <v>2</v>
      </c>
      <c r="L12746" s="7" t="n">
        <v>0</v>
      </c>
    </row>
    <row r="12747" spans="1:6">
      <c r="A12747" t="s">
        <v>4</v>
      </c>
      <c r="B12747" s="4" t="s">
        <v>5</v>
      </c>
    </row>
    <row r="12748" spans="1:6">
      <c r="A12748" t="n">
        <v>98391</v>
      </c>
      <c r="B12748" s="27" t="n">
        <v>28</v>
      </c>
    </row>
    <row r="12749" spans="1:6">
      <c r="A12749" t="s">
        <v>4</v>
      </c>
      <c r="B12749" s="4" t="s">
        <v>5</v>
      </c>
      <c r="C12749" s="4" t="s">
        <v>7</v>
      </c>
      <c r="D12749" s="4" t="s">
        <v>11</v>
      </c>
      <c r="E12749" s="4" t="s">
        <v>8</v>
      </c>
    </row>
    <row r="12750" spans="1:6">
      <c r="A12750" t="n">
        <v>98392</v>
      </c>
      <c r="B12750" s="49" t="n">
        <v>51</v>
      </c>
      <c r="C12750" s="7" t="n">
        <v>4</v>
      </c>
      <c r="D12750" s="7" t="n">
        <v>103</v>
      </c>
      <c r="E12750" s="7" t="s">
        <v>419</v>
      </c>
    </row>
    <row r="12751" spans="1:6">
      <c r="A12751" t="s">
        <v>4</v>
      </c>
      <c r="B12751" s="4" t="s">
        <v>5</v>
      </c>
      <c r="C12751" s="4" t="s">
        <v>11</v>
      </c>
    </row>
    <row r="12752" spans="1:6">
      <c r="A12752" t="n">
        <v>98406</v>
      </c>
      <c r="B12752" s="29" t="n">
        <v>16</v>
      </c>
      <c r="C12752" s="7" t="n">
        <v>0</v>
      </c>
    </row>
    <row r="12753" spans="1:12">
      <c r="A12753" t="s">
        <v>4</v>
      </c>
      <c r="B12753" s="4" t="s">
        <v>5</v>
      </c>
      <c r="C12753" s="4" t="s">
        <v>11</v>
      </c>
      <c r="D12753" s="4" t="s">
        <v>34</v>
      </c>
      <c r="E12753" s="4" t="s">
        <v>7</v>
      </c>
      <c r="F12753" s="4" t="s">
        <v>7</v>
      </c>
      <c r="G12753" s="4" t="s">
        <v>34</v>
      </c>
      <c r="H12753" s="4" t="s">
        <v>7</v>
      </c>
      <c r="I12753" s="4" t="s">
        <v>7</v>
      </c>
    </row>
    <row r="12754" spans="1:12">
      <c r="A12754" t="n">
        <v>98409</v>
      </c>
      <c r="B12754" s="51" t="n">
        <v>26</v>
      </c>
      <c r="C12754" s="7" t="n">
        <v>103</v>
      </c>
      <c r="D12754" s="7" t="s">
        <v>869</v>
      </c>
      <c r="E12754" s="7" t="n">
        <v>2</v>
      </c>
      <c r="F12754" s="7" t="n">
        <v>3</v>
      </c>
      <c r="G12754" s="7" t="s">
        <v>870</v>
      </c>
      <c r="H12754" s="7" t="n">
        <v>2</v>
      </c>
      <c r="I12754" s="7" t="n">
        <v>0</v>
      </c>
    </row>
    <row r="12755" spans="1:12">
      <c r="A12755" t="s">
        <v>4</v>
      </c>
      <c r="B12755" s="4" t="s">
        <v>5</v>
      </c>
    </row>
    <row r="12756" spans="1:12">
      <c r="A12756" t="n">
        <v>98521</v>
      </c>
      <c r="B12756" s="27" t="n">
        <v>28</v>
      </c>
    </row>
    <row r="12757" spans="1:12">
      <c r="A12757" t="s">
        <v>4</v>
      </c>
      <c r="B12757" s="4" t="s">
        <v>5</v>
      </c>
      <c r="C12757" s="4" t="s">
        <v>11</v>
      </c>
      <c r="D12757" s="4" t="s">
        <v>7</v>
      </c>
      <c r="E12757" s="4" t="s">
        <v>7</v>
      </c>
      <c r="F12757" s="4" t="s">
        <v>8</v>
      </c>
    </row>
    <row r="12758" spans="1:12">
      <c r="A12758" t="n">
        <v>98522</v>
      </c>
      <c r="B12758" s="50" t="n">
        <v>20</v>
      </c>
      <c r="C12758" s="7" t="n">
        <v>5713</v>
      </c>
      <c r="D12758" s="7" t="n">
        <v>2</v>
      </c>
      <c r="E12758" s="7" t="n">
        <v>10</v>
      </c>
      <c r="F12758" s="7" t="s">
        <v>871</v>
      </c>
    </row>
    <row r="12759" spans="1:12">
      <c r="A12759" t="s">
        <v>4</v>
      </c>
      <c r="B12759" s="4" t="s">
        <v>5</v>
      </c>
      <c r="C12759" s="4" t="s">
        <v>7</v>
      </c>
      <c r="D12759" s="4" t="s">
        <v>11</v>
      </c>
      <c r="E12759" s="4" t="s">
        <v>8</v>
      </c>
    </row>
    <row r="12760" spans="1:12">
      <c r="A12760" t="n">
        <v>98542</v>
      </c>
      <c r="B12760" s="49" t="n">
        <v>51</v>
      </c>
      <c r="C12760" s="7" t="n">
        <v>4</v>
      </c>
      <c r="D12760" s="7" t="n">
        <v>5713</v>
      </c>
      <c r="E12760" s="7" t="s">
        <v>670</v>
      </c>
    </row>
    <row r="12761" spans="1:12">
      <c r="A12761" t="s">
        <v>4</v>
      </c>
      <c r="B12761" s="4" t="s">
        <v>5</v>
      </c>
      <c r="C12761" s="4" t="s">
        <v>11</v>
      </c>
    </row>
    <row r="12762" spans="1:12">
      <c r="A12762" t="n">
        <v>98556</v>
      </c>
      <c r="B12762" s="29" t="n">
        <v>16</v>
      </c>
      <c r="C12762" s="7" t="n">
        <v>0</v>
      </c>
    </row>
    <row r="12763" spans="1:12">
      <c r="A12763" t="s">
        <v>4</v>
      </c>
      <c r="B12763" s="4" t="s">
        <v>5</v>
      </c>
      <c r="C12763" s="4" t="s">
        <v>11</v>
      </c>
      <c r="D12763" s="4" t="s">
        <v>34</v>
      </c>
      <c r="E12763" s="4" t="s">
        <v>7</v>
      </c>
      <c r="F12763" s="4" t="s">
        <v>7</v>
      </c>
    </row>
    <row r="12764" spans="1:12">
      <c r="A12764" t="n">
        <v>98559</v>
      </c>
      <c r="B12764" s="51" t="n">
        <v>26</v>
      </c>
      <c r="C12764" s="7" t="n">
        <v>5713</v>
      </c>
      <c r="D12764" s="7" t="s">
        <v>872</v>
      </c>
      <c r="E12764" s="7" t="n">
        <v>2</v>
      </c>
      <c r="F12764" s="7" t="n">
        <v>0</v>
      </c>
    </row>
    <row r="12765" spans="1:12">
      <c r="A12765" t="s">
        <v>4</v>
      </c>
      <c r="B12765" s="4" t="s">
        <v>5</v>
      </c>
    </row>
    <row r="12766" spans="1:12">
      <c r="A12766" t="n">
        <v>98607</v>
      </c>
      <c r="B12766" s="27" t="n">
        <v>28</v>
      </c>
    </row>
    <row r="12767" spans="1:12">
      <c r="A12767" t="s">
        <v>4</v>
      </c>
      <c r="B12767" s="4" t="s">
        <v>5</v>
      </c>
      <c r="C12767" s="4" t="s">
        <v>11</v>
      </c>
      <c r="D12767" s="4" t="s">
        <v>11</v>
      </c>
      <c r="E12767" s="4" t="s">
        <v>11</v>
      </c>
    </row>
    <row r="12768" spans="1:12">
      <c r="A12768" t="n">
        <v>98608</v>
      </c>
      <c r="B12768" s="32" t="n">
        <v>61</v>
      </c>
      <c r="C12768" s="7" t="n">
        <v>103</v>
      </c>
      <c r="D12768" s="7" t="n">
        <v>5713</v>
      </c>
      <c r="E12768" s="7" t="n">
        <v>1000</v>
      </c>
    </row>
    <row r="12769" spans="1:9">
      <c r="A12769" t="s">
        <v>4</v>
      </c>
      <c r="B12769" s="4" t="s">
        <v>5</v>
      </c>
      <c r="C12769" s="4" t="s">
        <v>7</v>
      </c>
      <c r="D12769" s="4" t="s">
        <v>11</v>
      </c>
      <c r="E12769" s="4" t="s">
        <v>8</v>
      </c>
    </row>
    <row r="12770" spans="1:9">
      <c r="A12770" t="n">
        <v>98615</v>
      </c>
      <c r="B12770" s="49" t="n">
        <v>51</v>
      </c>
      <c r="C12770" s="7" t="n">
        <v>4</v>
      </c>
      <c r="D12770" s="7" t="n">
        <v>103</v>
      </c>
      <c r="E12770" s="7" t="s">
        <v>81</v>
      </c>
    </row>
    <row r="12771" spans="1:9">
      <c r="A12771" t="s">
        <v>4</v>
      </c>
      <c r="B12771" s="4" t="s">
        <v>5</v>
      </c>
      <c r="C12771" s="4" t="s">
        <v>11</v>
      </c>
    </row>
    <row r="12772" spans="1:9">
      <c r="A12772" t="n">
        <v>98628</v>
      </c>
      <c r="B12772" s="29" t="n">
        <v>16</v>
      </c>
      <c r="C12772" s="7" t="n">
        <v>0</v>
      </c>
    </row>
    <row r="12773" spans="1:9">
      <c r="A12773" t="s">
        <v>4</v>
      </c>
      <c r="B12773" s="4" t="s">
        <v>5</v>
      </c>
      <c r="C12773" s="4" t="s">
        <v>11</v>
      </c>
      <c r="D12773" s="4" t="s">
        <v>34</v>
      </c>
      <c r="E12773" s="4" t="s">
        <v>7</v>
      </c>
      <c r="F12773" s="4" t="s">
        <v>7</v>
      </c>
    </row>
    <row r="12774" spans="1:9">
      <c r="A12774" t="n">
        <v>98631</v>
      </c>
      <c r="B12774" s="51" t="n">
        <v>26</v>
      </c>
      <c r="C12774" s="7" t="n">
        <v>103</v>
      </c>
      <c r="D12774" s="7" t="s">
        <v>873</v>
      </c>
      <c r="E12774" s="7" t="n">
        <v>2</v>
      </c>
      <c r="F12774" s="7" t="n">
        <v>0</v>
      </c>
    </row>
    <row r="12775" spans="1:9">
      <c r="A12775" t="s">
        <v>4</v>
      </c>
      <c r="B12775" s="4" t="s">
        <v>5</v>
      </c>
    </row>
    <row r="12776" spans="1:9">
      <c r="A12776" t="n">
        <v>98709</v>
      </c>
      <c r="B12776" s="27" t="n">
        <v>28</v>
      </c>
    </row>
    <row r="12777" spans="1:9">
      <c r="A12777" t="s">
        <v>4</v>
      </c>
      <c r="B12777" s="4" t="s">
        <v>5</v>
      </c>
      <c r="C12777" s="4" t="s">
        <v>11</v>
      </c>
      <c r="D12777" s="4" t="s">
        <v>7</v>
      </c>
      <c r="E12777" s="4" t="s">
        <v>13</v>
      </c>
      <c r="F12777" s="4" t="s">
        <v>11</v>
      </c>
    </row>
    <row r="12778" spans="1:9">
      <c r="A12778" t="n">
        <v>98710</v>
      </c>
      <c r="B12778" s="53" t="n">
        <v>59</v>
      </c>
      <c r="C12778" s="7" t="n">
        <v>0</v>
      </c>
      <c r="D12778" s="7" t="n">
        <v>0</v>
      </c>
      <c r="E12778" s="7" t="n">
        <v>0.150000005960464</v>
      </c>
      <c r="F12778" s="7" t="n">
        <v>0</v>
      </c>
    </row>
    <row r="12779" spans="1:9">
      <c r="A12779" t="s">
        <v>4</v>
      </c>
      <c r="B12779" s="4" t="s">
        <v>5</v>
      </c>
      <c r="C12779" s="4" t="s">
        <v>11</v>
      </c>
    </row>
    <row r="12780" spans="1:9">
      <c r="A12780" t="n">
        <v>98720</v>
      </c>
      <c r="B12780" s="29" t="n">
        <v>16</v>
      </c>
      <c r="C12780" s="7" t="n">
        <v>1300</v>
      </c>
    </row>
    <row r="12781" spans="1:9">
      <c r="A12781" t="s">
        <v>4</v>
      </c>
      <c r="B12781" s="4" t="s">
        <v>5</v>
      </c>
      <c r="C12781" s="4" t="s">
        <v>7</v>
      </c>
      <c r="D12781" s="4" t="s">
        <v>11</v>
      </c>
      <c r="E12781" s="4" t="s">
        <v>8</v>
      </c>
    </row>
    <row r="12782" spans="1:9">
      <c r="A12782" t="n">
        <v>98723</v>
      </c>
      <c r="B12782" s="49" t="n">
        <v>51</v>
      </c>
      <c r="C12782" s="7" t="n">
        <v>4</v>
      </c>
      <c r="D12782" s="7" t="n">
        <v>0</v>
      </c>
      <c r="E12782" s="7" t="s">
        <v>645</v>
      </c>
    </row>
    <row r="12783" spans="1:9">
      <c r="A12783" t="s">
        <v>4</v>
      </c>
      <c r="B12783" s="4" t="s">
        <v>5</v>
      </c>
      <c r="C12783" s="4" t="s">
        <v>11</v>
      </c>
    </row>
    <row r="12784" spans="1:9">
      <c r="A12784" t="n">
        <v>98737</v>
      </c>
      <c r="B12784" s="29" t="n">
        <v>16</v>
      </c>
      <c r="C12784" s="7" t="n">
        <v>0</v>
      </c>
    </row>
    <row r="12785" spans="1:6">
      <c r="A12785" t="s">
        <v>4</v>
      </c>
      <c r="B12785" s="4" t="s">
        <v>5</v>
      </c>
      <c r="C12785" s="4" t="s">
        <v>11</v>
      </c>
      <c r="D12785" s="4" t="s">
        <v>34</v>
      </c>
      <c r="E12785" s="4" t="s">
        <v>7</v>
      </c>
      <c r="F12785" s="4" t="s">
        <v>7</v>
      </c>
    </row>
    <row r="12786" spans="1:6">
      <c r="A12786" t="n">
        <v>98740</v>
      </c>
      <c r="B12786" s="51" t="n">
        <v>26</v>
      </c>
      <c r="C12786" s="7" t="n">
        <v>0</v>
      </c>
      <c r="D12786" s="7" t="s">
        <v>874</v>
      </c>
      <c r="E12786" s="7" t="n">
        <v>2</v>
      </c>
      <c r="F12786" s="7" t="n">
        <v>0</v>
      </c>
    </row>
    <row r="12787" spans="1:6">
      <c r="A12787" t="s">
        <v>4</v>
      </c>
      <c r="B12787" s="4" t="s">
        <v>5</v>
      </c>
    </row>
    <row r="12788" spans="1:6">
      <c r="A12788" t="n">
        <v>98764</v>
      </c>
      <c r="B12788" s="27" t="n">
        <v>28</v>
      </c>
    </row>
    <row r="12789" spans="1:6">
      <c r="A12789" t="s">
        <v>4</v>
      </c>
      <c r="B12789" s="4" t="s">
        <v>5</v>
      </c>
      <c r="C12789" s="4" t="s">
        <v>11</v>
      </c>
      <c r="D12789" s="4" t="s">
        <v>7</v>
      </c>
    </row>
    <row r="12790" spans="1:6">
      <c r="A12790" t="n">
        <v>98765</v>
      </c>
      <c r="B12790" s="69" t="n">
        <v>89</v>
      </c>
      <c r="C12790" s="7" t="n">
        <v>65533</v>
      </c>
      <c r="D12790" s="7" t="n">
        <v>1</v>
      </c>
    </row>
    <row r="12791" spans="1:6">
      <c r="A12791" t="s">
        <v>4</v>
      </c>
      <c r="B12791" s="4" t="s">
        <v>5</v>
      </c>
      <c r="C12791" s="4" t="s">
        <v>7</v>
      </c>
      <c r="D12791" s="4" t="s">
        <v>11</v>
      </c>
      <c r="E12791" s="4" t="s">
        <v>13</v>
      </c>
    </row>
    <row r="12792" spans="1:6">
      <c r="A12792" t="n">
        <v>98769</v>
      </c>
      <c r="B12792" s="35" t="n">
        <v>58</v>
      </c>
      <c r="C12792" s="7" t="n">
        <v>101</v>
      </c>
      <c r="D12792" s="7" t="n">
        <v>800</v>
      </c>
      <c r="E12792" s="7" t="n">
        <v>1</v>
      </c>
    </row>
    <row r="12793" spans="1:6">
      <c r="A12793" t="s">
        <v>4</v>
      </c>
      <c r="B12793" s="4" t="s">
        <v>5</v>
      </c>
      <c r="C12793" s="4" t="s">
        <v>7</v>
      </c>
      <c r="D12793" s="4" t="s">
        <v>11</v>
      </c>
    </row>
    <row r="12794" spans="1:6">
      <c r="A12794" t="n">
        <v>98777</v>
      </c>
      <c r="B12794" s="35" t="n">
        <v>58</v>
      </c>
      <c r="C12794" s="7" t="n">
        <v>254</v>
      </c>
      <c r="D12794" s="7" t="n">
        <v>0</v>
      </c>
    </row>
    <row r="12795" spans="1:6">
      <c r="A12795" t="s">
        <v>4</v>
      </c>
      <c r="B12795" s="4" t="s">
        <v>5</v>
      </c>
      <c r="C12795" s="4" t="s">
        <v>11</v>
      </c>
      <c r="D12795" s="4" t="s">
        <v>13</v>
      </c>
      <c r="E12795" s="4" t="s">
        <v>13</v>
      </c>
      <c r="F12795" s="4" t="s">
        <v>13</v>
      </c>
      <c r="G12795" s="4" t="s">
        <v>13</v>
      </c>
    </row>
    <row r="12796" spans="1:6">
      <c r="A12796" t="n">
        <v>98781</v>
      </c>
      <c r="B12796" s="40" t="n">
        <v>46</v>
      </c>
      <c r="C12796" s="7" t="n">
        <v>103</v>
      </c>
      <c r="D12796" s="7" t="n">
        <v>25.6000003814697</v>
      </c>
      <c r="E12796" s="7" t="n">
        <v>-1</v>
      </c>
      <c r="F12796" s="7" t="n">
        <v>-45.4500007629395</v>
      </c>
      <c r="G12796" s="7" t="n">
        <v>349.200012207031</v>
      </c>
    </row>
    <row r="12797" spans="1:6">
      <c r="A12797" t="s">
        <v>4</v>
      </c>
      <c r="B12797" s="4" t="s">
        <v>5</v>
      </c>
      <c r="C12797" s="4" t="s">
        <v>11</v>
      </c>
    </row>
    <row r="12798" spans="1:6">
      <c r="A12798" t="n">
        <v>98800</v>
      </c>
      <c r="B12798" s="29" t="n">
        <v>16</v>
      </c>
      <c r="C12798" s="7" t="n">
        <v>0</v>
      </c>
    </row>
    <row r="12799" spans="1:6">
      <c r="A12799" t="s">
        <v>4</v>
      </c>
      <c r="B12799" s="4" t="s">
        <v>5</v>
      </c>
      <c r="C12799" s="4" t="s">
        <v>11</v>
      </c>
      <c r="D12799" s="4" t="s">
        <v>11</v>
      </c>
      <c r="E12799" s="4" t="s">
        <v>11</v>
      </c>
    </row>
    <row r="12800" spans="1:6">
      <c r="A12800" t="n">
        <v>98803</v>
      </c>
      <c r="B12800" s="32" t="n">
        <v>61</v>
      </c>
      <c r="C12800" s="7" t="n">
        <v>103</v>
      </c>
      <c r="D12800" s="7" t="n">
        <v>5713</v>
      </c>
      <c r="E12800" s="7" t="n">
        <v>0</v>
      </c>
    </row>
    <row r="12801" spans="1:7">
      <c r="A12801" t="s">
        <v>4</v>
      </c>
      <c r="B12801" s="4" t="s">
        <v>5</v>
      </c>
      <c r="C12801" s="4" t="s">
        <v>7</v>
      </c>
      <c r="D12801" s="4" t="s">
        <v>7</v>
      </c>
      <c r="E12801" s="4" t="s">
        <v>13</v>
      </c>
      <c r="F12801" s="4" t="s">
        <v>13</v>
      </c>
      <c r="G12801" s="4" t="s">
        <v>13</v>
      </c>
      <c r="H12801" s="4" t="s">
        <v>11</v>
      </c>
    </row>
    <row r="12802" spans="1:7">
      <c r="A12802" t="n">
        <v>98810</v>
      </c>
      <c r="B12802" s="36" t="n">
        <v>45</v>
      </c>
      <c r="C12802" s="7" t="n">
        <v>2</v>
      </c>
      <c r="D12802" s="7" t="n">
        <v>3</v>
      </c>
      <c r="E12802" s="7" t="n">
        <v>25.2600002288818</v>
      </c>
      <c r="F12802" s="7" t="n">
        <v>0.430000007152557</v>
      </c>
      <c r="G12802" s="7" t="n">
        <v>-45.1699981689453</v>
      </c>
      <c r="H12802" s="7" t="n">
        <v>0</v>
      </c>
    </row>
    <row r="12803" spans="1:7">
      <c r="A12803" t="s">
        <v>4</v>
      </c>
      <c r="B12803" s="4" t="s">
        <v>5</v>
      </c>
      <c r="C12803" s="4" t="s">
        <v>7</v>
      </c>
      <c r="D12803" s="4" t="s">
        <v>7</v>
      </c>
      <c r="E12803" s="4" t="s">
        <v>13</v>
      </c>
      <c r="F12803" s="4" t="s">
        <v>13</v>
      </c>
      <c r="G12803" s="4" t="s">
        <v>13</v>
      </c>
      <c r="H12803" s="4" t="s">
        <v>11</v>
      </c>
      <c r="I12803" s="4" t="s">
        <v>7</v>
      </c>
    </row>
    <row r="12804" spans="1:7">
      <c r="A12804" t="n">
        <v>98827</v>
      </c>
      <c r="B12804" s="36" t="n">
        <v>45</v>
      </c>
      <c r="C12804" s="7" t="n">
        <v>4</v>
      </c>
      <c r="D12804" s="7" t="n">
        <v>3</v>
      </c>
      <c r="E12804" s="7" t="n">
        <v>9.60999965667725</v>
      </c>
      <c r="F12804" s="7" t="n">
        <v>20.7900009155273</v>
      </c>
      <c r="G12804" s="7" t="n">
        <v>0</v>
      </c>
      <c r="H12804" s="7" t="n">
        <v>0</v>
      </c>
      <c r="I12804" s="7" t="n">
        <v>0</v>
      </c>
    </row>
    <row r="12805" spans="1:7">
      <c r="A12805" t="s">
        <v>4</v>
      </c>
      <c r="B12805" s="4" t="s">
        <v>5</v>
      </c>
      <c r="C12805" s="4" t="s">
        <v>7</v>
      </c>
      <c r="D12805" s="4" t="s">
        <v>7</v>
      </c>
      <c r="E12805" s="4" t="s">
        <v>13</v>
      </c>
      <c r="F12805" s="4" t="s">
        <v>11</v>
      </c>
    </row>
    <row r="12806" spans="1:7">
      <c r="A12806" t="n">
        <v>98845</v>
      </c>
      <c r="B12806" s="36" t="n">
        <v>45</v>
      </c>
      <c r="C12806" s="7" t="n">
        <v>5</v>
      </c>
      <c r="D12806" s="7" t="n">
        <v>3</v>
      </c>
      <c r="E12806" s="7" t="n">
        <v>2.29999995231628</v>
      </c>
      <c r="F12806" s="7" t="n">
        <v>0</v>
      </c>
    </row>
    <row r="12807" spans="1:7">
      <c r="A12807" t="s">
        <v>4</v>
      </c>
      <c r="B12807" s="4" t="s">
        <v>5</v>
      </c>
      <c r="C12807" s="4" t="s">
        <v>7</v>
      </c>
      <c r="D12807" s="4" t="s">
        <v>7</v>
      </c>
      <c r="E12807" s="4" t="s">
        <v>13</v>
      </c>
      <c r="F12807" s="4" t="s">
        <v>11</v>
      </c>
    </row>
    <row r="12808" spans="1:7">
      <c r="A12808" t="n">
        <v>98854</v>
      </c>
      <c r="B12808" s="36" t="n">
        <v>45</v>
      </c>
      <c r="C12808" s="7" t="n">
        <v>11</v>
      </c>
      <c r="D12808" s="7" t="n">
        <v>3</v>
      </c>
      <c r="E12808" s="7" t="n">
        <v>38</v>
      </c>
      <c r="F12808" s="7" t="n">
        <v>0</v>
      </c>
    </row>
    <row r="12809" spans="1:7">
      <c r="A12809" t="s">
        <v>4</v>
      </c>
      <c r="B12809" s="4" t="s">
        <v>5</v>
      </c>
      <c r="C12809" s="4" t="s">
        <v>11</v>
      </c>
    </row>
    <row r="12810" spans="1:7">
      <c r="A12810" t="n">
        <v>98863</v>
      </c>
      <c r="B12810" s="29" t="n">
        <v>16</v>
      </c>
      <c r="C12810" s="7" t="n">
        <v>300</v>
      </c>
    </row>
    <row r="12811" spans="1:7">
      <c r="A12811" t="s">
        <v>4</v>
      </c>
      <c r="B12811" s="4" t="s">
        <v>5</v>
      </c>
      <c r="C12811" s="4" t="s">
        <v>11</v>
      </c>
      <c r="D12811" s="4" t="s">
        <v>11</v>
      </c>
      <c r="E12811" s="4" t="s">
        <v>11</v>
      </c>
    </row>
    <row r="12812" spans="1:7">
      <c r="A12812" t="n">
        <v>98866</v>
      </c>
      <c r="B12812" s="32" t="n">
        <v>61</v>
      </c>
      <c r="C12812" s="7" t="n">
        <v>103</v>
      </c>
      <c r="D12812" s="7" t="n">
        <v>0</v>
      </c>
      <c r="E12812" s="7" t="n">
        <v>1000</v>
      </c>
    </row>
    <row r="12813" spans="1:7">
      <c r="A12813" t="s">
        <v>4</v>
      </c>
      <c r="B12813" s="4" t="s">
        <v>5</v>
      </c>
      <c r="C12813" s="4" t="s">
        <v>11</v>
      </c>
    </row>
    <row r="12814" spans="1:7">
      <c r="A12814" t="n">
        <v>98873</v>
      </c>
      <c r="B12814" s="29" t="n">
        <v>16</v>
      </c>
      <c r="C12814" s="7" t="n">
        <v>300</v>
      </c>
    </row>
    <row r="12815" spans="1:7">
      <c r="A12815" t="s">
        <v>4</v>
      </c>
      <c r="B12815" s="4" t="s">
        <v>5</v>
      </c>
      <c r="C12815" s="4" t="s">
        <v>7</v>
      </c>
      <c r="D12815" s="4" t="s">
        <v>11</v>
      </c>
      <c r="E12815" s="4" t="s">
        <v>7</v>
      </c>
      <c r="F12815" s="4" t="s">
        <v>11</v>
      </c>
      <c r="G12815" s="4" t="s">
        <v>7</v>
      </c>
      <c r="H12815" s="4" t="s">
        <v>7</v>
      </c>
      <c r="I12815" s="4" t="s">
        <v>16</v>
      </c>
    </row>
    <row r="12816" spans="1:7">
      <c r="A12816" t="n">
        <v>98876</v>
      </c>
      <c r="B12816" s="13" t="n">
        <v>5</v>
      </c>
      <c r="C12816" s="7" t="n">
        <v>30</v>
      </c>
      <c r="D12816" s="7" t="n">
        <v>4252</v>
      </c>
      <c r="E12816" s="7" t="n">
        <v>30</v>
      </c>
      <c r="F12816" s="7" t="n">
        <v>10715</v>
      </c>
      <c r="G12816" s="7" t="n">
        <v>11</v>
      </c>
      <c r="H12816" s="7" t="n">
        <v>1</v>
      </c>
      <c r="I12816" s="14" t="n">
        <f t="normal" ca="1">A12832</f>
        <v>0</v>
      </c>
    </row>
    <row r="12817" spans="1:9">
      <c r="A12817" t="s">
        <v>4</v>
      </c>
      <c r="B12817" s="4" t="s">
        <v>5</v>
      </c>
      <c r="C12817" s="4" t="s">
        <v>11</v>
      </c>
      <c r="D12817" s="4" t="s">
        <v>7</v>
      </c>
      <c r="E12817" s="4" t="s">
        <v>7</v>
      </c>
      <c r="F12817" s="4" t="s">
        <v>8</v>
      </c>
    </row>
    <row r="12818" spans="1:9">
      <c r="A12818" t="n">
        <v>98889</v>
      </c>
      <c r="B12818" s="43" t="n">
        <v>47</v>
      </c>
      <c r="C12818" s="7" t="n">
        <v>103</v>
      </c>
      <c r="D12818" s="7" t="n">
        <v>0</v>
      </c>
      <c r="E12818" s="7" t="n">
        <v>0</v>
      </c>
      <c r="F12818" s="7" t="s">
        <v>404</v>
      </c>
    </row>
    <row r="12819" spans="1:9">
      <c r="A12819" t="s">
        <v>4</v>
      </c>
      <c r="B12819" s="4" t="s">
        <v>5</v>
      </c>
      <c r="C12819" s="4" t="s">
        <v>11</v>
      </c>
    </row>
    <row r="12820" spans="1:9">
      <c r="A12820" t="n">
        <v>98906</v>
      </c>
      <c r="B12820" s="29" t="n">
        <v>16</v>
      </c>
      <c r="C12820" s="7" t="n">
        <v>500</v>
      </c>
    </row>
    <row r="12821" spans="1:9">
      <c r="A12821" t="s">
        <v>4</v>
      </c>
      <c r="B12821" s="4" t="s">
        <v>5</v>
      </c>
      <c r="C12821" s="4" t="s">
        <v>7</v>
      </c>
      <c r="D12821" s="4" t="s">
        <v>11</v>
      </c>
      <c r="E12821" s="4" t="s">
        <v>8</v>
      </c>
    </row>
    <row r="12822" spans="1:9">
      <c r="A12822" t="n">
        <v>98909</v>
      </c>
      <c r="B12822" s="49" t="n">
        <v>51</v>
      </c>
      <c r="C12822" s="7" t="n">
        <v>4</v>
      </c>
      <c r="D12822" s="7" t="n">
        <v>103</v>
      </c>
      <c r="E12822" s="7" t="s">
        <v>81</v>
      </c>
    </row>
    <row r="12823" spans="1:9">
      <c r="A12823" t="s">
        <v>4</v>
      </c>
      <c r="B12823" s="4" t="s">
        <v>5</v>
      </c>
      <c r="C12823" s="4" t="s">
        <v>11</v>
      </c>
    </row>
    <row r="12824" spans="1:9">
      <c r="A12824" t="n">
        <v>98922</v>
      </c>
      <c r="B12824" s="29" t="n">
        <v>16</v>
      </c>
      <c r="C12824" s="7" t="n">
        <v>0</v>
      </c>
    </row>
    <row r="12825" spans="1:9">
      <c r="A12825" t="s">
        <v>4</v>
      </c>
      <c r="B12825" s="4" t="s">
        <v>5</v>
      </c>
      <c r="C12825" s="4" t="s">
        <v>11</v>
      </c>
      <c r="D12825" s="4" t="s">
        <v>34</v>
      </c>
      <c r="E12825" s="4" t="s">
        <v>7</v>
      </c>
      <c r="F12825" s="4" t="s">
        <v>7</v>
      </c>
      <c r="G12825" s="4" t="s">
        <v>34</v>
      </c>
      <c r="H12825" s="4" t="s">
        <v>7</v>
      </c>
      <c r="I12825" s="4" t="s">
        <v>7</v>
      </c>
      <c r="J12825" s="4" t="s">
        <v>34</v>
      </c>
      <c r="K12825" s="4" t="s">
        <v>7</v>
      </c>
      <c r="L12825" s="4" t="s">
        <v>7</v>
      </c>
    </row>
    <row r="12826" spans="1:9">
      <c r="A12826" t="n">
        <v>98925</v>
      </c>
      <c r="B12826" s="51" t="n">
        <v>26</v>
      </c>
      <c r="C12826" s="7" t="n">
        <v>103</v>
      </c>
      <c r="D12826" s="7" t="s">
        <v>875</v>
      </c>
      <c r="E12826" s="7" t="n">
        <v>2</v>
      </c>
      <c r="F12826" s="7" t="n">
        <v>3</v>
      </c>
      <c r="G12826" s="7" t="s">
        <v>876</v>
      </c>
      <c r="H12826" s="7" t="n">
        <v>2</v>
      </c>
      <c r="I12826" s="7" t="n">
        <v>3</v>
      </c>
      <c r="J12826" s="7" t="s">
        <v>877</v>
      </c>
      <c r="K12826" s="7" t="n">
        <v>2</v>
      </c>
      <c r="L12826" s="7" t="n">
        <v>0</v>
      </c>
    </row>
    <row r="12827" spans="1:9">
      <c r="A12827" t="s">
        <v>4</v>
      </c>
      <c r="B12827" s="4" t="s">
        <v>5</v>
      </c>
    </row>
    <row r="12828" spans="1:9">
      <c r="A12828" t="n">
        <v>99175</v>
      </c>
      <c r="B12828" s="27" t="n">
        <v>28</v>
      </c>
    </row>
    <row r="12829" spans="1:9">
      <c r="A12829" t="s">
        <v>4</v>
      </c>
      <c r="B12829" s="4" t="s">
        <v>5</v>
      </c>
      <c r="C12829" s="4" t="s">
        <v>16</v>
      </c>
    </row>
    <row r="12830" spans="1:9">
      <c r="A12830" t="n">
        <v>99176</v>
      </c>
      <c r="B12830" s="22" t="n">
        <v>3</v>
      </c>
      <c r="C12830" s="14" t="n">
        <f t="normal" ca="1">A12872</f>
        <v>0</v>
      </c>
    </row>
    <row r="12831" spans="1:9">
      <c r="A12831" t="s">
        <v>4</v>
      </c>
      <c r="B12831" s="4" t="s">
        <v>5</v>
      </c>
      <c r="C12831" s="4" t="s">
        <v>7</v>
      </c>
      <c r="D12831" s="4" t="s">
        <v>11</v>
      </c>
      <c r="E12831" s="4" t="s">
        <v>8</v>
      </c>
    </row>
    <row r="12832" spans="1:9">
      <c r="A12832" t="n">
        <v>99181</v>
      </c>
      <c r="B12832" s="49" t="n">
        <v>51</v>
      </c>
      <c r="C12832" s="7" t="n">
        <v>4</v>
      </c>
      <c r="D12832" s="7" t="n">
        <v>103</v>
      </c>
      <c r="E12832" s="7" t="s">
        <v>81</v>
      </c>
    </row>
    <row r="12833" spans="1:12">
      <c r="A12833" t="s">
        <v>4</v>
      </c>
      <c r="B12833" s="4" t="s">
        <v>5</v>
      </c>
      <c r="C12833" s="4" t="s">
        <v>11</v>
      </c>
    </row>
    <row r="12834" spans="1:12">
      <c r="A12834" t="n">
        <v>99194</v>
      </c>
      <c r="B12834" s="29" t="n">
        <v>16</v>
      </c>
      <c r="C12834" s="7" t="n">
        <v>0</v>
      </c>
    </row>
    <row r="12835" spans="1:12">
      <c r="A12835" t="s">
        <v>4</v>
      </c>
      <c r="B12835" s="4" t="s">
        <v>5</v>
      </c>
      <c r="C12835" s="4" t="s">
        <v>11</v>
      </c>
      <c r="D12835" s="4" t="s">
        <v>34</v>
      </c>
      <c r="E12835" s="4" t="s">
        <v>7</v>
      </c>
      <c r="F12835" s="4" t="s">
        <v>7</v>
      </c>
      <c r="G12835" s="4" t="s">
        <v>34</v>
      </c>
      <c r="H12835" s="4" t="s">
        <v>7</v>
      </c>
      <c r="I12835" s="4" t="s">
        <v>7</v>
      </c>
    </row>
    <row r="12836" spans="1:12">
      <c r="A12836" t="n">
        <v>99197</v>
      </c>
      <c r="B12836" s="51" t="n">
        <v>26</v>
      </c>
      <c r="C12836" s="7" t="n">
        <v>103</v>
      </c>
      <c r="D12836" s="7" t="s">
        <v>878</v>
      </c>
      <c r="E12836" s="7" t="n">
        <v>2</v>
      </c>
      <c r="F12836" s="7" t="n">
        <v>3</v>
      </c>
      <c r="G12836" s="7" t="s">
        <v>879</v>
      </c>
      <c r="H12836" s="7" t="n">
        <v>2</v>
      </c>
      <c r="I12836" s="7" t="n">
        <v>0</v>
      </c>
    </row>
    <row r="12837" spans="1:12">
      <c r="A12837" t="s">
        <v>4</v>
      </c>
      <c r="B12837" s="4" t="s">
        <v>5</v>
      </c>
    </row>
    <row r="12838" spans="1:12">
      <c r="A12838" t="n">
        <v>99346</v>
      </c>
      <c r="B12838" s="27" t="n">
        <v>28</v>
      </c>
    </row>
    <row r="12839" spans="1:12">
      <c r="A12839" t="s">
        <v>4</v>
      </c>
      <c r="B12839" s="4" t="s">
        <v>5</v>
      </c>
      <c r="C12839" s="4" t="s">
        <v>11</v>
      </c>
      <c r="D12839" s="4" t="s">
        <v>7</v>
      </c>
      <c r="E12839" s="4" t="s">
        <v>13</v>
      </c>
      <c r="F12839" s="4" t="s">
        <v>11</v>
      </c>
    </row>
    <row r="12840" spans="1:12">
      <c r="A12840" t="n">
        <v>99347</v>
      </c>
      <c r="B12840" s="53" t="n">
        <v>59</v>
      </c>
      <c r="C12840" s="7" t="n">
        <v>0</v>
      </c>
      <c r="D12840" s="7" t="n">
        <v>1</v>
      </c>
      <c r="E12840" s="7" t="n">
        <v>0.150000005960464</v>
      </c>
      <c r="F12840" s="7" t="n">
        <v>0</v>
      </c>
    </row>
    <row r="12841" spans="1:12">
      <c r="A12841" t="s">
        <v>4</v>
      </c>
      <c r="B12841" s="4" t="s">
        <v>5</v>
      </c>
      <c r="C12841" s="4" t="s">
        <v>11</v>
      </c>
    </row>
    <row r="12842" spans="1:12">
      <c r="A12842" t="n">
        <v>99357</v>
      </c>
      <c r="B12842" s="29" t="n">
        <v>16</v>
      </c>
      <c r="C12842" s="7" t="n">
        <v>1300</v>
      </c>
    </row>
    <row r="12843" spans="1:12">
      <c r="A12843" t="s">
        <v>4</v>
      </c>
      <c r="B12843" s="4" t="s">
        <v>5</v>
      </c>
      <c r="C12843" s="4" t="s">
        <v>7</v>
      </c>
      <c r="D12843" s="4" t="s">
        <v>11</v>
      </c>
      <c r="E12843" s="4" t="s">
        <v>8</v>
      </c>
    </row>
    <row r="12844" spans="1:12">
      <c r="A12844" t="n">
        <v>99360</v>
      </c>
      <c r="B12844" s="49" t="n">
        <v>51</v>
      </c>
      <c r="C12844" s="7" t="n">
        <v>4</v>
      </c>
      <c r="D12844" s="7" t="n">
        <v>0</v>
      </c>
      <c r="E12844" s="7" t="s">
        <v>664</v>
      </c>
    </row>
    <row r="12845" spans="1:12">
      <c r="A12845" t="s">
        <v>4</v>
      </c>
      <c r="B12845" s="4" t="s">
        <v>5</v>
      </c>
      <c r="C12845" s="4" t="s">
        <v>11</v>
      </c>
    </row>
    <row r="12846" spans="1:12">
      <c r="A12846" t="n">
        <v>99374</v>
      </c>
      <c r="B12846" s="29" t="n">
        <v>16</v>
      </c>
      <c r="C12846" s="7" t="n">
        <v>0</v>
      </c>
    </row>
    <row r="12847" spans="1:12">
      <c r="A12847" t="s">
        <v>4</v>
      </c>
      <c r="B12847" s="4" t="s">
        <v>5</v>
      </c>
      <c r="C12847" s="4" t="s">
        <v>11</v>
      </c>
      <c r="D12847" s="4" t="s">
        <v>34</v>
      </c>
      <c r="E12847" s="4" t="s">
        <v>7</v>
      </c>
      <c r="F12847" s="4" t="s">
        <v>7</v>
      </c>
    </row>
    <row r="12848" spans="1:12">
      <c r="A12848" t="n">
        <v>99377</v>
      </c>
      <c r="B12848" s="51" t="n">
        <v>26</v>
      </c>
      <c r="C12848" s="7" t="n">
        <v>0</v>
      </c>
      <c r="D12848" s="7" t="s">
        <v>880</v>
      </c>
      <c r="E12848" s="7" t="n">
        <v>2</v>
      </c>
      <c r="F12848" s="7" t="n">
        <v>0</v>
      </c>
    </row>
    <row r="12849" spans="1:9">
      <c r="A12849" t="s">
        <v>4</v>
      </c>
      <c r="B12849" s="4" t="s">
        <v>5</v>
      </c>
    </row>
    <row r="12850" spans="1:9">
      <c r="A12850" t="n">
        <v>99393</v>
      </c>
      <c r="B12850" s="27" t="n">
        <v>28</v>
      </c>
    </row>
    <row r="12851" spans="1:9">
      <c r="A12851" t="s">
        <v>4</v>
      </c>
      <c r="B12851" s="4" t="s">
        <v>5</v>
      </c>
      <c r="C12851" s="4" t="s">
        <v>7</v>
      </c>
      <c r="D12851" s="4" t="s">
        <v>11</v>
      </c>
      <c r="E12851" s="4" t="s">
        <v>8</v>
      </c>
    </row>
    <row r="12852" spans="1:9">
      <c r="A12852" t="n">
        <v>99394</v>
      </c>
      <c r="B12852" s="49" t="n">
        <v>51</v>
      </c>
      <c r="C12852" s="7" t="n">
        <v>4</v>
      </c>
      <c r="D12852" s="7" t="n">
        <v>5713</v>
      </c>
      <c r="E12852" s="7" t="s">
        <v>670</v>
      </c>
    </row>
    <row r="12853" spans="1:9">
      <c r="A12853" t="s">
        <v>4</v>
      </c>
      <c r="B12853" s="4" t="s">
        <v>5</v>
      </c>
      <c r="C12853" s="4" t="s">
        <v>11</v>
      </c>
    </row>
    <row r="12854" spans="1:9">
      <c r="A12854" t="n">
        <v>99408</v>
      </c>
      <c r="B12854" s="29" t="n">
        <v>16</v>
      </c>
      <c r="C12854" s="7" t="n">
        <v>0</v>
      </c>
    </row>
    <row r="12855" spans="1:9">
      <c r="A12855" t="s">
        <v>4</v>
      </c>
      <c r="B12855" s="4" t="s">
        <v>5</v>
      </c>
      <c r="C12855" s="4" t="s">
        <v>11</v>
      </c>
      <c r="D12855" s="4" t="s">
        <v>34</v>
      </c>
      <c r="E12855" s="4" t="s">
        <v>7</v>
      </c>
      <c r="F12855" s="4" t="s">
        <v>7</v>
      </c>
    </row>
    <row r="12856" spans="1:9">
      <c r="A12856" t="n">
        <v>99411</v>
      </c>
      <c r="B12856" s="51" t="n">
        <v>26</v>
      </c>
      <c r="C12856" s="7" t="n">
        <v>5713</v>
      </c>
      <c r="D12856" s="7" t="s">
        <v>881</v>
      </c>
      <c r="E12856" s="7" t="n">
        <v>2</v>
      </c>
      <c r="F12856" s="7" t="n">
        <v>0</v>
      </c>
    </row>
    <row r="12857" spans="1:9">
      <c r="A12857" t="s">
        <v>4</v>
      </c>
      <c r="B12857" s="4" t="s">
        <v>5</v>
      </c>
    </row>
    <row r="12858" spans="1:9">
      <c r="A12858" t="n">
        <v>99436</v>
      </c>
      <c r="B12858" s="27" t="n">
        <v>28</v>
      </c>
    </row>
    <row r="12859" spans="1:9">
      <c r="A12859" t="s">
        <v>4</v>
      </c>
      <c r="B12859" s="4" t="s">
        <v>5</v>
      </c>
      <c r="C12859" s="4" t="s">
        <v>11</v>
      </c>
      <c r="D12859" s="4" t="s">
        <v>7</v>
      </c>
      <c r="E12859" s="4" t="s">
        <v>7</v>
      </c>
      <c r="F12859" s="4" t="s">
        <v>8</v>
      </c>
    </row>
    <row r="12860" spans="1:9">
      <c r="A12860" t="n">
        <v>99437</v>
      </c>
      <c r="B12860" s="43" t="n">
        <v>47</v>
      </c>
      <c r="C12860" s="7" t="n">
        <v>103</v>
      </c>
      <c r="D12860" s="7" t="n">
        <v>0</v>
      </c>
      <c r="E12860" s="7" t="n">
        <v>0</v>
      </c>
      <c r="F12860" s="7" t="s">
        <v>404</v>
      </c>
    </row>
    <row r="12861" spans="1:9">
      <c r="A12861" t="s">
        <v>4</v>
      </c>
      <c r="B12861" s="4" t="s">
        <v>5</v>
      </c>
      <c r="C12861" s="4" t="s">
        <v>11</v>
      </c>
    </row>
    <row r="12862" spans="1:9">
      <c r="A12862" t="n">
        <v>99454</v>
      </c>
      <c r="B12862" s="29" t="n">
        <v>16</v>
      </c>
      <c r="C12862" s="7" t="n">
        <v>500</v>
      </c>
    </row>
    <row r="12863" spans="1:9">
      <c r="A12863" t="s">
        <v>4</v>
      </c>
      <c r="B12863" s="4" t="s">
        <v>5</v>
      </c>
      <c r="C12863" s="4" t="s">
        <v>7</v>
      </c>
      <c r="D12863" s="4" t="s">
        <v>11</v>
      </c>
      <c r="E12863" s="4" t="s">
        <v>8</v>
      </c>
    </row>
    <row r="12864" spans="1:9">
      <c r="A12864" t="n">
        <v>99457</v>
      </c>
      <c r="B12864" s="49" t="n">
        <v>51</v>
      </c>
      <c r="C12864" s="7" t="n">
        <v>4</v>
      </c>
      <c r="D12864" s="7" t="n">
        <v>103</v>
      </c>
      <c r="E12864" s="7" t="s">
        <v>81</v>
      </c>
    </row>
    <row r="12865" spans="1:6">
      <c r="A12865" t="s">
        <v>4</v>
      </c>
      <c r="B12865" s="4" t="s">
        <v>5</v>
      </c>
      <c r="C12865" s="4" t="s">
        <v>11</v>
      </c>
    </row>
    <row r="12866" spans="1:6">
      <c r="A12866" t="n">
        <v>99470</v>
      </c>
      <c r="B12866" s="29" t="n">
        <v>16</v>
      </c>
      <c r="C12866" s="7" t="n">
        <v>0</v>
      </c>
    </row>
    <row r="12867" spans="1:6">
      <c r="A12867" t="s">
        <v>4</v>
      </c>
      <c r="B12867" s="4" t="s">
        <v>5</v>
      </c>
      <c r="C12867" s="4" t="s">
        <v>11</v>
      </c>
      <c r="D12867" s="4" t="s">
        <v>34</v>
      </c>
      <c r="E12867" s="4" t="s">
        <v>7</v>
      </c>
      <c r="F12867" s="4" t="s">
        <v>7</v>
      </c>
      <c r="G12867" s="4" t="s">
        <v>34</v>
      </c>
      <c r="H12867" s="4" t="s">
        <v>7</v>
      </c>
      <c r="I12867" s="4" t="s">
        <v>7</v>
      </c>
    </row>
    <row r="12868" spans="1:6">
      <c r="A12868" t="n">
        <v>99473</v>
      </c>
      <c r="B12868" s="51" t="n">
        <v>26</v>
      </c>
      <c r="C12868" s="7" t="n">
        <v>103</v>
      </c>
      <c r="D12868" s="7" t="s">
        <v>882</v>
      </c>
      <c r="E12868" s="7" t="n">
        <v>2</v>
      </c>
      <c r="F12868" s="7" t="n">
        <v>3</v>
      </c>
      <c r="G12868" s="7" t="s">
        <v>883</v>
      </c>
      <c r="H12868" s="7" t="n">
        <v>2</v>
      </c>
      <c r="I12868" s="7" t="n">
        <v>0</v>
      </c>
    </row>
    <row r="12869" spans="1:6">
      <c r="A12869" t="s">
        <v>4</v>
      </c>
      <c r="B12869" s="4" t="s">
        <v>5</v>
      </c>
    </row>
    <row r="12870" spans="1:6">
      <c r="A12870" t="n">
        <v>99639</v>
      </c>
      <c r="B12870" s="27" t="n">
        <v>28</v>
      </c>
    </row>
    <row r="12871" spans="1:6">
      <c r="A12871" t="s">
        <v>4</v>
      </c>
      <c r="B12871" s="4" t="s">
        <v>5</v>
      </c>
      <c r="C12871" s="4" t="s">
        <v>11</v>
      </c>
    </row>
    <row r="12872" spans="1:6">
      <c r="A12872" t="n">
        <v>99640</v>
      </c>
      <c r="B12872" s="29" t="n">
        <v>16</v>
      </c>
      <c r="C12872" s="7" t="n">
        <v>200</v>
      </c>
    </row>
    <row r="12873" spans="1:6">
      <c r="A12873" t="s">
        <v>4</v>
      </c>
      <c r="B12873" s="4" t="s">
        <v>5</v>
      </c>
      <c r="C12873" s="4" t="s">
        <v>7</v>
      </c>
      <c r="D12873" s="4" t="s">
        <v>11</v>
      </c>
      <c r="E12873" s="4" t="s">
        <v>8</v>
      </c>
    </row>
    <row r="12874" spans="1:6">
      <c r="A12874" t="n">
        <v>99643</v>
      </c>
      <c r="B12874" s="49" t="n">
        <v>51</v>
      </c>
      <c r="C12874" s="7" t="n">
        <v>4</v>
      </c>
      <c r="D12874" s="7" t="n">
        <v>5716</v>
      </c>
      <c r="E12874" s="7" t="s">
        <v>81</v>
      </c>
    </row>
    <row r="12875" spans="1:6">
      <c r="A12875" t="s">
        <v>4</v>
      </c>
      <c r="B12875" s="4" t="s">
        <v>5</v>
      </c>
      <c r="C12875" s="4" t="s">
        <v>11</v>
      </c>
    </row>
    <row r="12876" spans="1:6">
      <c r="A12876" t="n">
        <v>99656</v>
      </c>
      <c r="B12876" s="29" t="n">
        <v>16</v>
      </c>
      <c r="C12876" s="7" t="n">
        <v>0</v>
      </c>
    </row>
    <row r="12877" spans="1:6">
      <c r="A12877" t="s">
        <v>4</v>
      </c>
      <c r="B12877" s="4" t="s">
        <v>5</v>
      </c>
      <c r="C12877" s="4" t="s">
        <v>11</v>
      </c>
      <c r="D12877" s="4" t="s">
        <v>34</v>
      </c>
      <c r="E12877" s="4" t="s">
        <v>7</v>
      </c>
      <c r="F12877" s="4" t="s">
        <v>7</v>
      </c>
      <c r="G12877" s="4" t="s">
        <v>34</v>
      </c>
      <c r="H12877" s="4" t="s">
        <v>7</v>
      </c>
      <c r="I12877" s="4" t="s">
        <v>7</v>
      </c>
      <c r="J12877" s="4" t="s">
        <v>34</v>
      </c>
      <c r="K12877" s="4" t="s">
        <v>7</v>
      </c>
      <c r="L12877" s="4" t="s">
        <v>7</v>
      </c>
      <c r="M12877" s="4" t="s">
        <v>34</v>
      </c>
      <c r="N12877" s="4" t="s">
        <v>7</v>
      </c>
      <c r="O12877" s="4" t="s">
        <v>7</v>
      </c>
    </row>
    <row r="12878" spans="1:6">
      <c r="A12878" t="n">
        <v>99659</v>
      </c>
      <c r="B12878" s="51" t="n">
        <v>26</v>
      </c>
      <c r="C12878" s="7" t="n">
        <v>5716</v>
      </c>
      <c r="D12878" s="7" t="s">
        <v>884</v>
      </c>
      <c r="E12878" s="7" t="n">
        <v>2</v>
      </c>
      <c r="F12878" s="7" t="n">
        <v>3</v>
      </c>
      <c r="G12878" s="7" t="s">
        <v>885</v>
      </c>
      <c r="H12878" s="7" t="n">
        <v>2</v>
      </c>
      <c r="I12878" s="7" t="n">
        <v>3</v>
      </c>
      <c r="J12878" s="7" t="s">
        <v>886</v>
      </c>
      <c r="K12878" s="7" t="n">
        <v>2</v>
      </c>
      <c r="L12878" s="7" t="n">
        <v>3</v>
      </c>
      <c r="M12878" s="7" t="s">
        <v>887</v>
      </c>
      <c r="N12878" s="7" t="n">
        <v>2</v>
      </c>
      <c r="O12878" s="7" t="n">
        <v>0</v>
      </c>
    </row>
    <row r="12879" spans="1:6">
      <c r="A12879" t="s">
        <v>4</v>
      </c>
      <c r="B12879" s="4" t="s">
        <v>5</v>
      </c>
    </row>
    <row r="12880" spans="1:6">
      <c r="A12880" t="n">
        <v>100017</v>
      </c>
      <c r="B12880" s="27" t="n">
        <v>28</v>
      </c>
    </row>
    <row r="12881" spans="1:15">
      <c r="A12881" t="s">
        <v>4</v>
      </c>
      <c r="B12881" s="4" t="s">
        <v>5</v>
      </c>
      <c r="C12881" s="4" t="s">
        <v>11</v>
      </c>
    </row>
    <row r="12882" spans="1:15">
      <c r="A12882" t="n">
        <v>100018</v>
      </c>
      <c r="B12882" s="29" t="n">
        <v>16</v>
      </c>
      <c r="C12882" s="7" t="n">
        <v>200</v>
      </c>
    </row>
    <row r="12883" spans="1:15">
      <c r="A12883" t="s">
        <v>4</v>
      </c>
      <c r="B12883" s="4" t="s">
        <v>5</v>
      </c>
      <c r="C12883" s="4" t="s">
        <v>11</v>
      </c>
      <c r="D12883" s="4" t="s">
        <v>7</v>
      </c>
      <c r="E12883" s="4" t="s">
        <v>7</v>
      </c>
      <c r="F12883" s="4" t="s">
        <v>8</v>
      </c>
    </row>
    <row r="12884" spans="1:15">
      <c r="A12884" t="n">
        <v>100021</v>
      </c>
      <c r="B12884" s="50" t="n">
        <v>20</v>
      </c>
      <c r="C12884" s="7" t="n">
        <v>0</v>
      </c>
      <c r="D12884" s="7" t="n">
        <v>2</v>
      </c>
      <c r="E12884" s="7" t="n">
        <v>10</v>
      </c>
      <c r="F12884" s="7" t="s">
        <v>459</v>
      </c>
    </row>
    <row r="12885" spans="1:15">
      <c r="A12885" t="s">
        <v>4</v>
      </c>
      <c r="B12885" s="4" t="s">
        <v>5</v>
      </c>
      <c r="C12885" s="4" t="s">
        <v>7</v>
      </c>
      <c r="D12885" s="4" t="s">
        <v>11</v>
      </c>
      <c r="E12885" s="4" t="s">
        <v>7</v>
      </c>
      <c r="F12885" s="4" t="s">
        <v>16</v>
      </c>
    </row>
    <row r="12886" spans="1:15">
      <c r="A12886" t="n">
        <v>100042</v>
      </c>
      <c r="B12886" s="13" t="n">
        <v>5</v>
      </c>
      <c r="C12886" s="7" t="n">
        <v>30</v>
      </c>
      <c r="D12886" s="7" t="n">
        <v>4252</v>
      </c>
      <c r="E12886" s="7" t="n">
        <v>1</v>
      </c>
      <c r="F12886" s="14" t="n">
        <f t="normal" ca="1">A12898</f>
        <v>0</v>
      </c>
    </row>
    <row r="12887" spans="1:15">
      <c r="A12887" t="s">
        <v>4</v>
      </c>
      <c r="B12887" s="4" t="s">
        <v>5</v>
      </c>
      <c r="C12887" s="4" t="s">
        <v>7</v>
      </c>
      <c r="D12887" s="4" t="s">
        <v>11</v>
      </c>
      <c r="E12887" s="4" t="s">
        <v>8</v>
      </c>
    </row>
    <row r="12888" spans="1:15">
      <c r="A12888" t="n">
        <v>100051</v>
      </c>
      <c r="B12888" s="49" t="n">
        <v>51</v>
      </c>
      <c r="C12888" s="7" t="n">
        <v>4</v>
      </c>
      <c r="D12888" s="7" t="n">
        <v>0</v>
      </c>
      <c r="E12888" s="7" t="s">
        <v>419</v>
      </c>
    </row>
    <row r="12889" spans="1:15">
      <c r="A12889" t="s">
        <v>4</v>
      </c>
      <c r="B12889" s="4" t="s">
        <v>5</v>
      </c>
      <c r="C12889" s="4" t="s">
        <v>11</v>
      </c>
    </row>
    <row r="12890" spans="1:15">
      <c r="A12890" t="n">
        <v>100065</v>
      </c>
      <c r="B12890" s="29" t="n">
        <v>16</v>
      </c>
      <c r="C12890" s="7" t="n">
        <v>0</v>
      </c>
    </row>
    <row r="12891" spans="1:15">
      <c r="A12891" t="s">
        <v>4</v>
      </c>
      <c r="B12891" s="4" t="s">
        <v>5</v>
      </c>
      <c r="C12891" s="4" t="s">
        <v>11</v>
      </c>
      <c r="D12891" s="4" t="s">
        <v>34</v>
      </c>
      <c r="E12891" s="4" t="s">
        <v>7</v>
      </c>
      <c r="F12891" s="4" t="s">
        <v>7</v>
      </c>
    </row>
    <row r="12892" spans="1:15">
      <c r="A12892" t="n">
        <v>100068</v>
      </c>
      <c r="B12892" s="51" t="n">
        <v>26</v>
      </c>
      <c r="C12892" s="7" t="n">
        <v>0</v>
      </c>
      <c r="D12892" s="7" t="s">
        <v>888</v>
      </c>
      <c r="E12892" s="7" t="n">
        <v>2</v>
      </c>
      <c r="F12892" s="7" t="n">
        <v>0</v>
      </c>
    </row>
    <row r="12893" spans="1:15">
      <c r="A12893" t="s">
        <v>4</v>
      </c>
      <c r="B12893" s="4" t="s">
        <v>5</v>
      </c>
    </row>
    <row r="12894" spans="1:15">
      <c r="A12894" t="n">
        <v>100114</v>
      </c>
      <c r="B12894" s="27" t="n">
        <v>28</v>
      </c>
    </row>
    <row r="12895" spans="1:15">
      <c r="A12895" t="s">
        <v>4</v>
      </c>
      <c r="B12895" s="4" t="s">
        <v>5</v>
      </c>
      <c r="C12895" s="4" t="s">
        <v>16</v>
      </c>
    </row>
    <row r="12896" spans="1:15">
      <c r="A12896" t="n">
        <v>100115</v>
      </c>
      <c r="B12896" s="22" t="n">
        <v>3</v>
      </c>
      <c r="C12896" s="14" t="n">
        <f t="normal" ca="1">A12906</f>
        <v>0</v>
      </c>
    </row>
    <row r="12897" spans="1:6">
      <c r="A12897" t="s">
        <v>4</v>
      </c>
      <c r="B12897" s="4" t="s">
        <v>5</v>
      </c>
      <c r="C12897" s="4" t="s">
        <v>7</v>
      </c>
      <c r="D12897" s="4" t="s">
        <v>11</v>
      </c>
      <c r="E12897" s="4" t="s">
        <v>8</v>
      </c>
    </row>
    <row r="12898" spans="1:6">
      <c r="A12898" t="n">
        <v>100120</v>
      </c>
      <c r="B12898" s="49" t="n">
        <v>51</v>
      </c>
      <c r="C12898" s="7" t="n">
        <v>4</v>
      </c>
      <c r="D12898" s="7" t="n">
        <v>0</v>
      </c>
      <c r="E12898" s="7" t="s">
        <v>419</v>
      </c>
    </row>
    <row r="12899" spans="1:6">
      <c r="A12899" t="s">
        <v>4</v>
      </c>
      <c r="B12899" s="4" t="s">
        <v>5</v>
      </c>
      <c r="C12899" s="4" t="s">
        <v>11</v>
      </c>
    </row>
    <row r="12900" spans="1:6">
      <c r="A12900" t="n">
        <v>100134</v>
      </c>
      <c r="B12900" s="29" t="n">
        <v>16</v>
      </c>
      <c r="C12900" s="7" t="n">
        <v>0</v>
      </c>
    </row>
    <row r="12901" spans="1:6">
      <c r="A12901" t="s">
        <v>4</v>
      </c>
      <c r="B12901" s="4" t="s">
        <v>5</v>
      </c>
      <c r="C12901" s="4" t="s">
        <v>11</v>
      </c>
      <c r="D12901" s="4" t="s">
        <v>34</v>
      </c>
      <c r="E12901" s="4" t="s">
        <v>7</v>
      </c>
      <c r="F12901" s="4" t="s">
        <v>7</v>
      </c>
    </row>
    <row r="12902" spans="1:6">
      <c r="A12902" t="n">
        <v>100137</v>
      </c>
      <c r="B12902" s="51" t="n">
        <v>26</v>
      </c>
      <c r="C12902" s="7" t="n">
        <v>0</v>
      </c>
      <c r="D12902" s="7" t="s">
        <v>889</v>
      </c>
      <c r="E12902" s="7" t="n">
        <v>2</v>
      </c>
      <c r="F12902" s="7" t="n">
        <v>0</v>
      </c>
    </row>
    <row r="12903" spans="1:6">
      <c r="A12903" t="s">
        <v>4</v>
      </c>
      <c r="B12903" s="4" t="s">
        <v>5</v>
      </c>
    </row>
    <row r="12904" spans="1:6">
      <c r="A12904" t="n">
        <v>100161</v>
      </c>
      <c r="B12904" s="27" t="n">
        <v>28</v>
      </c>
    </row>
    <row r="12905" spans="1:6">
      <c r="A12905" t="s">
        <v>4</v>
      </c>
      <c r="B12905" s="4" t="s">
        <v>5</v>
      </c>
      <c r="C12905" s="4" t="s">
        <v>7</v>
      </c>
      <c r="D12905" s="4" t="s">
        <v>11</v>
      </c>
      <c r="E12905" s="4" t="s">
        <v>8</v>
      </c>
    </row>
    <row r="12906" spans="1:6">
      <c r="A12906" t="n">
        <v>100162</v>
      </c>
      <c r="B12906" s="49" t="n">
        <v>51</v>
      </c>
      <c r="C12906" s="7" t="n">
        <v>4</v>
      </c>
      <c r="D12906" s="7" t="n">
        <v>5713</v>
      </c>
      <c r="E12906" s="7" t="s">
        <v>670</v>
      </c>
    </row>
    <row r="12907" spans="1:6">
      <c r="A12907" t="s">
        <v>4</v>
      </c>
      <c r="B12907" s="4" t="s">
        <v>5</v>
      </c>
      <c r="C12907" s="4" t="s">
        <v>11</v>
      </c>
    </row>
    <row r="12908" spans="1:6">
      <c r="A12908" t="n">
        <v>100176</v>
      </c>
      <c r="B12908" s="29" t="n">
        <v>16</v>
      </c>
      <c r="C12908" s="7" t="n">
        <v>0</v>
      </c>
    </row>
    <row r="12909" spans="1:6">
      <c r="A12909" t="s">
        <v>4</v>
      </c>
      <c r="B12909" s="4" t="s">
        <v>5</v>
      </c>
      <c r="C12909" s="4" t="s">
        <v>11</v>
      </c>
      <c r="D12909" s="4" t="s">
        <v>34</v>
      </c>
      <c r="E12909" s="4" t="s">
        <v>7</v>
      </c>
      <c r="F12909" s="4" t="s">
        <v>7</v>
      </c>
    </row>
    <row r="12910" spans="1:6">
      <c r="A12910" t="n">
        <v>100179</v>
      </c>
      <c r="B12910" s="51" t="n">
        <v>26</v>
      </c>
      <c r="C12910" s="7" t="n">
        <v>5713</v>
      </c>
      <c r="D12910" s="7" t="s">
        <v>890</v>
      </c>
      <c r="E12910" s="7" t="n">
        <v>2</v>
      </c>
      <c r="F12910" s="7" t="n">
        <v>0</v>
      </c>
    </row>
    <row r="12911" spans="1:6">
      <c r="A12911" t="s">
        <v>4</v>
      </c>
      <c r="B12911" s="4" t="s">
        <v>5</v>
      </c>
    </row>
    <row r="12912" spans="1:6">
      <c r="A12912" t="n">
        <v>100230</v>
      </c>
      <c r="B12912" s="27" t="n">
        <v>28</v>
      </c>
    </row>
    <row r="12913" spans="1:6">
      <c r="A12913" t="s">
        <v>4</v>
      </c>
      <c r="B12913" s="4" t="s">
        <v>5</v>
      </c>
      <c r="C12913" s="4" t="s">
        <v>11</v>
      </c>
      <c r="D12913" s="4" t="s">
        <v>7</v>
      </c>
      <c r="E12913" s="4" t="s">
        <v>7</v>
      </c>
      <c r="F12913" s="4" t="s">
        <v>8</v>
      </c>
    </row>
    <row r="12914" spans="1:6">
      <c r="A12914" t="n">
        <v>100231</v>
      </c>
      <c r="B12914" s="50" t="n">
        <v>20</v>
      </c>
      <c r="C12914" s="7" t="n">
        <v>5716</v>
      </c>
      <c r="D12914" s="7" t="n">
        <v>2</v>
      </c>
      <c r="E12914" s="7" t="n">
        <v>10</v>
      </c>
      <c r="F12914" s="7" t="s">
        <v>871</v>
      </c>
    </row>
    <row r="12915" spans="1:6">
      <c r="A12915" t="s">
        <v>4</v>
      </c>
      <c r="B12915" s="4" t="s">
        <v>5</v>
      </c>
      <c r="C12915" s="4" t="s">
        <v>7</v>
      </c>
      <c r="D12915" s="4" t="s">
        <v>11</v>
      </c>
      <c r="E12915" s="4" t="s">
        <v>8</v>
      </c>
    </row>
    <row r="12916" spans="1:6">
      <c r="A12916" t="n">
        <v>100251</v>
      </c>
      <c r="B12916" s="49" t="n">
        <v>51</v>
      </c>
      <c r="C12916" s="7" t="n">
        <v>4</v>
      </c>
      <c r="D12916" s="7" t="n">
        <v>5716</v>
      </c>
      <c r="E12916" s="7" t="s">
        <v>81</v>
      </c>
    </row>
    <row r="12917" spans="1:6">
      <c r="A12917" t="s">
        <v>4</v>
      </c>
      <c r="B12917" s="4" t="s">
        <v>5</v>
      </c>
      <c r="C12917" s="4" t="s">
        <v>11</v>
      </c>
    </row>
    <row r="12918" spans="1:6">
      <c r="A12918" t="n">
        <v>100264</v>
      </c>
      <c r="B12918" s="29" t="n">
        <v>16</v>
      </c>
      <c r="C12918" s="7" t="n">
        <v>0</v>
      </c>
    </row>
    <row r="12919" spans="1:6">
      <c r="A12919" t="s">
        <v>4</v>
      </c>
      <c r="B12919" s="4" t="s">
        <v>5</v>
      </c>
      <c r="C12919" s="4" t="s">
        <v>11</v>
      </c>
      <c r="D12919" s="4" t="s">
        <v>34</v>
      </c>
      <c r="E12919" s="4" t="s">
        <v>7</v>
      </c>
      <c r="F12919" s="4" t="s">
        <v>7</v>
      </c>
      <c r="G12919" s="4" t="s">
        <v>34</v>
      </c>
      <c r="H12919" s="4" t="s">
        <v>7</v>
      </c>
      <c r="I12919" s="4" t="s">
        <v>7</v>
      </c>
    </row>
    <row r="12920" spans="1:6">
      <c r="A12920" t="n">
        <v>100267</v>
      </c>
      <c r="B12920" s="51" t="n">
        <v>26</v>
      </c>
      <c r="C12920" s="7" t="n">
        <v>5716</v>
      </c>
      <c r="D12920" s="7" t="s">
        <v>891</v>
      </c>
      <c r="E12920" s="7" t="n">
        <v>2</v>
      </c>
      <c r="F12920" s="7" t="n">
        <v>3</v>
      </c>
      <c r="G12920" s="7" t="s">
        <v>892</v>
      </c>
      <c r="H12920" s="7" t="n">
        <v>2</v>
      </c>
      <c r="I12920" s="7" t="n">
        <v>0</v>
      </c>
    </row>
    <row r="12921" spans="1:6">
      <c r="A12921" t="s">
        <v>4</v>
      </c>
      <c r="B12921" s="4" t="s">
        <v>5</v>
      </c>
    </row>
    <row r="12922" spans="1:6">
      <c r="A12922" t="n">
        <v>100458</v>
      </c>
      <c r="B12922" s="27" t="n">
        <v>28</v>
      </c>
    </row>
    <row r="12923" spans="1:6">
      <c r="A12923" t="s">
        <v>4</v>
      </c>
      <c r="B12923" s="4" t="s">
        <v>5</v>
      </c>
      <c r="C12923" s="4" t="s">
        <v>7</v>
      </c>
      <c r="D12923" s="4" t="s">
        <v>11</v>
      </c>
      <c r="E12923" s="4" t="s">
        <v>8</v>
      </c>
    </row>
    <row r="12924" spans="1:6">
      <c r="A12924" t="n">
        <v>100459</v>
      </c>
      <c r="B12924" s="49" t="n">
        <v>51</v>
      </c>
      <c r="C12924" s="7" t="n">
        <v>4</v>
      </c>
      <c r="D12924" s="7" t="n">
        <v>0</v>
      </c>
      <c r="E12924" s="7" t="s">
        <v>81</v>
      </c>
    </row>
    <row r="12925" spans="1:6">
      <c r="A12925" t="s">
        <v>4</v>
      </c>
      <c r="B12925" s="4" t="s">
        <v>5</v>
      </c>
      <c r="C12925" s="4" t="s">
        <v>11</v>
      </c>
    </row>
    <row r="12926" spans="1:6">
      <c r="A12926" t="n">
        <v>100472</v>
      </c>
      <c r="B12926" s="29" t="n">
        <v>16</v>
      </c>
      <c r="C12926" s="7" t="n">
        <v>0</v>
      </c>
    </row>
    <row r="12927" spans="1:6">
      <c r="A12927" t="s">
        <v>4</v>
      </c>
      <c r="B12927" s="4" t="s">
        <v>5</v>
      </c>
      <c r="C12927" s="4" t="s">
        <v>11</v>
      </c>
      <c r="D12927" s="4" t="s">
        <v>34</v>
      </c>
      <c r="E12927" s="4" t="s">
        <v>7</v>
      </c>
      <c r="F12927" s="4" t="s">
        <v>7</v>
      </c>
    </row>
    <row r="12928" spans="1:6">
      <c r="A12928" t="n">
        <v>100475</v>
      </c>
      <c r="B12928" s="51" t="n">
        <v>26</v>
      </c>
      <c r="C12928" s="7" t="n">
        <v>0</v>
      </c>
      <c r="D12928" s="7" t="s">
        <v>893</v>
      </c>
      <c r="E12928" s="7" t="n">
        <v>2</v>
      </c>
      <c r="F12928" s="7" t="n">
        <v>0</v>
      </c>
    </row>
    <row r="12929" spans="1:9">
      <c r="A12929" t="s">
        <v>4</v>
      </c>
      <c r="B12929" s="4" t="s">
        <v>5</v>
      </c>
    </row>
    <row r="12930" spans="1:9">
      <c r="A12930" t="n">
        <v>100539</v>
      </c>
      <c r="B12930" s="27" t="n">
        <v>28</v>
      </c>
    </row>
    <row r="12931" spans="1:9">
      <c r="A12931" t="s">
        <v>4</v>
      </c>
      <c r="B12931" s="4" t="s">
        <v>5</v>
      </c>
      <c r="C12931" s="4" t="s">
        <v>11</v>
      </c>
      <c r="D12931" s="4" t="s">
        <v>7</v>
      </c>
      <c r="E12931" s="4" t="s">
        <v>7</v>
      </c>
      <c r="F12931" s="4" t="s">
        <v>8</v>
      </c>
    </row>
    <row r="12932" spans="1:9">
      <c r="A12932" t="n">
        <v>100540</v>
      </c>
      <c r="B12932" s="43" t="n">
        <v>47</v>
      </c>
      <c r="C12932" s="7" t="n">
        <v>5713</v>
      </c>
      <c r="D12932" s="7" t="n">
        <v>0</v>
      </c>
      <c r="E12932" s="7" t="n">
        <v>0</v>
      </c>
      <c r="F12932" s="7" t="s">
        <v>862</v>
      </c>
    </row>
    <row r="12933" spans="1:9">
      <c r="A12933" t="s">
        <v>4</v>
      </c>
      <c r="B12933" s="4" t="s">
        <v>5</v>
      </c>
      <c r="C12933" s="4" t="s">
        <v>7</v>
      </c>
      <c r="D12933" s="4" t="s">
        <v>11</v>
      </c>
      <c r="E12933" s="4" t="s">
        <v>8</v>
      </c>
    </row>
    <row r="12934" spans="1:9">
      <c r="A12934" t="n">
        <v>100556</v>
      </c>
      <c r="B12934" s="49" t="n">
        <v>51</v>
      </c>
      <c r="C12934" s="7" t="n">
        <v>4</v>
      </c>
      <c r="D12934" s="7" t="n">
        <v>5713</v>
      </c>
      <c r="E12934" s="7" t="s">
        <v>894</v>
      </c>
    </row>
    <row r="12935" spans="1:9">
      <c r="A12935" t="s">
        <v>4</v>
      </c>
      <c r="B12935" s="4" t="s">
        <v>5</v>
      </c>
      <c r="C12935" s="4" t="s">
        <v>11</v>
      </c>
    </row>
    <row r="12936" spans="1:9">
      <c r="A12936" t="n">
        <v>100569</v>
      </c>
      <c r="B12936" s="29" t="n">
        <v>16</v>
      </c>
      <c r="C12936" s="7" t="n">
        <v>0</v>
      </c>
    </row>
    <row r="12937" spans="1:9">
      <c r="A12937" t="s">
        <v>4</v>
      </c>
      <c r="B12937" s="4" t="s">
        <v>5</v>
      </c>
      <c r="C12937" s="4" t="s">
        <v>11</v>
      </c>
      <c r="D12937" s="4" t="s">
        <v>34</v>
      </c>
      <c r="E12937" s="4" t="s">
        <v>7</v>
      </c>
      <c r="F12937" s="4" t="s">
        <v>7</v>
      </c>
      <c r="G12937" s="4" t="s">
        <v>34</v>
      </c>
      <c r="H12937" s="4" t="s">
        <v>7</v>
      </c>
      <c r="I12937" s="4" t="s">
        <v>7</v>
      </c>
    </row>
    <row r="12938" spans="1:9">
      <c r="A12938" t="n">
        <v>100572</v>
      </c>
      <c r="B12938" s="51" t="n">
        <v>26</v>
      </c>
      <c r="C12938" s="7" t="n">
        <v>5713</v>
      </c>
      <c r="D12938" s="7" t="s">
        <v>895</v>
      </c>
      <c r="E12938" s="7" t="n">
        <v>2</v>
      </c>
      <c r="F12938" s="7" t="n">
        <v>3</v>
      </c>
      <c r="G12938" s="7" t="s">
        <v>896</v>
      </c>
      <c r="H12938" s="7" t="n">
        <v>2</v>
      </c>
      <c r="I12938" s="7" t="n">
        <v>0</v>
      </c>
    </row>
    <row r="12939" spans="1:9">
      <c r="A12939" t="s">
        <v>4</v>
      </c>
      <c r="B12939" s="4" t="s">
        <v>5</v>
      </c>
    </row>
    <row r="12940" spans="1:9">
      <c r="A12940" t="n">
        <v>100809</v>
      </c>
      <c r="B12940" s="27" t="n">
        <v>28</v>
      </c>
    </row>
    <row r="12941" spans="1:9">
      <c r="A12941" t="s">
        <v>4</v>
      </c>
      <c r="B12941" s="4" t="s">
        <v>5</v>
      </c>
      <c r="C12941" s="4" t="s">
        <v>11</v>
      </c>
      <c r="D12941" s="4" t="s">
        <v>7</v>
      </c>
      <c r="E12941" s="4" t="s">
        <v>7</v>
      </c>
      <c r="F12941" s="4" t="s">
        <v>8</v>
      </c>
    </row>
    <row r="12942" spans="1:9">
      <c r="A12942" t="n">
        <v>100810</v>
      </c>
      <c r="B12942" s="50" t="n">
        <v>20</v>
      </c>
      <c r="C12942" s="7" t="n">
        <v>103</v>
      </c>
      <c r="D12942" s="7" t="n">
        <v>2</v>
      </c>
      <c r="E12942" s="7" t="n">
        <v>10</v>
      </c>
      <c r="F12942" s="7" t="s">
        <v>459</v>
      </c>
    </row>
    <row r="12943" spans="1:9">
      <c r="A12943" t="s">
        <v>4</v>
      </c>
      <c r="B12943" s="4" t="s">
        <v>5</v>
      </c>
      <c r="C12943" s="4" t="s">
        <v>7</v>
      </c>
      <c r="D12943" s="4" t="s">
        <v>11</v>
      </c>
      <c r="E12943" s="4" t="s">
        <v>8</v>
      </c>
    </row>
    <row r="12944" spans="1:9">
      <c r="A12944" t="n">
        <v>100831</v>
      </c>
      <c r="B12944" s="49" t="n">
        <v>51</v>
      </c>
      <c r="C12944" s="7" t="n">
        <v>4</v>
      </c>
      <c r="D12944" s="7" t="n">
        <v>103</v>
      </c>
      <c r="E12944" s="7" t="s">
        <v>832</v>
      </c>
    </row>
    <row r="12945" spans="1:9">
      <c r="A12945" t="s">
        <v>4</v>
      </c>
      <c r="B12945" s="4" t="s">
        <v>5</v>
      </c>
      <c r="C12945" s="4" t="s">
        <v>11</v>
      </c>
    </row>
    <row r="12946" spans="1:9">
      <c r="A12946" t="n">
        <v>100845</v>
      </c>
      <c r="B12946" s="29" t="n">
        <v>16</v>
      </c>
      <c r="C12946" s="7" t="n">
        <v>0</v>
      </c>
    </row>
    <row r="12947" spans="1:9">
      <c r="A12947" t="s">
        <v>4</v>
      </c>
      <c r="B12947" s="4" t="s">
        <v>5</v>
      </c>
      <c r="C12947" s="4" t="s">
        <v>11</v>
      </c>
      <c r="D12947" s="4" t="s">
        <v>34</v>
      </c>
      <c r="E12947" s="4" t="s">
        <v>7</v>
      </c>
      <c r="F12947" s="4" t="s">
        <v>7</v>
      </c>
      <c r="G12947" s="4" t="s">
        <v>34</v>
      </c>
      <c r="H12947" s="4" t="s">
        <v>7</v>
      </c>
      <c r="I12947" s="4" t="s">
        <v>7</v>
      </c>
      <c r="J12947" s="4" t="s">
        <v>34</v>
      </c>
      <c r="K12947" s="4" t="s">
        <v>7</v>
      </c>
      <c r="L12947" s="4" t="s">
        <v>7</v>
      </c>
    </row>
    <row r="12948" spans="1:9">
      <c r="A12948" t="n">
        <v>100848</v>
      </c>
      <c r="B12948" s="51" t="n">
        <v>26</v>
      </c>
      <c r="C12948" s="7" t="n">
        <v>103</v>
      </c>
      <c r="D12948" s="7" t="s">
        <v>897</v>
      </c>
      <c r="E12948" s="7" t="n">
        <v>2</v>
      </c>
      <c r="F12948" s="7" t="n">
        <v>3</v>
      </c>
      <c r="G12948" s="7" t="s">
        <v>898</v>
      </c>
      <c r="H12948" s="7" t="n">
        <v>2</v>
      </c>
      <c r="I12948" s="7" t="n">
        <v>3</v>
      </c>
      <c r="J12948" s="7" t="s">
        <v>899</v>
      </c>
      <c r="K12948" s="7" t="n">
        <v>2</v>
      </c>
      <c r="L12948" s="7" t="n">
        <v>0</v>
      </c>
    </row>
    <row r="12949" spans="1:9">
      <c r="A12949" t="s">
        <v>4</v>
      </c>
      <c r="B12949" s="4" t="s">
        <v>5</v>
      </c>
    </row>
    <row r="12950" spans="1:9">
      <c r="A12950" t="n">
        <v>101126</v>
      </c>
      <c r="B12950" s="27" t="n">
        <v>28</v>
      </c>
    </row>
    <row r="12951" spans="1:9">
      <c r="A12951" t="s">
        <v>4</v>
      </c>
      <c r="B12951" s="4" t="s">
        <v>5</v>
      </c>
      <c r="C12951" s="4" t="s">
        <v>7</v>
      </c>
      <c r="D12951" s="4" t="s">
        <v>11</v>
      </c>
      <c r="E12951" s="4" t="s">
        <v>8</v>
      </c>
    </row>
    <row r="12952" spans="1:9">
      <c r="A12952" t="n">
        <v>101127</v>
      </c>
      <c r="B12952" s="49" t="n">
        <v>51</v>
      </c>
      <c r="C12952" s="7" t="n">
        <v>4</v>
      </c>
      <c r="D12952" s="7" t="n">
        <v>5713</v>
      </c>
      <c r="E12952" s="7" t="s">
        <v>670</v>
      </c>
    </row>
    <row r="12953" spans="1:9">
      <c r="A12953" t="s">
        <v>4</v>
      </c>
      <c r="B12953" s="4" t="s">
        <v>5</v>
      </c>
      <c r="C12953" s="4" t="s">
        <v>11</v>
      </c>
    </row>
    <row r="12954" spans="1:9">
      <c r="A12954" t="n">
        <v>101141</v>
      </c>
      <c r="B12954" s="29" t="n">
        <v>16</v>
      </c>
      <c r="C12954" s="7" t="n">
        <v>0</v>
      </c>
    </row>
    <row r="12955" spans="1:9">
      <c r="A12955" t="s">
        <v>4</v>
      </c>
      <c r="B12955" s="4" t="s">
        <v>5</v>
      </c>
      <c r="C12955" s="4" t="s">
        <v>11</v>
      </c>
      <c r="D12955" s="4" t="s">
        <v>34</v>
      </c>
      <c r="E12955" s="4" t="s">
        <v>7</v>
      </c>
      <c r="F12955" s="4" t="s">
        <v>7</v>
      </c>
      <c r="G12955" s="4" t="s">
        <v>34</v>
      </c>
      <c r="H12955" s="4" t="s">
        <v>7</v>
      </c>
      <c r="I12955" s="4" t="s">
        <v>7</v>
      </c>
    </row>
    <row r="12956" spans="1:9">
      <c r="A12956" t="n">
        <v>101144</v>
      </c>
      <c r="B12956" s="51" t="n">
        <v>26</v>
      </c>
      <c r="C12956" s="7" t="n">
        <v>5713</v>
      </c>
      <c r="D12956" s="7" t="s">
        <v>900</v>
      </c>
      <c r="E12956" s="7" t="n">
        <v>2</v>
      </c>
      <c r="F12956" s="7" t="n">
        <v>3</v>
      </c>
      <c r="G12956" s="7" t="s">
        <v>901</v>
      </c>
      <c r="H12956" s="7" t="n">
        <v>2</v>
      </c>
      <c r="I12956" s="7" t="n">
        <v>0</v>
      </c>
    </row>
    <row r="12957" spans="1:9">
      <c r="A12957" t="s">
        <v>4</v>
      </c>
      <c r="B12957" s="4" t="s">
        <v>5</v>
      </c>
    </row>
    <row r="12958" spans="1:9">
      <c r="A12958" t="n">
        <v>101313</v>
      </c>
      <c r="B12958" s="27" t="n">
        <v>28</v>
      </c>
    </row>
    <row r="12959" spans="1:9">
      <c r="A12959" t="s">
        <v>4</v>
      </c>
      <c r="B12959" s="4" t="s">
        <v>5</v>
      </c>
      <c r="C12959" s="4" t="s">
        <v>11</v>
      </c>
      <c r="D12959" s="4" t="s">
        <v>7</v>
      </c>
      <c r="E12959" s="4" t="s">
        <v>8</v>
      </c>
      <c r="F12959" s="4" t="s">
        <v>13</v>
      </c>
      <c r="G12959" s="4" t="s">
        <v>13</v>
      </c>
      <c r="H12959" s="4" t="s">
        <v>13</v>
      </c>
    </row>
    <row r="12960" spans="1:9">
      <c r="A12960" t="n">
        <v>101314</v>
      </c>
      <c r="B12960" s="47" t="n">
        <v>48</v>
      </c>
      <c r="C12960" s="7" t="n">
        <v>5713</v>
      </c>
      <c r="D12960" s="7" t="n">
        <v>0</v>
      </c>
      <c r="E12960" s="7" t="s">
        <v>862</v>
      </c>
      <c r="F12960" s="7" t="n">
        <v>-1</v>
      </c>
      <c r="G12960" s="7" t="n">
        <v>1</v>
      </c>
      <c r="H12960" s="7" t="n">
        <v>2.80259692864963e-45</v>
      </c>
    </row>
    <row r="12961" spans="1:12">
      <c r="A12961" t="s">
        <v>4</v>
      </c>
      <c r="B12961" s="4" t="s">
        <v>5</v>
      </c>
      <c r="C12961" s="4" t="s">
        <v>7</v>
      </c>
      <c r="D12961" s="4" t="s">
        <v>11</v>
      </c>
      <c r="E12961" s="4" t="s">
        <v>8</v>
      </c>
    </row>
    <row r="12962" spans="1:12">
      <c r="A12962" t="n">
        <v>101341</v>
      </c>
      <c r="B12962" s="49" t="n">
        <v>51</v>
      </c>
      <c r="C12962" s="7" t="n">
        <v>4</v>
      </c>
      <c r="D12962" s="7" t="n">
        <v>0</v>
      </c>
      <c r="E12962" s="7" t="s">
        <v>419</v>
      </c>
    </row>
    <row r="12963" spans="1:12">
      <c r="A12963" t="s">
        <v>4</v>
      </c>
      <c r="B12963" s="4" t="s">
        <v>5</v>
      </c>
      <c r="C12963" s="4" t="s">
        <v>11</v>
      </c>
    </row>
    <row r="12964" spans="1:12">
      <c r="A12964" t="n">
        <v>101355</v>
      </c>
      <c r="B12964" s="29" t="n">
        <v>16</v>
      </c>
      <c r="C12964" s="7" t="n">
        <v>0</v>
      </c>
    </row>
    <row r="12965" spans="1:12">
      <c r="A12965" t="s">
        <v>4</v>
      </c>
      <c r="B12965" s="4" t="s">
        <v>5</v>
      </c>
      <c r="C12965" s="4" t="s">
        <v>11</v>
      </c>
      <c r="D12965" s="4" t="s">
        <v>34</v>
      </c>
      <c r="E12965" s="4" t="s">
        <v>7</v>
      </c>
      <c r="F12965" s="4" t="s">
        <v>7</v>
      </c>
      <c r="G12965" s="4" t="s">
        <v>34</v>
      </c>
      <c r="H12965" s="4" t="s">
        <v>7</v>
      </c>
      <c r="I12965" s="4" t="s">
        <v>7</v>
      </c>
    </row>
    <row r="12966" spans="1:12">
      <c r="A12966" t="n">
        <v>101358</v>
      </c>
      <c r="B12966" s="51" t="n">
        <v>26</v>
      </c>
      <c r="C12966" s="7" t="n">
        <v>0</v>
      </c>
      <c r="D12966" s="7" t="s">
        <v>902</v>
      </c>
      <c r="E12966" s="7" t="n">
        <v>2</v>
      </c>
      <c r="F12966" s="7" t="n">
        <v>3</v>
      </c>
      <c r="G12966" s="7" t="s">
        <v>903</v>
      </c>
      <c r="H12966" s="7" t="n">
        <v>2</v>
      </c>
      <c r="I12966" s="7" t="n">
        <v>0</v>
      </c>
    </row>
    <row r="12967" spans="1:12">
      <c r="A12967" t="s">
        <v>4</v>
      </c>
      <c r="B12967" s="4" t="s">
        <v>5</v>
      </c>
    </row>
    <row r="12968" spans="1:12">
      <c r="A12968" t="n">
        <v>101556</v>
      </c>
      <c r="B12968" s="27" t="n">
        <v>28</v>
      </c>
    </row>
    <row r="12969" spans="1:12">
      <c r="A12969" t="s">
        <v>4</v>
      </c>
      <c r="B12969" s="4" t="s">
        <v>5</v>
      </c>
      <c r="C12969" s="4" t="s">
        <v>7</v>
      </c>
      <c r="D12969" s="4" t="s">
        <v>11</v>
      </c>
      <c r="E12969" s="4" t="s">
        <v>8</v>
      </c>
    </row>
    <row r="12970" spans="1:12">
      <c r="A12970" t="n">
        <v>101557</v>
      </c>
      <c r="B12970" s="49" t="n">
        <v>51</v>
      </c>
      <c r="C12970" s="7" t="n">
        <v>4</v>
      </c>
      <c r="D12970" s="7" t="n">
        <v>5713</v>
      </c>
      <c r="E12970" s="7" t="s">
        <v>670</v>
      </c>
    </row>
    <row r="12971" spans="1:12">
      <c r="A12971" t="s">
        <v>4</v>
      </c>
      <c r="B12971" s="4" t="s">
        <v>5</v>
      </c>
      <c r="C12971" s="4" t="s">
        <v>11</v>
      </c>
    </row>
    <row r="12972" spans="1:12">
      <c r="A12972" t="n">
        <v>101571</v>
      </c>
      <c r="B12972" s="29" t="n">
        <v>16</v>
      </c>
      <c r="C12972" s="7" t="n">
        <v>0</v>
      </c>
    </row>
    <row r="12973" spans="1:12">
      <c r="A12973" t="s">
        <v>4</v>
      </c>
      <c r="B12973" s="4" t="s">
        <v>5</v>
      </c>
      <c r="C12973" s="4" t="s">
        <v>11</v>
      </c>
      <c r="D12973" s="4" t="s">
        <v>34</v>
      </c>
      <c r="E12973" s="4" t="s">
        <v>7</v>
      </c>
      <c r="F12973" s="4" t="s">
        <v>7</v>
      </c>
    </row>
    <row r="12974" spans="1:12">
      <c r="A12974" t="n">
        <v>101574</v>
      </c>
      <c r="B12974" s="51" t="n">
        <v>26</v>
      </c>
      <c r="C12974" s="7" t="n">
        <v>5713</v>
      </c>
      <c r="D12974" s="7" t="s">
        <v>904</v>
      </c>
      <c r="E12974" s="7" t="n">
        <v>2</v>
      </c>
      <c r="F12974" s="7" t="n">
        <v>0</v>
      </c>
    </row>
    <row r="12975" spans="1:12">
      <c r="A12975" t="s">
        <v>4</v>
      </c>
      <c r="B12975" s="4" t="s">
        <v>5</v>
      </c>
    </row>
    <row r="12976" spans="1:12">
      <c r="A12976" t="n">
        <v>101602</v>
      </c>
      <c r="B12976" s="27" t="n">
        <v>28</v>
      </c>
    </row>
    <row r="12977" spans="1:9">
      <c r="A12977" t="s">
        <v>4</v>
      </c>
      <c r="B12977" s="4" t="s">
        <v>5</v>
      </c>
      <c r="C12977" s="4" t="s">
        <v>7</v>
      </c>
      <c r="D12977" s="4" t="s">
        <v>11</v>
      </c>
      <c r="E12977" s="4" t="s">
        <v>8</v>
      </c>
    </row>
    <row r="12978" spans="1:9">
      <c r="A12978" t="n">
        <v>101603</v>
      </c>
      <c r="B12978" s="49" t="n">
        <v>51</v>
      </c>
      <c r="C12978" s="7" t="n">
        <v>4</v>
      </c>
      <c r="D12978" s="7" t="n">
        <v>5716</v>
      </c>
      <c r="E12978" s="7" t="s">
        <v>670</v>
      </c>
    </row>
    <row r="12979" spans="1:9">
      <c r="A12979" t="s">
        <v>4</v>
      </c>
      <c r="B12979" s="4" t="s">
        <v>5</v>
      </c>
      <c r="C12979" s="4" t="s">
        <v>11</v>
      </c>
    </row>
    <row r="12980" spans="1:9">
      <c r="A12980" t="n">
        <v>101617</v>
      </c>
      <c r="B12980" s="29" t="n">
        <v>16</v>
      </c>
      <c r="C12980" s="7" t="n">
        <v>0</v>
      </c>
    </row>
    <row r="12981" spans="1:9">
      <c r="A12981" t="s">
        <v>4</v>
      </c>
      <c r="B12981" s="4" t="s">
        <v>5</v>
      </c>
      <c r="C12981" s="4" t="s">
        <v>11</v>
      </c>
      <c r="D12981" s="4" t="s">
        <v>34</v>
      </c>
      <c r="E12981" s="4" t="s">
        <v>7</v>
      </c>
      <c r="F12981" s="4" t="s">
        <v>7</v>
      </c>
      <c r="G12981" s="4" t="s">
        <v>34</v>
      </c>
      <c r="H12981" s="4" t="s">
        <v>7</v>
      </c>
      <c r="I12981" s="4" t="s">
        <v>7</v>
      </c>
    </row>
    <row r="12982" spans="1:9">
      <c r="A12982" t="n">
        <v>101620</v>
      </c>
      <c r="B12982" s="51" t="n">
        <v>26</v>
      </c>
      <c r="C12982" s="7" t="n">
        <v>5716</v>
      </c>
      <c r="D12982" s="7" t="s">
        <v>905</v>
      </c>
      <c r="E12982" s="7" t="n">
        <v>2</v>
      </c>
      <c r="F12982" s="7" t="n">
        <v>3</v>
      </c>
      <c r="G12982" s="7" t="s">
        <v>906</v>
      </c>
      <c r="H12982" s="7" t="n">
        <v>2</v>
      </c>
      <c r="I12982" s="7" t="n">
        <v>0</v>
      </c>
    </row>
    <row r="12983" spans="1:9">
      <c r="A12983" t="s">
        <v>4</v>
      </c>
      <c r="B12983" s="4" t="s">
        <v>5</v>
      </c>
    </row>
    <row r="12984" spans="1:9">
      <c r="A12984" t="n">
        <v>101868</v>
      </c>
      <c r="B12984" s="27" t="n">
        <v>28</v>
      </c>
    </row>
    <row r="12985" spans="1:9">
      <c r="A12985" t="s">
        <v>4</v>
      </c>
      <c r="B12985" s="4" t="s">
        <v>5</v>
      </c>
      <c r="C12985" s="4" t="s">
        <v>11</v>
      </c>
      <c r="D12985" s="4" t="s">
        <v>7</v>
      </c>
      <c r="E12985" s="4" t="s">
        <v>7</v>
      </c>
      <c r="F12985" s="4" t="s">
        <v>8</v>
      </c>
    </row>
    <row r="12986" spans="1:9">
      <c r="A12986" t="n">
        <v>101869</v>
      </c>
      <c r="B12986" s="43" t="n">
        <v>47</v>
      </c>
      <c r="C12986" s="7" t="n">
        <v>103</v>
      </c>
      <c r="D12986" s="7" t="n">
        <v>0</v>
      </c>
      <c r="E12986" s="7" t="n">
        <v>0</v>
      </c>
      <c r="F12986" s="7" t="s">
        <v>404</v>
      </c>
    </row>
    <row r="12987" spans="1:9">
      <c r="A12987" t="s">
        <v>4</v>
      </c>
      <c r="B12987" s="4" t="s">
        <v>5</v>
      </c>
      <c r="C12987" s="4" t="s">
        <v>7</v>
      </c>
      <c r="D12987" s="4" t="s">
        <v>11</v>
      </c>
      <c r="E12987" s="4" t="s">
        <v>8</v>
      </c>
    </row>
    <row r="12988" spans="1:9">
      <c r="A12988" t="n">
        <v>101886</v>
      </c>
      <c r="B12988" s="49" t="n">
        <v>51</v>
      </c>
      <c r="C12988" s="7" t="n">
        <v>4</v>
      </c>
      <c r="D12988" s="7" t="n">
        <v>103</v>
      </c>
      <c r="E12988" s="7" t="s">
        <v>81</v>
      </c>
    </row>
    <row r="12989" spans="1:9">
      <c r="A12989" t="s">
        <v>4</v>
      </c>
      <c r="B12989" s="4" t="s">
        <v>5</v>
      </c>
      <c r="C12989" s="4" t="s">
        <v>11</v>
      </c>
    </row>
    <row r="12990" spans="1:9">
      <c r="A12990" t="n">
        <v>101899</v>
      </c>
      <c r="B12990" s="29" t="n">
        <v>16</v>
      </c>
      <c r="C12990" s="7" t="n">
        <v>0</v>
      </c>
    </row>
    <row r="12991" spans="1:9">
      <c r="A12991" t="s">
        <v>4</v>
      </c>
      <c r="B12991" s="4" t="s">
        <v>5</v>
      </c>
      <c r="C12991" s="4" t="s">
        <v>11</v>
      </c>
      <c r="D12991" s="4" t="s">
        <v>34</v>
      </c>
      <c r="E12991" s="4" t="s">
        <v>7</v>
      </c>
      <c r="F12991" s="4" t="s">
        <v>7</v>
      </c>
      <c r="G12991" s="4" t="s">
        <v>34</v>
      </c>
      <c r="H12991" s="4" t="s">
        <v>7</v>
      </c>
      <c r="I12991" s="4" t="s">
        <v>7</v>
      </c>
    </row>
    <row r="12992" spans="1:9">
      <c r="A12992" t="n">
        <v>101902</v>
      </c>
      <c r="B12992" s="51" t="n">
        <v>26</v>
      </c>
      <c r="C12992" s="7" t="n">
        <v>103</v>
      </c>
      <c r="D12992" s="7" t="s">
        <v>907</v>
      </c>
      <c r="E12992" s="7" t="n">
        <v>2</v>
      </c>
      <c r="F12992" s="7" t="n">
        <v>3</v>
      </c>
      <c r="G12992" s="7" t="s">
        <v>908</v>
      </c>
      <c r="H12992" s="7" t="n">
        <v>2</v>
      </c>
      <c r="I12992" s="7" t="n">
        <v>0</v>
      </c>
    </row>
    <row r="12993" spans="1:9">
      <c r="A12993" t="s">
        <v>4</v>
      </c>
      <c r="B12993" s="4" t="s">
        <v>5</v>
      </c>
    </row>
    <row r="12994" spans="1:9">
      <c r="A12994" t="n">
        <v>102107</v>
      </c>
      <c r="B12994" s="27" t="n">
        <v>28</v>
      </c>
    </row>
    <row r="12995" spans="1:9">
      <c r="A12995" t="s">
        <v>4</v>
      </c>
      <c r="B12995" s="4" t="s">
        <v>5</v>
      </c>
      <c r="C12995" s="4" t="s">
        <v>11</v>
      </c>
      <c r="D12995" s="4" t="s">
        <v>7</v>
      </c>
      <c r="E12995" s="4" t="s">
        <v>13</v>
      </c>
      <c r="F12995" s="4" t="s">
        <v>11</v>
      </c>
    </row>
    <row r="12996" spans="1:9">
      <c r="A12996" t="n">
        <v>102108</v>
      </c>
      <c r="B12996" s="53" t="n">
        <v>59</v>
      </c>
      <c r="C12996" s="7" t="n">
        <v>0</v>
      </c>
      <c r="D12996" s="7" t="n">
        <v>13</v>
      </c>
      <c r="E12996" s="7" t="n">
        <v>0.150000005960464</v>
      </c>
      <c r="F12996" s="7" t="n">
        <v>0</v>
      </c>
    </row>
    <row r="12997" spans="1:9">
      <c r="A12997" t="s">
        <v>4</v>
      </c>
      <c r="B12997" s="4" t="s">
        <v>5</v>
      </c>
      <c r="C12997" s="4" t="s">
        <v>11</v>
      </c>
    </row>
    <row r="12998" spans="1:9">
      <c r="A12998" t="n">
        <v>102118</v>
      </c>
      <c r="B12998" s="29" t="n">
        <v>16</v>
      </c>
      <c r="C12998" s="7" t="n">
        <v>800</v>
      </c>
    </row>
    <row r="12999" spans="1:9">
      <c r="A12999" t="s">
        <v>4</v>
      </c>
      <c r="B12999" s="4" t="s">
        <v>5</v>
      </c>
      <c r="C12999" s="4" t="s">
        <v>7</v>
      </c>
      <c r="D12999" s="4" t="s">
        <v>11</v>
      </c>
      <c r="E12999" s="4" t="s">
        <v>8</v>
      </c>
    </row>
    <row r="13000" spans="1:9">
      <c r="A13000" t="n">
        <v>102121</v>
      </c>
      <c r="B13000" s="49" t="n">
        <v>51</v>
      </c>
      <c r="C13000" s="7" t="n">
        <v>4</v>
      </c>
      <c r="D13000" s="7" t="n">
        <v>0</v>
      </c>
      <c r="E13000" s="7" t="s">
        <v>664</v>
      </c>
    </row>
    <row r="13001" spans="1:9">
      <c r="A13001" t="s">
        <v>4</v>
      </c>
      <c r="B13001" s="4" t="s">
        <v>5</v>
      </c>
      <c r="C13001" s="4" t="s">
        <v>11</v>
      </c>
    </row>
    <row r="13002" spans="1:9">
      <c r="A13002" t="n">
        <v>102135</v>
      </c>
      <c r="B13002" s="29" t="n">
        <v>16</v>
      </c>
      <c r="C13002" s="7" t="n">
        <v>0</v>
      </c>
    </row>
    <row r="13003" spans="1:9">
      <c r="A13003" t="s">
        <v>4</v>
      </c>
      <c r="B13003" s="4" t="s">
        <v>5</v>
      </c>
      <c r="C13003" s="4" t="s">
        <v>11</v>
      </c>
      <c r="D13003" s="4" t="s">
        <v>34</v>
      </c>
      <c r="E13003" s="4" t="s">
        <v>7</v>
      </c>
      <c r="F13003" s="4" t="s">
        <v>7</v>
      </c>
      <c r="G13003" s="4" t="s">
        <v>34</v>
      </c>
      <c r="H13003" s="4" t="s">
        <v>7</v>
      </c>
      <c r="I13003" s="4" t="s">
        <v>7</v>
      </c>
      <c r="J13003" s="4" t="s">
        <v>34</v>
      </c>
      <c r="K13003" s="4" t="s">
        <v>7</v>
      </c>
      <c r="L13003" s="4" t="s">
        <v>7</v>
      </c>
    </row>
    <row r="13004" spans="1:9">
      <c r="A13004" t="n">
        <v>102138</v>
      </c>
      <c r="B13004" s="51" t="n">
        <v>26</v>
      </c>
      <c r="C13004" s="7" t="n">
        <v>0</v>
      </c>
      <c r="D13004" s="7" t="s">
        <v>909</v>
      </c>
      <c r="E13004" s="7" t="n">
        <v>2</v>
      </c>
      <c r="F13004" s="7" t="n">
        <v>3</v>
      </c>
      <c r="G13004" s="7" t="s">
        <v>910</v>
      </c>
      <c r="H13004" s="7" t="n">
        <v>2</v>
      </c>
      <c r="I13004" s="7" t="n">
        <v>3</v>
      </c>
      <c r="J13004" s="7" t="s">
        <v>911</v>
      </c>
      <c r="K13004" s="7" t="n">
        <v>2</v>
      </c>
      <c r="L13004" s="7" t="n">
        <v>0</v>
      </c>
    </row>
    <row r="13005" spans="1:9">
      <c r="A13005" t="s">
        <v>4</v>
      </c>
      <c r="B13005" s="4" t="s">
        <v>5</v>
      </c>
    </row>
    <row r="13006" spans="1:9">
      <c r="A13006" t="n">
        <v>102389</v>
      </c>
      <c r="B13006" s="27" t="n">
        <v>28</v>
      </c>
    </row>
    <row r="13007" spans="1:9">
      <c r="A13007" t="s">
        <v>4</v>
      </c>
      <c r="B13007" s="4" t="s">
        <v>5</v>
      </c>
      <c r="C13007" s="4" t="s">
        <v>11</v>
      </c>
      <c r="D13007" s="4" t="s">
        <v>7</v>
      </c>
      <c r="E13007" s="4" t="s">
        <v>7</v>
      </c>
      <c r="F13007" s="4" t="s">
        <v>8</v>
      </c>
    </row>
    <row r="13008" spans="1:9">
      <c r="A13008" t="n">
        <v>102390</v>
      </c>
      <c r="B13008" s="50" t="n">
        <v>20</v>
      </c>
      <c r="C13008" s="7" t="n">
        <v>103</v>
      </c>
      <c r="D13008" s="7" t="n">
        <v>2</v>
      </c>
      <c r="E13008" s="7" t="n">
        <v>10</v>
      </c>
      <c r="F13008" s="7" t="s">
        <v>459</v>
      </c>
    </row>
    <row r="13009" spans="1:12">
      <c r="A13009" t="s">
        <v>4</v>
      </c>
      <c r="B13009" s="4" t="s">
        <v>5</v>
      </c>
      <c r="C13009" s="4" t="s">
        <v>7</v>
      </c>
      <c r="D13009" s="4" t="s">
        <v>11</v>
      </c>
      <c r="E13009" s="4" t="s">
        <v>8</v>
      </c>
    </row>
    <row r="13010" spans="1:12">
      <c r="A13010" t="n">
        <v>102411</v>
      </c>
      <c r="B13010" s="49" t="n">
        <v>51</v>
      </c>
      <c r="C13010" s="7" t="n">
        <v>4</v>
      </c>
      <c r="D13010" s="7" t="n">
        <v>103</v>
      </c>
      <c r="E13010" s="7" t="s">
        <v>81</v>
      </c>
    </row>
    <row r="13011" spans="1:12">
      <c r="A13011" t="s">
        <v>4</v>
      </c>
      <c r="B13011" s="4" t="s">
        <v>5</v>
      </c>
      <c r="C13011" s="4" t="s">
        <v>11</v>
      </c>
    </row>
    <row r="13012" spans="1:12">
      <c r="A13012" t="n">
        <v>102424</v>
      </c>
      <c r="B13012" s="29" t="n">
        <v>16</v>
      </c>
      <c r="C13012" s="7" t="n">
        <v>0</v>
      </c>
    </row>
    <row r="13013" spans="1:12">
      <c r="A13013" t="s">
        <v>4</v>
      </c>
      <c r="B13013" s="4" t="s">
        <v>5</v>
      </c>
      <c r="C13013" s="4" t="s">
        <v>11</v>
      </c>
      <c r="D13013" s="4" t="s">
        <v>34</v>
      </c>
      <c r="E13013" s="4" t="s">
        <v>7</v>
      </c>
      <c r="F13013" s="4" t="s">
        <v>7</v>
      </c>
      <c r="G13013" s="4" t="s">
        <v>34</v>
      </c>
      <c r="H13013" s="4" t="s">
        <v>7</v>
      </c>
      <c r="I13013" s="4" t="s">
        <v>7</v>
      </c>
    </row>
    <row r="13014" spans="1:12">
      <c r="A13014" t="n">
        <v>102427</v>
      </c>
      <c r="B13014" s="51" t="n">
        <v>26</v>
      </c>
      <c r="C13014" s="7" t="n">
        <v>103</v>
      </c>
      <c r="D13014" s="7" t="s">
        <v>912</v>
      </c>
      <c r="E13014" s="7" t="n">
        <v>2</v>
      </c>
      <c r="F13014" s="7" t="n">
        <v>3</v>
      </c>
      <c r="G13014" s="7" t="s">
        <v>913</v>
      </c>
      <c r="H13014" s="7" t="n">
        <v>2</v>
      </c>
      <c r="I13014" s="7" t="n">
        <v>0</v>
      </c>
    </row>
    <row r="13015" spans="1:12">
      <c r="A13015" t="s">
        <v>4</v>
      </c>
      <c r="B13015" s="4" t="s">
        <v>5</v>
      </c>
    </row>
    <row r="13016" spans="1:12">
      <c r="A13016" t="n">
        <v>102618</v>
      </c>
      <c r="B13016" s="27" t="n">
        <v>28</v>
      </c>
    </row>
    <row r="13017" spans="1:12">
      <c r="A13017" t="s">
        <v>4</v>
      </c>
      <c r="B13017" s="4" t="s">
        <v>5</v>
      </c>
      <c r="C13017" s="4" t="s">
        <v>11</v>
      </c>
      <c r="D13017" s="4" t="s">
        <v>7</v>
      </c>
      <c r="E13017" s="4" t="s">
        <v>8</v>
      </c>
      <c r="F13017" s="4" t="s">
        <v>13</v>
      </c>
      <c r="G13017" s="4" t="s">
        <v>13</v>
      </c>
      <c r="H13017" s="4" t="s">
        <v>13</v>
      </c>
    </row>
    <row r="13018" spans="1:12">
      <c r="A13018" t="n">
        <v>102619</v>
      </c>
      <c r="B13018" s="47" t="n">
        <v>48</v>
      </c>
      <c r="C13018" s="7" t="n">
        <v>0</v>
      </c>
      <c r="D13018" s="7" t="n">
        <v>0</v>
      </c>
      <c r="E13018" s="7" t="s">
        <v>72</v>
      </c>
      <c r="F13018" s="7" t="n">
        <v>0.400000005960464</v>
      </c>
      <c r="G13018" s="7" t="n">
        <v>1</v>
      </c>
      <c r="H13018" s="7" t="n">
        <v>2.80259692864963e-45</v>
      </c>
    </row>
    <row r="13019" spans="1:12">
      <c r="A13019" t="s">
        <v>4</v>
      </c>
      <c r="B13019" s="4" t="s">
        <v>5</v>
      </c>
      <c r="C13019" s="4" t="s">
        <v>7</v>
      </c>
      <c r="D13019" s="4" t="s">
        <v>11</v>
      </c>
      <c r="E13019" s="4" t="s">
        <v>8</v>
      </c>
    </row>
    <row r="13020" spans="1:12">
      <c r="A13020" t="n">
        <v>102647</v>
      </c>
      <c r="B13020" s="49" t="n">
        <v>51</v>
      </c>
      <c r="C13020" s="7" t="n">
        <v>4</v>
      </c>
      <c r="D13020" s="7" t="n">
        <v>0</v>
      </c>
      <c r="E13020" s="7" t="s">
        <v>419</v>
      </c>
    </row>
    <row r="13021" spans="1:12">
      <c r="A13021" t="s">
        <v>4</v>
      </c>
      <c r="B13021" s="4" t="s">
        <v>5</v>
      </c>
      <c r="C13021" s="4" t="s">
        <v>11</v>
      </c>
    </row>
    <row r="13022" spans="1:12">
      <c r="A13022" t="n">
        <v>102661</v>
      </c>
      <c r="B13022" s="29" t="n">
        <v>16</v>
      </c>
      <c r="C13022" s="7" t="n">
        <v>0</v>
      </c>
    </row>
    <row r="13023" spans="1:12">
      <c r="A13023" t="s">
        <v>4</v>
      </c>
      <c r="B13023" s="4" t="s">
        <v>5</v>
      </c>
      <c r="C13023" s="4" t="s">
        <v>11</v>
      </c>
      <c r="D13023" s="4" t="s">
        <v>34</v>
      </c>
      <c r="E13023" s="4" t="s">
        <v>7</v>
      </c>
      <c r="F13023" s="4" t="s">
        <v>7</v>
      </c>
      <c r="G13023" s="4" t="s">
        <v>34</v>
      </c>
      <c r="H13023" s="4" t="s">
        <v>7</v>
      </c>
      <c r="I13023" s="4" t="s">
        <v>7</v>
      </c>
      <c r="J13023" s="4" t="s">
        <v>34</v>
      </c>
      <c r="K13023" s="4" t="s">
        <v>7</v>
      </c>
      <c r="L13023" s="4" t="s">
        <v>7</v>
      </c>
      <c r="M13023" s="4" t="s">
        <v>34</v>
      </c>
      <c r="N13023" s="4" t="s">
        <v>7</v>
      </c>
      <c r="O13023" s="4" t="s">
        <v>7</v>
      </c>
    </row>
    <row r="13024" spans="1:12">
      <c r="A13024" t="n">
        <v>102664</v>
      </c>
      <c r="B13024" s="51" t="n">
        <v>26</v>
      </c>
      <c r="C13024" s="7" t="n">
        <v>0</v>
      </c>
      <c r="D13024" s="7" t="s">
        <v>914</v>
      </c>
      <c r="E13024" s="7" t="n">
        <v>2</v>
      </c>
      <c r="F13024" s="7" t="n">
        <v>3</v>
      </c>
      <c r="G13024" s="7" t="s">
        <v>915</v>
      </c>
      <c r="H13024" s="7" t="n">
        <v>2</v>
      </c>
      <c r="I13024" s="7" t="n">
        <v>3</v>
      </c>
      <c r="J13024" s="7" t="s">
        <v>916</v>
      </c>
      <c r="K13024" s="7" t="n">
        <v>2</v>
      </c>
      <c r="L13024" s="7" t="n">
        <v>3</v>
      </c>
      <c r="M13024" s="7" t="s">
        <v>917</v>
      </c>
      <c r="N13024" s="7" t="n">
        <v>2</v>
      </c>
      <c r="O13024" s="7" t="n">
        <v>0</v>
      </c>
    </row>
    <row r="13025" spans="1:15">
      <c r="A13025" t="s">
        <v>4</v>
      </c>
      <c r="B13025" s="4" t="s">
        <v>5</v>
      </c>
    </row>
    <row r="13026" spans="1:15">
      <c r="A13026" t="n">
        <v>102948</v>
      </c>
      <c r="B13026" s="27" t="n">
        <v>28</v>
      </c>
    </row>
    <row r="13027" spans="1:15">
      <c r="A13027" t="s">
        <v>4</v>
      </c>
      <c r="B13027" s="4" t="s">
        <v>5</v>
      </c>
      <c r="C13027" s="4" t="s">
        <v>11</v>
      </c>
      <c r="D13027" s="4" t="s">
        <v>7</v>
      </c>
    </row>
    <row r="13028" spans="1:15">
      <c r="A13028" t="n">
        <v>102949</v>
      </c>
      <c r="B13028" s="69" t="n">
        <v>89</v>
      </c>
      <c r="C13028" s="7" t="n">
        <v>65533</v>
      </c>
      <c r="D13028" s="7" t="n">
        <v>1</v>
      </c>
    </row>
    <row r="13029" spans="1:15">
      <c r="A13029" t="s">
        <v>4</v>
      </c>
      <c r="B13029" s="4" t="s">
        <v>5</v>
      </c>
      <c r="C13029" s="4" t="s">
        <v>11</v>
      </c>
      <c r="D13029" s="4" t="s">
        <v>7</v>
      </c>
      <c r="E13029" s="4" t="s">
        <v>7</v>
      </c>
      <c r="F13029" s="4" t="s">
        <v>8</v>
      </c>
    </row>
    <row r="13030" spans="1:15">
      <c r="A13030" t="n">
        <v>102953</v>
      </c>
      <c r="B13030" s="50" t="n">
        <v>20</v>
      </c>
      <c r="C13030" s="7" t="n">
        <v>0</v>
      </c>
      <c r="D13030" s="7" t="n">
        <v>2</v>
      </c>
      <c r="E13030" s="7" t="n">
        <v>10</v>
      </c>
      <c r="F13030" s="7" t="s">
        <v>871</v>
      </c>
    </row>
    <row r="13031" spans="1:15">
      <c r="A13031" t="s">
        <v>4</v>
      </c>
      <c r="B13031" s="4" t="s">
        <v>5</v>
      </c>
      <c r="C13031" s="4" t="s">
        <v>7</v>
      </c>
      <c r="D13031" s="4" t="s">
        <v>7</v>
      </c>
      <c r="E13031" s="4" t="s">
        <v>7</v>
      </c>
      <c r="F13031" s="4" t="s">
        <v>14</v>
      </c>
      <c r="G13031" s="4" t="s">
        <v>7</v>
      </c>
      <c r="H13031" s="4" t="s">
        <v>7</v>
      </c>
      <c r="I13031" s="4" t="s">
        <v>16</v>
      </c>
    </row>
    <row r="13032" spans="1:15">
      <c r="A13032" t="n">
        <v>102973</v>
      </c>
      <c r="B13032" s="13" t="n">
        <v>5</v>
      </c>
      <c r="C13032" s="7" t="n">
        <v>35</v>
      </c>
      <c r="D13032" s="7" t="n">
        <v>22</v>
      </c>
      <c r="E13032" s="7" t="n">
        <v>0</v>
      </c>
      <c r="F13032" s="7" t="n">
        <v>3</v>
      </c>
      <c r="G13032" s="7" t="n">
        <v>2</v>
      </c>
      <c r="H13032" s="7" t="n">
        <v>1</v>
      </c>
      <c r="I13032" s="14" t="n">
        <f t="normal" ca="1">A13056</f>
        <v>0</v>
      </c>
    </row>
    <row r="13033" spans="1:15">
      <c r="A13033" t="s">
        <v>4</v>
      </c>
      <c r="B13033" s="4" t="s">
        <v>5</v>
      </c>
      <c r="C13033" s="4" t="s">
        <v>7</v>
      </c>
      <c r="D13033" s="4" t="s">
        <v>11</v>
      </c>
      <c r="E13033" s="4" t="s">
        <v>8</v>
      </c>
    </row>
    <row r="13034" spans="1:15">
      <c r="A13034" t="n">
        <v>102987</v>
      </c>
      <c r="B13034" s="49" t="n">
        <v>51</v>
      </c>
      <c r="C13034" s="7" t="n">
        <v>4</v>
      </c>
      <c r="D13034" s="7" t="n">
        <v>0</v>
      </c>
      <c r="E13034" s="7" t="s">
        <v>419</v>
      </c>
    </row>
    <row r="13035" spans="1:15">
      <c r="A13035" t="s">
        <v>4</v>
      </c>
      <c r="B13035" s="4" t="s">
        <v>5</v>
      </c>
      <c r="C13035" s="4" t="s">
        <v>11</v>
      </c>
    </row>
    <row r="13036" spans="1:15">
      <c r="A13036" t="n">
        <v>103001</v>
      </c>
      <c r="B13036" s="29" t="n">
        <v>16</v>
      </c>
      <c r="C13036" s="7" t="n">
        <v>0</v>
      </c>
    </row>
    <row r="13037" spans="1:15">
      <c r="A13037" t="s">
        <v>4</v>
      </c>
      <c r="B13037" s="4" t="s">
        <v>5</v>
      </c>
      <c r="C13037" s="4" t="s">
        <v>11</v>
      </c>
      <c r="D13037" s="4" t="s">
        <v>34</v>
      </c>
      <c r="E13037" s="4" t="s">
        <v>7</v>
      </c>
      <c r="F13037" s="4" t="s">
        <v>7</v>
      </c>
    </row>
    <row r="13038" spans="1:15">
      <c r="A13038" t="n">
        <v>103004</v>
      </c>
      <c r="B13038" s="51" t="n">
        <v>26</v>
      </c>
      <c r="C13038" s="7" t="n">
        <v>0</v>
      </c>
      <c r="D13038" s="7" t="s">
        <v>918</v>
      </c>
      <c r="E13038" s="7" t="n">
        <v>2</v>
      </c>
      <c r="F13038" s="7" t="n">
        <v>0</v>
      </c>
    </row>
    <row r="13039" spans="1:15">
      <c r="A13039" t="s">
        <v>4</v>
      </c>
      <c r="B13039" s="4" t="s">
        <v>5</v>
      </c>
    </row>
    <row r="13040" spans="1:15">
      <c r="A13040" t="n">
        <v>103124</v>
      </c>
      <c r="B13040" s="27" t="n">
        <v>28</v>
      </c>
    </row>
    <row r="13041" spans="1:9">
      <c r="A13041" t="s">
        <v>4</v>
      </c>
      <c r="B13041" s="4" t="s">
        <v>5</v>
      </c>
      <c r="C13041" s="4" t="s">
        <v>11</v>
      </c>
      <c r="D13041" s="4" t="s">
        <v>7</v>
      </c>
      <c r="E13041" s="4" t="s">
        <v>13</v>
      </c>
      <c r="F13041" s="4" t="s">
        <v>11</v>
      </c>
    </row>
    <row r="13042" spans="1:9">
      <c r="A13042" t="n">
        <v>103125</v>
      </c>
      <c r="B13042" s="53" t="n">
        <v>59</v>
      </c>
      <c r="C13042" s="7" t="n">
        <v>103</v>
      </c>
      <c r="D13042" s="7" t="n">
        <v>12</v>
      </c>
      <c r="E13042" s="7" t="n">
        <v>0.150000005960464</v>
      </c>
      <c r="F13042" s="7" t="n">
        <v>0</v>
      </c>
    </row>
    <row r="13043" spans="1:9">
      <c r="A13043" t="s">
        <v>4</v>
      </c>
      <c r="B13043" s="4" t="s">
        <v>5</v>
      </c>
      <c r="C13043" s="4" t="s">
        <v>11</v>
      </c>
    </row>
    <row r="13044" spans="1:9">
      <c r="A13044" t="n">
        <v>103135</v>
      </c>
      <c r="B13044" s="29" t="n">
        <v>16</v>
      </c>
      <c r="C13044" s="7" t="n">
        <v>1000</v>
      </c>
    </row>
    <row r="13045" spans="1:9">
      <c r="A13045" t="s">
        <v>4</v>
      </c>
      <c r="B13045" s="4" t="s">
        <v>5</v>
      </c>
      <c r="C13045" s="4" t="s">
        <v>7</v>
      </c>
      <c r="D13045" s="4" t="s">
        <v>11</v>
      </c>
      <c r="E13045" s="4" t="s">
        <v>8</v>
      </c>
    </row>
    <row r="13046" spans="1:9">
      <c r="A13046" t="n">
        <v>103138</v>
      </c>
      <c r="B13046" s="49" t="n">
        <v>51</v>
      </c>
      <c r="C13046" s="7" t="n">
        <v>4</v>
      </c>
      <c r="D13046" s="7" t="n">
        <v>103</v>
      </c>
      <c r="E13046" s="7" t="s">
        <v>442</v>
      </c>
    </row>
    <row r="13047" spans="1:9">
      <c r="A13047" t="s">
        <v>4</v>
      </c>
      <c r="B13047" s="4" t="s">
        <v>5</v>
      </c>
      <c r="C13047" s="4" t="s">
        <v>11</v>
      </c>
    </row>
    <row r="13048" spans="1:9">
      <c r="A13048" t="n">
        <v>103152</v>
      </c>
      <c r="B13048" s="29" t="n">
        <v>16</v>
      </c>
      <c r="C13048" s="7" t="n">
        <v>0</v>
      </c>
    </row>
    <row r="13049" spans="1:9">
      <c r="A13049" t="s">
        <v>4</v>
      </c>
      <c r="B13049" s="4" t="s">
        <v>5</v>
      </c>
      <c r="C13049" s="4" t="s">
        <v>11</v>
      </c>
      <c r="D13049" s="4" t="s">
        <v>34</v>
      </c>
      <c r="E13049" s="4" t="s">
        <v>7</v>
      </c>
      <c r="F13049" s="4" t="s">
        <v>7</v>
      </c>
      <c r="G13049" s="4" t="s">
        <v>34</v>
      </c>
      <c r="H13049" s="4" t="s">
        <v>7</v>
      </c>
      <c r="I13049" s="4" t="s">
        <v>7</v>
      </c>
    </row>
    <row r="13050" spans="1:9">
      <c r="A13050" t="n">
        <v>103155</v>
      </c>
      <c r="B13050" s="51" t="n">
        <v>26</v>
      </c>
      <c r="C13050" s="7" t="n">
        <v>103</v>
      </c>
      <c r="D13050" s="7" t="s">
        <v>919</v>
      </c>
      <c r="E13050" s="7" t="n">
        <v>2</v>
      </c>
      <c r="F13050" s="7" t="n">
        <v>3</v>
      </c>
      <c r="G13050" s="7" t="s">
        <v>920</v>
      </c>
      <c r="H13050" s="7" t="n">
        <v>2</v>
      </c>
      <c r="I13050" s="7" t="n">
        <v>0</v>
      </c>
    </row>
    <row r="13051" spans="1:9">
      <c r="A13051" t="s">
        <v>4</v>
      </c>
      <c r="B13051" s="4" t="s">
        <v>5</v>
      </c>
    </row>
    <row r="13052" spans="1:9">
      <c r="A13052" t="n">
        <v>103336</v>
      </c>
      <c r="B13052" s="27" t="n">
        <v>28</v>
      </c>
    </row>
    <row r="13053" spans="1:9">
      <c r="A13053" t="s">
        <v>4</v>
      </c>
      <c r="B13053" s="4" t="s">
        <v>5</v>
      </c>
      <c r="C13053" s="4" t="s">
        <v>16</v>
      </c>
    </row>
    <row r="13054" spans="1:9">
      <c r="A13054" t="n">
        <v>103337</v>
      </c>
      <c r="B13054" s="22" t="n">
        <v>3</v>
      </c>
      <c r="C13054" s="14" t="n">
        <f t="normal" ca="1">A13136</f>
        <v>0</v>
      </c>
    </row>
    <row r="13055" spans="1:9">
      <c r="A13055" t="s">
        <v>4</v>
      </c>
      <c r="B13055" s="4" t="s">
        <v>5</v>
      </c>
      <c r="C13055" s="4" t="s">
        <v>7</v>
      </c>
      <c r="D13055" s="4" t="s">
        <v>7</v>
      </c>
      <c r="E13055" s="4" t="s">
        <v>7</v>
      </c>
      <c r="F13055" s="4" t="s">
        <v>14</v>
      </c>
      <c r="G13055" s="4" t="s">
        <v>7</v>
      </c>
      <c r="H13055" s="4" t="s">
        <v>7</v>
      </c>
      <c r="I13055" s="4" t="s">
        <v>16</v>
      </c>
    </row>
    <row r="13056" spans="1:9">
      <c r="A13056" t="n">
        <v>103342</v>
      </c>
      <c r="B13056" s="13" t="n">
        <v>5</v>
      </c>
      <c r="C13056" s="7" t="n">
        <v>35</v>
      </c>
      <c r="D13056" s="7" t="n">
        <v>22</v>
      </c>
      <c r="E13056" s="7" t="n">
        <v>0</v>
      </c>
      <c r="F13056" s="7" t="n">
        <v>2</v>
      </c>
      <c r="G13056" s="7" t="n">
        <v>2</v>
      </c>
      <c r="H13056" s="7" t="n">
        <v>1</v>
      </c>
      <c r="I13056" s="14" t="n">
        <f t="normal" ca="1">A13080</f>
        <v>0</v>
      </c>
    </row>
    <row r="13057" spans="1:9">
      <c r="A13057" t="s">
        <v>4</v>
      </c>
      <c r="B13057" s="4" t="s">
        <v>5</v>
      </c>
      <c r="C13057" s="4" t="s">
        <v>7</v>
      </c>
      <c r="D13057" s="4" t="s">
        <v>11</v>
      </c>
      <c r="E13057" s="4" t="s">
        <v>8</v>
      </c>
    </row>
    <row r="13058" spans="1:9">
      <c r="A13058" t="n">
        <v>103356</v>
      </c>
      <c r="B13058" s="49" t="n">
        <v>51</v>
      </c>
      <c r="C13058" s="7" t="n">
        <v>4</v>
      </c>
      <c r="D13058" s="7" t="n">
        <v>0</v>
      </c>
      <c r="E13058" s="7" t="s">
        <v>419</v>
      </c>
    </row>
    <row r="13059" spans="1:9">
      <c r="A13059" t="s">
        <v>4</v>
      </c>
      <c r="B13059" s="4" t="s">
        <v>5</v>
      </c>
      <c r="C13059" s="4" t="s">
        <v>11</v>
      </c>
    </row>
    <row r="13060" spans="1:9">
      <c r="A13060" t="n">
        <v>103370</v>
      </c>
      <c r="B13060" s="29" t="n">
        <v>16</v>
      </c>
      <c r="C13060" s="7" t="n">
        <v>0</v>
      </c>
    </row>
    <row r="13061" spans="1:9">
      <c r="A13061" t="s">
        <v>4</v>
      </c>
      <c r="B13061" s="4" t="s">
        <v>5</v>
      </c>
      <c r="C13061" s="4" t="s">
        <v>11</v>
      </c>
      <c r="D13061" s="4" t="s">
        <v>34</v>
      </c>
      <c r="E13061" s="4" t="s">
        <v>7</v>
      </c>
      <c r="F13061" s="4" t="s">
        <v>7</v>
      </c>
    </row>
    <row r="13062" spans="1:9">
      <c r="A13062" t="n">
        <v>103373</v>
      </c>
      <c r="B13062" s="51" t="n">
        <v>26</v>
      </c>
      <c r="C13062" s="7" t="n">
        <v>0</v>
      </c>
      <c r="D13062" s="7" t="s">
        <v>921</v>
      </c>
      <c r="E13062" s="7" t="n">
        <v>2</v>
      </c>
      <c r="F13062" s="7" t="n">
        <v>0</v>
      </c>
    </row>
    <row r="13063" spans="1:9">
      <c r="A13063" t="s">
        <v>4</v>
      </c>
      <c r="B13063" s="4" t="s">
        <v>5</v>
      </c>
    </row>
    <row r="13064" spans="1:9">
      <c r="A13064" t="n">
        <v>103463</v>
      </c>
      <c r="B13064" s="27" t="n">
        <v>28</v>
      </c>
    </row>
    <row r="13065" spans="1:9">
      <c r="A13065" t="s">
        <v>4</v>
      </c>
      <c r="B13065" s="4" t="s">
        <v>5</v>
      </c>
      <c r="C13065" s="4" t="s">
        <v>11</v>
      </c>
      <c r="D13065" s="4" t="s">
        <v>7</v>
      </c>
      <c r="E13065" s="4" t="s">
        <v>13</v>
      </c>
      <c r="F13065" s="4" t="s">
        <v>11</v>
      </c>
    </row>
    <row r="13066" spans="1:9">
      <c r="A13066" t="n">
        <v>103464</v>
      </c>
      <c r="B13066" s="53" t="n">
        <v>59</v>
      </c>
      <c r="C13066" s="7" t="n">
        <v>103</v>
      </c>
      <c r="D13066" s="7" t="n">
        <v>12</v>
      </c>
      <c r="E13066" s="7" t="n">
        <v>0.150000005960464</v>
      </c>
      <c r="F13066" s="7" t="n">
        <v>0</v>
      </c>
    </row>
    <row r="13067" spans="1:9">
      <c r="A13067" t="s">
        <v>4</v>
      </c>
      <c r="B13067" s="4" t="s">
        <v>5</v>
      </c>
      <c r="C13067" s="4" t="s">
        <v>11</v>
      </c>
    </row>
    <row r="13068" spans="1:9">
      <c r="A13068" t="n">
        <v>103474</v>
      </c>
      <c r="B13068" s="29" t="n">
        <v>16</v>
      </c>
      <c r="C13068" s="7" t="n">
        <v>1000</v>
      </c>
    </row>
    <row r="13069" spans="1:9">
      <c r="A13069" t="s">
        <v>4</v>
      </c>
      <c r="B13069" s="4" t="s">
        <v>5</v>
      </c>
      <c r="C13069" s="4" t="s">
        <v>7</v>
      </c>
      <c r="D13069" s="4" t="s">
        <v>11</v>
      </c>
      <c r="E13069" s="4" t="s">
        <v>8</v>
      </c>
    </row>
    <row r="13070" spans="1:9">
      <c r="A13070" t="n">
        <v>103477</v>
      </c>
      <c r="B13070" s="49" t="n">
        <v>51</v>
      </c>
      <c r="C13070" s="7" t="n">
        <v>4</v>
      </c>
      <c r="D13070" s="7" t="n">
        <v>103</v>
      </c>
      <c r="E13070" s="7" t="s">
        <v>81</v>
      </c>
    </row>
    <row r="13071" spans="1:9">
      <c r="A13071" t="s">
        <v>4</v>
      </c>
      <c r="B13071" s="4" t="s">
        <v>5</v>
      </c>
      <c r="C13071" s="4" t="s">
        <v>11</v>
      </c>
    </row>
    <row r="13072" spans="1:9">
      <c r="A13072" t="n">
        <v>103490</v>
      </c>
      <c r="B13072" s="29" t="n">
        <v>16</v>
      </c>
      <c r="C13072" s="7" t="n">
        <v>0</v>
      </c>
    </row>
    <row r="13073" spans="1:6">
      <c r="A13073" t="s">
        <v>4</v>
      </c>
      <c r="B13073" s="4" t="s">
        <v>5</v>
      </c>
      <c r="C13073" s="4" t="s">
        <v>11</v>
      </c>
      <c r="D13073" s="4" t="s">
        <v>34</v>
      </c>
      <c r="E13073" s="4" t="s">
        <v>7</v>
      </c>
      <c r="F13073" s="4" t="s">
        <v>7</v>
      </c>
    </row>
    <row r="13074" spans="1:6">
      <c r="A13074" t="n">
        <v>103493</v>
      </c>
      <c r="B13074" s="51" t="n">
        <v>26</v>
      </c>
      <c r="C13074" s="7" t="n">
        <v>103</v>
      </c>
      <c r="D13074" s="7" t="s">
        <v>922</v>
      </c>
      <c r="E13074" s="7" t="n">
        <v>2</v>
      </c>
      <c r="F13074" s="7" t="n">
        <v>0</v>
      </c>
    </row>
    <row r="13075" spans="1:6">
      <c r="A13075" t="s">
        <v>4</v>
      </c>
      <c r="B13075" s="4" t="s">
        <v>5</v>
      </c>
    </row>
    <row r="13076" spans="1:6">
      <c r="A13076" t="n">
        <v>103621</v>
      </c>
      <c r="B13076" s="27" t="n">
        <v>28</v>
      </c>
    </row>
    <row r="13077" spans="1:6">
      <c r="A13077" t="s">
        <v>4</v>
      </c>
      <c r="B13077" s="4" t="s">
        <v>5</v>
      </c>
      <c r="C13077" s="4" t="s">
        <v>16</v>
      </c>
    </row>
    <row r="13078" spans="1:6">
      <c r="A13078" t="n">
        <v>103622</v>
      </c>
      <c r="B13078" s="22" t="n">
        <v>3</v>
      </c>
      <c r="C13078" s="14" t="n">
        <f t="normal" ca="1">A13136</f>
        <v>0</v>
      </c>
    </row>
    <row r="13079" spans="1:6">
      <c r="A13079" t="s">
        <v>4</v>
      </c>
      <c r="B13079" s="4" t="s">
        <v>5</v>
      </c>
      <c r="C13079" s="4" t="s">
        <v>7</v>
      </c>
      <c r="D13079" s="4" t="s">
        <v>7</v>
      </c>
      <c r="E13079" s="4" t="s">
        <v>7</v>
      </c>
      <c r="F13079" s="4" t="s">
        <v>14</v>
      </c>
      <c r="G13079" s="4" t="s">
        <v>7</v>
      </c>
      <c r="H13079" s="4" t="s">
        <v>7</v>
      </c>
      <c r="I13079" s="4" t="s">
        <v>16</v>
      </c>
    </row>
    <row r="13080" spans="1:6">
      <c r="A13080" t="n">
        <v>103627</v>
      </c>
      <c r="B13080" s="13" t="n">
        <v>5</v>
      </c>
      <c r="C13080" s="7" t="n">
        <v>35</v>
      </c>
      <c r="D13080" s="7" t="n">
        <v>22</v>
      </c>
      <c r="E13080" s="7" t="n">
        <v>0</v>
      </c>
      <c r="F13080" s="7" t="n">
        <v>1</v>
      </c>
      <c r="G13080" s="7" t="n">
        <v>2</v>
      </c>
      <c r="H13080" s="7" t="n">
        <v>1</v>
      </c>
      <c r="I13080" s="14" t="n">
        <f t="normal" ca="1">A13114</f>
        <v>0</v>
      </c>
    </row>
    <row r="13081" spans="1:6">
      <c r="A13081" t="s">
        <v>4</v>
      </c>
      <c r="B13081" s="4" t="s">
        <v>5</v>
      </c>
      <c r="C13081" s="4" t="s">
        <v>7</v>
      </c>
      <c r="D13081" s="4" t="s">
        <v>11</v>
      </c>
      <c r="E13081" s="4" t="s">
        <v>8</v>
      </c>
    </row>
    <row r="13082" spans="1:6">
      <c r="A13082" t="n">
        <v>103641</v>
      </c>
      <c r="B13082" s="49" t="n">
        <v>51</v>
      </c>
      <c r="C13082" s="7" t="n">
        <v>4</v>
      </c>
      <c r="D13082" s="7" t="n">
        <v>0</v>
      </c>
      <c r="E13082" s="7" t="s">
        <v>448</v>
      </c>
    </row>
    <row r="13083" spans="1:6">
      <c r="A13083" t="s">
        <v>4</v>
      </c>
      <c r="B13083" s="4" t="s">
        <v>5</v>
      </c>
      <c r="C13083" s="4" t="s">
        <v>11</v>
      </c>
    </row>
    <row r="13084" spans="1:6">
      <c r="A13084" t="n">
        <v>103654</v>
      </c>
      <c r="B13084" s="29" t="n">
        <v>16</v>
      </c>
      <c r="C13084" s="7" t="n">
        <v>0</v>
      </c>
    </row>
    <row r="13085" spans="1:6">
      <c r="A13085" t="s">
        <v>4</v>
      </c>
      <c r="B13085" s="4" t="s">
        <v>5</v>
      </c>
      <c r="C13085" s="4" t="s">
        <v>11</v>
      </c>
      <c r="D13085" s="4" t="s">
        <v>34</v>
      </c>
      <c r="E13085" s="4" t="s">
        <v>7</v>
      </c>
      <c r="F13085" s="4" t="s">
        <v>7</v>
      </c>
    </row>
    <row r="13086" spans="1:6">
      <c r="A13086" t="n">
        <v>103657</v>
      </c>
      <c r="B13086" s="51" t="n">
        <v>26</v>
      </c>
      <c r="C13086" s="7" t="n">
        <v>0</v>
      </c>
      <c r="D13086" s="7" t="s">
        <v>923</v>
      </c>
      <c r="E13086" s="7" t="n">
        <v>2</v>
      </c>
      <c r="F13086" s="7" t="n">
        <v>0</v>
      </c>
    </row>
    <row r="13087" spans="1:6">
      <c r="A13087" t="s">
        <v>4</v>
      </c>
      <c r="B13087" s="4" t="s">
        <v>5</v>
      </c>
    </row>
    <row r="13088" spans="1:6">
      <c r="A13088" t="n">
        <v>103740</v>
      </c>
      <c r="B13088" s="27" t="n">
        <v>28</v>
      </c>
    </row>
    <row r="13089" spans="1:9">
      <c r="A13089" t="s">
        <v>4</v>
      </c>
      <c r="B13089" s="4" t="s">
        <v>5</v>
      </c>
      <c r="C13089" s="4" t="s">
        <v>11</v>
      </c>
      <c r="D13089" s="4" t="s">
        <v>7</v>
      </c>
      <c r="E13089" s="4" t="s">
        <v>7</v>
      </c>
      <c r="F13089" s="4" t="s">
        <v>8</v>
      </c>
    </row>
    <row r="13090" spans="1:9">
      <c r="A13090" t="n">
        <v>103741</v>
      </c>
      <c r="B13090" s="50" t="n">
        <v>20</v>
      </c>
      <c r="C13090" s="7" t="n">
        <v>103</v>
      </c>
      <c r="D13090" s="7" t="n">
        <v>2</v>
      </c>
      <c r="E13090" s="7" t="n">
        <v>10</v>
      </c>
      <c r="F13090" s="7" t="s">
        <v>459</v>
      </c>
    </row>
    <row r="13091" spans="1:9">
      <c r="A13091" t="s">
        <v>4</v>
      </c>
      <c r="B13091" s="4" t="s">
        <v>5</v>
      </c>
      <c r="C13091" s="4" t="s">
        <v>7</v>
      </c>
      <c r="D13091" s="4" t="s">
        <v>11</v>
      </c>
      <c r="E13091" s="4" t="s">
        <v>8</v>
      </c>
    </row>
    <row r="13092" spans="1:9">
      <c r="A13092" t="n">
        <v>103762</v>
      </c>
      <c r="B13092" s="49" t="n">
        <v>51</v>
      </c>
      <c r="C13092" s="7" t="n">
        <v>4</v>
      </c>
      <c r="D13092" s="7" t="n">
        <v>103</v>
      </c>
      <c r="E13092" s="7" t="s">
        <v>419</v>
      </c>
    </row>
    <row r="13093" spans="1:9">
      <c r="A13093" t="s">
        <v>4</v>
      </c>
      <c r="B13093" s="4" t="s">
        <v>5</v>
      </c>
      <c r="C13093" s="4" t="s">
        <v>11</v>
      </c>
    </row>
    <row r="13094" spans="1:9">
      <c r="A13094" t="n">
        <v>103776</v>
      </c>
      <c r="B13094" s="29" t="n">
        <v>16</v>
      </c>
      <c r="C13094" s="7" t="n">
        <v>0</v>
      </c>
    </row>
    <row r="13095" spans="1:9">
      <c r="A13095" t="s">
        <v>4</v>
      </c>
      <c r="B13095" s="4" t="s">
        <v>5</v>
      </c>
      <c r="C13095" s="4" t="s">
        <v>11</v>
      </c>
      <c r="D13095" s="4" t="s">
        <v>34</v>
      </c>
      <c r="E13095" s="4" t="s">
        <v>7</v>
      </c>
      <c r="F13095" s="4" t="s">
        <v>7</v>
      </c>
    </row>
    <row r="13096" spans="1:9">
      <c r="A13096" t="n">
        <v>103779</v>
      </c>
      <c r="B13096" s="51" t="n">
        <v>26</v>
      </c>
      <c r="C13096" s="7" t="n">
        <v>103</v>
      </c>
      <c r="D13096" s="7" t="s">
        <v>924</v>
      </c>
      <c r="E13096" s="7" t="n">
        <v>2</v>
      </c>
      <c r="F13096" s="7" t="n">
        <v>0</v>
      </c>
    </row>
    <row r="13097" spans="1:9">
      <c r="A13097" t="s">
        <v>4</v>
      </c>
      <c r="B13097" s="4" t="s">
        <v>5</v>
      </c>
    </row>
    <row r="13098" spans="1:9">
      <c r="A13098" t="n">
        <v>103858</v>
      </c>
      <c r="B13098" s="27" t="n">
        <v>28</v>
      </c>
    </row>
    <row r="13099" spans="1:9">
      <c r="A13099" t="s">
        <v>4</v>
      </c>
      <c r="B13099" s="4" t="s">
        <v>5</v>
      </c>
      <c r="C13099" s="4" t="s">
        <v>11</v>
      </c>
      <c r="D13099" s="4" t="s">
        <v>7</v>
      </c>
      <c r="E13099" s="4" t="s">
        <v>13</v>
      </c>
      <c r="F13099" s="4" t="s">
        <v>11</v>
      </c>
    </row>
    <row r="13100" spans="1:9">
      <c r="A13100" t="n">
        <v>103859</v>
      </c>
      <c r="B13100" s="53" t="n">
        <v>59</v>
      </c>
      <c r="C13100" s="7" t="n">
        <v>0</v>
      </c>
      <c r="D13100" s="7" t="n">
        <v>6</v>
      </c>
      <c r="E13100" s="7" t="n">
        <v>0</v>
      </c>
      <c r="F13100" s="7" t="n">
        <v>0</v>
      </c>
    </row>
    <row r="13101" spans="1:9">
      <c r="A13101" t="s">
        <v>4</v>
      </c>
      <c r="B13101" s="4" t="s">
        <v>5</v>
      </c>
      <c r="C13101" s="4" t="s">
        <v>11</v>
      </c>
    </row>
    <row r="13102" spans="1:9">
      <c r="A13102" t="n">
        <v>103869</v>
      </c>
      <c r="B13102" s="29" t="n">
        <v>16</v>
      </c>
      <c r="C13102" s="7" t="n">
        <v>1300</v>
      </c>
    </row>
    <row r="13103" spans="1:9">
      <c r="A13103" t="s">
        <v>4</v>
      </c>
      <c r="B13103" s="4" t="s">
        <v>5</v>
      </c>
      <c r="C13103" s="4" t="s">
        <v>7</v>
      </c>
      <c r="D13103" s="4" t="s">
        <v>11</v>
      </c>
      <c r="E13103" s="4" t="s">
        <v>8</v>
      </c>
    </row>
    <row r="13104" spans="1:9">
      <c r="A13104" t="n">
        <v>103872</v>
      </c>
      <c r="B13104" s="49" t="n">
        <v>51</v>
      </c>
      <c r="C13104" s="7" t="n">
        <v>4</v>
      </c>
      <c r="D13104" s="7" t="n">
        <v>0</v>
      </c>
      <c r="E13104" s="7" t="s">
        <v>167</v>
      </c>
    </row>
    <row r="13105" spans="1:6">
      <c r="A13105" t="s">
        <v>4</v>
      </c>
      <c r="B13105" s="4" t="s">
        <v>5</v>
      </c>
      <c r="C13105" s="4" t="s">
        <v>11</v>
      </c>
    </row>
    <row r="13106" spans="1:6">
      <c r="A13106" t="n">
        <v>103887</v>
      </c>
      <c r="B13106" s="29" t="n">
        <v>16</v>
      </c>
      <c r="C13106" s="7" t="n">
        <v>0</v>
      </c>
    </row>
    <row r="13107" spans="1:6">
      <c r="A13107" t="s">
        <v>4</v>
      </c>
      <c r="B13107" s="4" t="s">
        <v>5</v>
      </c>
      <c r="C13107" s="4" t="s">
        <v>11</v>
      </c>
      <c r="D13107" s="4" t="s">
        <v>34</v>
      </c>
      <c r="E13107" s="4" t="s">
        <v>7</v>
      </c>
      <c r="F13107" s="4" t="s">
        <v>7</v>
      </c>
    </row>
    <row r="13108" spans="1:6">
      <c r="A13108" t="n">
        <v>103890</v>
      </c>
      <c r="B13108" s="51" t="n">
        <v>26</v>
      </c>
      <c r="C13108" s="7" t="n">
        <v>0</v>
      </c>
      <c r="D13108" s="7" t="s">
        <v>925</v>
      </c>
      <c r="E13108" s="7" t="n">
        <v>2</v>
      </c>
      <c r="F13108" s="7" t="n">
        <v>0</v>
      </c>
    </row>
    <row r="13109" spans="1:6">
      <c r="A13109" t="s">
        <v>4</v>
      </c>
      <c r="B13109" s="4" t="s">
        <v>5</v>
      </c>
    </row>
    <row r="13110" spans="1:6">
      <c r="A13110" t="n">
        <v>103959</v>
      </c>
      <c r="B13110" s="27" t="n">
        <v>28</v>
      </c>
    </row>
    <row r="13111" spans="1:6">
      <c r="A13111" t="s">
        <v>4</v>
      </c>
      <c r="B13111" s="4" t="s">
        <v>5</v>
      </c>
      <c r="C13111" s="4" t="s">
        <v>16</v>
      </c>
    </row>
    <row r="13112" spans="1:6">
      <c r="A13112" t="n">
        <v>103960</v>
      </c>
      <c r="B13112" s="22" t="n">
        <v>3</v>
      </c>
      <c r="C13112" s="14" t="n">
        <f t="normal" ca="1">A13136</f>
        <v>0</v>
      </c>
    </row>
    <row r="13113" spans="1:6">
      <c r="A13113" t="s">
        <v>4</v>
      </c>
      <c r="B13113" s="4" t="s">
        <v>5</v>
      </c>
      <c r="C13113" s="4" t="s">
        <v>7</v>
      </c>
      <c r="D13113" s="4" t="s">
        <v>11</v>
      </c>
      <c r="E13113" s="4" t="s">
        <v>8</v>
      </c>
    </row>
    <row r="13114" spans="1:6">
      <c r="A13114" t="n">
        <v>103965</v>
      </c>
      <c r="B13114" s="49" t="n">
        <v>51</v>
      </c>
      <c r="C13114" s="7" t="n">
        <v>4</v>
      </c>
      <c r="D13114" s="7" t="n">
        <v>0</v>
      </c>
      <c r="E13114" s="7" t="s">
        <v>618</v>
      </c>
    </row>
    <row r="13115" spans="1:6">
      <c r="A13115" t="s">
        <v>4</v>
      </c>
      <c r="B13115" s="4" t="s">
        <v>5</v>
      </c>
      <c r="C13115" s="4" t="s">
        <v>11</v>
      </c>
    </row>
    <row r="13116" spans="1:6">
      <c r="A13116" t="n">
        <v>103979</v>
      </c>
      <c r="B13116" s="29" t="n">
        <v>16</v>
      </c>
      <c r="C13116" s="7" t="n">
        <v>0</v>
      </c>
    </row>
    <row r="13117" spans="1:6">
      <c r="A13117" t="s">
        <v>4</v>
      </c>
      <c r="B13117" s="4" t="s">
        <v>5</v>
      </c>
      <c r="C13117" s="4" t="s">
        <v>11</v>
      </c>
      <c r="D13117" s="4" t="s">
        <v>34</v>
      </c>
      <c r="E13117" s="4" t="s">
        <v>7</v>
      </c>
      <c r="F13117" s="4" t="s">
        <v>7</v>
      </c>
    </row>
    <row r="13118" spans="1:6">
      <c r="A13118" t="n">
        <v>103982</v>
      </c>
      <c r="B13118" s="51" t="n">
        <v>26</v>
      </c>
      <c r="C13118" s="7" t="n">
        <v>0</v>
      </c>
      <c r="D13118" s="7" t="s">
        <v>926</v>
      </c>
      <c r="E13118" s="7" t="n">
        <v>2</v>
      </c>
      <c r="F13118" s="7" t="n">
        <v>0</v>
      </c>
    </row>
    <row r="13119" spans="1:6">
      <c r="A13119" t="s">
        <v>4</v>
      </c>
      <c r="B13119" s="4" t="s">
        <v>5</v>
      </c>
    </row>
    <row r="13120" spans="1:6">
      <c r="A13120" t="n">
        <v>104050</v>
      </c>
      <c r="B13120" s="27" t="n">
        <v>28</v>
      </c>
    </row>
    <row r="13121" spans="1:6">
      <c r="A13121" t="s">
        <v>4</v>
      </c>
      <c r="B13121" s="4" t="s">
        <v>5</v>
      </c>
      <c r="C13121" s="4" t="s">
        <v>11</v>
      </c>
      <c r="D13121" s="4" t="s">
        <v>7</v>
      </c>
      <c r="E13121" s="4" t="s">
        <v>7</v>
      </c>
      <c r="F13121" s="4" t="s">
        <v>8</v>
      </c>
    </row>
    <row r="13122" spans="1:6">
      <c r="A13122" t="n">
        <v>104051</v>
      </c>
      <c r="B13122" s="50" t="n">
        <v>20</v>
      </c>
      <c r="C13122" s="7" t="n">
        <v>103</v>
      </c>
      <c r="D13122" s="7" t="n">
        <v>2</v>
      </c>
      <c r="E13122" s="7" t="n">
        <v>10</v>
      </c>
      <c r="F13122" s="7" t="s">
        <v>459</v>
      </c>
    </row>
    <row r="13123" spans="1:6">
      <c r="A13123" t="s">
        <v>4</v>
      </c>
      <c r="B13123" s="4" t="s">
        <v>5</v>
      </c>
      <c r="C13123" s="4" t="s">
        <v>7</v>
      </c>
      <c r="D13123" s="4" t="s">
        <v>11</v>
      </c>
      <c r="E13123" s="4" t="s">
        <v>8</v>
      </c>
    </row>
    <row r="13124" spans="1:6">
      <c r="A13124" t="n">
        <v>104072</v>
      </c>
      <c r="B13124" s="49" t="n">
        <v>51</v>
      </c>
      <c r="C13124" s="7" t="n">
        <v>4</v>
      </c>
      <c r="D13124" s="7" t="n">
        <v>103</v>
      </c>
      <c r="E13124" s="7" t="s">
        <v>419</v>
      </c>
    </row>
    <row r="13125" spans="1:6">
      <c r="A13125" t="s">
        <v>4</v>
      </c>
      <c r="B13125" s="4" t="s">
        <v>5</v>
      </c>
      <c r="C13125" s="4" t="s">
        <v>11</v>
      </c>
    </row>
    <row r="13126" spans="1:6">
      <c r="A13126" t="n">
        <v>104086</v>
      </c>
      <c r="B13126" s="29" t="n">
        <v>16</v>
      </c>
      <c r="C13126" s="7" t="n">
        <v>0</v>
      </c>
    </row>
    <row r="13127" spans="1:6">
      <c r="A13127" t="s">
        <v>4</v>
      </c>
      <c r="B13127" s="4" t="s">
        <v>5</v>
      </c>
      <c r="C13127" s="4" t="s">
        <v>11</v>
      </c>
      <c r="D13127" s="4" t="s">
        <v>34</v>
      </c>
      <c r="E13127" s="4" t="s">
        <v>7</v>
      </c>
      <c r="F13127" s="4" t="s">
        <v>7</v>
      </c>
    </row>
    <row r="13128" spans="1:6">
      <c r="A13128" t="n">
        <v>104089</v>
      </c>
      <c r="B13128" s="51" t="n">
        <v>26</v>
      </c>
      <c r="C13128" s="7" t="n">
        <v>103</v>
      </c>
      <c r="D13128" s="7" t="s">
        <v>927</v>
      </c>
      <c r="E13128" s="7" t="n">
        <v>2</v>
      </c>
      <c r="F13128" s="7" t="n">
        <v>0</v>
      </c>
    </row>
    <row r="13129" spans="1:6">
      <c r="A13129" t="s">
        <v>4</v>
      </c>
      <c r="B13129" s="4" t="s">
        <v>5</v>
      </c>
    </row>
    <row r="13130" spans="1:6">
      <c r="A13130" t="n">
        <v>104153</v>
      </c>
      <c r="B13130" s="27" t="n">
        <v>28</v>
      </c>
    </row>
    <row r="13131" spans="1:6">
      <c r="A13131" t="s">
        <v>4</v>
      </c>
      <c r="B13131" s="4" t="s">
        <v>5</v>
      </c>
      <c r="C13131" s="4" t="s">
        <v>11</v>
      </c>
      <c r="D13131" s="4" t="s">
        <v>7</v>
      </c>
      <c r="E13131" s="4" t="s">
        <v>13</v>
      </c>
      <c r="F13131" s="4" t="s">
        <v>11</v>
      </c>
    </row>
    <row r="13132" spans="1:6">
      <c r="A13132" t="n">
        <v>104154</v>
      </c>
      <c r="B13132" s="53" t="n">
        <v>59</v>
      </c>
      <c r="C13132" s="7" t="n">
        <v>0</v>
      </c>
      <c r="D13132" s="7" t="n">
        <v>6</v>
      </c>
      <c r="E13132" s="7" t="n">
        <v>0</v>
      </c>
      <c r="F13132" s="7" t="n">
        <v>0</v>
      </c>
    </row>
    <row r="13133" spans="1:6">
      <c r="A13133" t="s">
        <v>4</v>
      </c>
      <c r="B13133" s="4" t="s">
        <v>5</v>
      </c>
      <c r="C13133" s="4" t="s">
        <v>11</v>
      </c>
    </row>
    <row r="13134" spans="1:6">
      <c r="A13134" t="n">
        <v>104164</v>
      </c>
      <c r="B13134" s="29" t="n">
        <v>16</v>
      </c>
      <c r="C13134" s="7" t="n">
        <v>1300</v>
      </c>
    </row>
    <row r="13135" spans="1:6">
      <c r="A13135" t="s">
        <v>4</v>
      </c>
      <c r="B13135" s="4" t="s">
        <v>5</v>
      </c>
      <c r="C13135" s="4" t="s">
        <v>7</v>
      </c>
      <c r="D13135" s="4" t="s">
        <v>11</v>
      </c>
      <c r="E13135" s="4" t="s">
        <v>8</v>
      </c>
    </row>
    <row r="13136" spans="1:6">
      <c r="A13136" t="n">
        <v>104167</v>
      </c>
      <c r="B13136" s="49" t="n">
        <v>51</v>
      </c>
      <c r="C13136" s="7" t="n">
        <v>4</v>
      </c>
      <c r="D13136" s="7" t="n">
        <v>103</v>
      </c>
      <c r="E13136" s="7" t="s">
        <v>81</v>
      </c>
    </row>
    <row r="13137" spans="1:6">
      <c r="A13137" t="s">
        <v>4</v>
      </c>
      <c r="B13137" s="4" t="s">
        <v>5</v>
      </c>
      <c r="C13137" s="4" t="s">
        <v>11</v>
      </c>
    </row>
    <row r="13138" spans="1:6">
      <c r="A13138" t="n">
        <v>104180</v>
      </c>
      <c r="B13138" s="29" t="n">
        <v>16</v>
      </c>
      <c r="C13138" s="7" t="n">
        <v>0</v>
      </c>
    </row>
    <row r="13139" spans="1:6">
      <c r="A13139" t="s">
        <v>4</v>
      </c>
      <c r="B13139" s="4" t="s">
        <v>5</v>
      </c>
      <c r="C13139" s="4" t="s">
        <v>11</v>
      </c>
      <c r="D13139" s="4" t="s">
        <v>34</v>
      </c>
      <c r="E13139" s="4" t="s">
        <v>7</v>
      </c>
      <c r="F13139" s="4" t="s">
        <v>7</v>
      </c>
    </row>
    <row r="13140" spans="1:6">
      <c r="A13140" t="n">
        <v>104183</v>
      </c>
      <c r="B13140" s="51" t="n">
        <v>26</v>
      </c>
      <c r="C13140" s="7" t="n">
        <v>103</v>
      </c>
      <c r="D13140" s="7" t="s">
        <v>928</v>
      </c>
      <c r="E13140" s="7" t="n">
        <v>2</v>
      </c>
      <c r="F13140" s="7" t="n">
        <v>0</v>
      </c>
    </row>
    <row r="13141" spans="1:6">
      <c r="A13141" t="s">
        <v>4</v>
      </c>
      <c r="B13141" s="4" t="s">
        <v>5</v>
      </c>
    </row>
    <row r="13142" spans="1:6">
      <c r="A13142" t="n">
        <v>104313</v>
      </c>
      <c r="B13142" s="27" t="n">
        <v>28</v>
      </c>
    </row>
    <row r="13143" spans="1:6">
      <c r="A13143" t="s">
        <v>4</v>
      </c>
      <c r="B13143" s="4" t="s">
        <v>5</v>
      </c>
      <c r="C13143" s="4" t="s">
        <v>11</v>
      </c>
      <c r="D13143" s="4" t="s">
        <v>7</v>
      </c>
    </row>
    <row r="13144" spans="1:6">
      <c r="A13144" t="n">
        <v>104314</v>
      </c>
      <c r="B13144" s="69" t="n">
        <v>89</v>
      </c>
      <c r="C13144" s="7" t="n">
        <v>65533</v>
      </c>
      <c r="D13144" s="7" t="n">
        <v>1</v>
      </c>
    </row>
    <row r="13145" spans="1:6">
      <c r="A13145" t="s">
        <v>4</v>
      </c>
      <c r="B13145" s="4" t="s">
        <v>5</v>
      </c>
      <c r="C13145" s="4" t="s">
        <v>7</v>
      </c>
      <c r="D13145" s="4" t="s">
        <v>11</v>
      </c>
      <c r="E13145" s="4" t="s">
        <v>13</v>
      </c>
    </row>
    <row r="13146" spans="1:6">
      <c r="A13146" t="n">
        <v>104318</v>
      </c>
      <c r="B13146" s="35" t="n">
        <v>58</v>
      </c>
      <c r="C13146" s="7" t="n">
        <v>0</v>
      </c>
      <c r="D13146" s="7" t="n">
        <v>300</v>
      </c>
      <c r="E13146" s="7" t="n">
        <v>0.300000011920929</v>
      </c>
    </row>
    <row r="13147" spans="1:6">
      <c r="A13147" t="s">
        <v>4</v>
      </c>
      <c r="B13147" s="4" t="s">
        <v>5</v>
      </c>
      <c r="C13147" s="4" t="s">
        <v>7</v>
      </c>
      <c r="D13147" s="4" t="s">
        <v>11</v>
      </c>
    </row>
    <row r="13148" spans="1:6">
      <c r="A13148" t="n">
        <v>104326</v>
      </c>
      <c r="B13148" s="35" t="n">
        <v>58</v>
      </c>
      <c r="C13148" s="7" t="n">
        <v>255</v>
      </c>
      <c r="D13148" s="7" t="n">
        <v>0</v>
      </c>
    </row>
    <row r="13149" spans="1:6">
      <c r="A13149" t="s">
        <v>4</v>
      </c>
      <c r="B13149" s="4" t="s">
        <v>5</v>
      </c>
      <c r="C13149" s="4" t="s">
        <v>7</v>
      </c>
      <c r="D13149" s="4" t="s">
        <v>7</v>
      </c>
      <c r="E13149" s="4" t="s">
        <v>14</v>
      </c>
      <c r="F13149" s="4" t="s">
        <v>7</v>
      </c>
      <c r="G13149" s="4" t="s">
        <v>7</v>
      </c>
    </row>
    <row r="13150" spans="1:6">
      <c r="A13150" t="n">
        <v>104330</v>
      </c>
      <c r="B13150" s="37" t="n">
        <v>18</v>
      </c>
      <c r="C13150" s="7" t="n">
        <v>0</v>
      </c>
      <c r="D13150" s="7" t="n">
        <v>0</v>
      </c>
      <c r="E13150" s="7" t="n">
        <v>0</v>
      </c>
      <c r="F13150" s="7" t="n">
        <v>19</v>
      </c>
      <c r="G13150" s="7" t="n">
        <v>1</v>
      </c>
    </row>
    <row r="13151" spans="1:6">
      <c r="A13151" t="s">
        <v>4</v>
      </c>
      <c r="B13151" s="4" t="s">
        <v>5</v>
      </c>
      <c r="C13151" s="4" t="s">
        <v>7</v>
      </c>
      <c r="D13151" s="4" t="s">
        <v>7</v>
      </c>
      <c r="E13151" s="4" t="s">
        <v>11</v>
      </c>
      <c r="F13151" s="4" t="s">
        <v>13</v>
      </c>
    </row>
    <row r="13152" spans="1:6">
      <c r="A13152" t="n">
        <v>104339</v>
      </c>
      <c r="B13152" s="89" t="n">
        <v>107</v>
      </c>
      <c r="C13152" s="7" t="n">
        <v>0</v>
      </c>
      <c r="D13152" s="7" t="n">
        <v>0</v>
      </c>
      <c r="E13152" s="7" t="n">
        <v>0</v>
      </c>
      <c r="F13152" s="7" t="n">
        <v>32</v>
      </c>
    </row>
    <row r="13153" spans="1:7">
      <c r="A13153" t="s">
        <v>4</v>
      </c>
      <c r="B13153" s="4" t="s">
        <v>5</v>
      </c>
      <c r="C13153" s="4" t="s">
        <v>7</v>
      </c>
      <c r="D13153" s="4" t="s">
        <v>7</v>
      </c>
      <c r="E13153" s="4" t="s">
        <v>8</v>
      </c>
      <c r="F13153" s="4" t="s">
        <v>11</v>
      </c>
    </row>
    <row r="13154" spans="1:7">
      <c r="A13154" t="n">
        <v>104348</v>
      </c>
      <c r="B13154" s="89" t="n">
        <v>107</v>
      </c>
      <c r="C13154" s="7" t="n">
        <v>1</v>
      </c>
      <c r="D13154" s="7" t="n">
        <v>0</v>
      </c>
      <c r="E13154" s="7" t="s">
        <v>929</v>
      </c>
      <c r="F13154" s="7" t="n">
        <v>1</v>
      </c>
    </row>
    <row r="13155" spans="1:7">
      <c r="A13155" t="s">
        <v>4</v>
      </c>
      <c r="B13155" s="4" t="s">
        <v>5</v>
      </c>
      <c r="C13155" s="4" t="s">
        <v>7</v>
      </c>
      <c r="D13155" s="4" t="s">
        <v>7</v>
      </c>
      <c r="E13155" s="4" t="s">
        <v>8</v>
      </c>
      <c r="F13155" s="4" t="s">
        <v>11</v>
      </c>
    </row>
    <row r="13156" spans="1:7">
      <c r="A13156" t="n">
        <v>104364</v>
      </c>
      <c r="B13156" s="89" t="n">
        <v>107</v>
      </c>
      <c r="C13156" s="7" t="n">
        <v>1</v>
      </c>
      <c r="D13156" s="7" t="n">
        <v>0</v>
      </c>
      <c r="E13156" s="7" t="s">
        <v>930</v>
      </c>
      <c r="F13156" s="7" t="n">
        <v>2</v>
      </c>
    </row>
    <row r="13157" spans="1:7">
      <c r="A13157" t="s">
        <v>4</v>
      </c>
      <c r="B13157" s="4" t="s">
        <v>5</v>
      </c>
      <c r="C13157" s="4" t="s">
        <v>7</v>
      </c>
      <c r="D13157" s="4" t="s">
        <v>7</v>
      </c>
      <c r="E13157" s="4" t="s">
        <v>7</v>
      </c>
      <c r="F13157" s="4" t="s">
        <v>11</v>
      </c>
      <c r="G13157" s="4" t="s">
        <v>11</v>
      </c>
      <c r="H13157" s="4" t="s">
        <v>7</v>
      </c>
    </row>
    <row r="13158" spans="1:7">
      <c r="A13158" t="n">
        <v>104374</v>
      </c>
      <c r="B13158" s="89" t="n">
        <v>107</v>
      </c>
      <c r="C13158" s="7" t="n">
        <v>2</v>
      </c>
      <c r="D13158" s="7" t="n">
        <v>0</v>
      </c>
      <c r="E13158" s="7" t="n">
        <v>1</v>
      </c>
      <c r="F13158" s="7" t="n">
        <v>65535</v>
      </c>
      <c r="G13158" s="7" t="n">
        <v>65535</v>
      </c>
      <c r="H13158" s="7" t="n">
        <v>0</v>
      </c>
    </row>
    <row r="13159" spans="1:7">
      <c r="A13159" t="s">
        <v>4</v>
      </c>
      <c r="B13159" s="4" t="s">
        <v>5</v>
      </c>
      <c r="C13159" s="4" t="s">
        <v>7</v>
      </c>
      <c r="D13159" s="4" t="s">
        <v>7</v>
      </c>
      <c r="E13159" s="4" t="s">
        <v>7</v>
      </c>
    </row>
    <row r="13160" spans="1:7">
      <c r="A13160" t="n">
        <v>104383</v>
      </c>
      <c r="B13160" s="89" t="n">
        <v>107</v>
      </c>
      <c r="C13160" s="7" t="n">
        <v>4</v>
      </c>
      <c r="D13160" s="7" t="n">
        <v>0</v>
      </c>
      <c r="E13160" s="7" t="n">
        <v>0</v>
      </c>
    </row>
    <row r="13161" spans="1:7">
      <c r="A13161" t="s">
        <v>4</v>
      </c>
      <c r="B13161" s="4" t="s">
        <v>5</v>
      </c>
      <c r="C13161" s="4" t="s">
        <v>7</v>
      </c>
      <c r="D13161" s="4" t="s">
        <v>7</v>
      </c>
    </row>
    <row r="13162" spans="1:7">
      <c r="A13162" t="n">
        <v>104387</v>
      </c>
      <c r="B13162" s="89" t="n">
        <v>107</v>
      </c>
      <c r="C13162" s="7" t="n">
        <v>3</v>
      </c>
      <c r="D13162" s="7" t="n">
        <v>0</v>
      </c>
    </row>
    <row r="13163" spans="1:7">
      <c r="A13163" t="s">
        <v>4</v>
      </c>
      <c r="B13163" s="4" t="s">
        <v>5</v>
      </c>
      <c r="C13163" s="4" t="s">
        <v>7</v>
      </c>
    </row>
    <row r="13164" spans="1:7">
      <c r="A13164" t="n">
        <v>104390</v>
      </c>
      <c r="B13164" s="28" t="n">
        <v>27</v>
      </c>
      <c r="C13164" s="7" t="n">
        <v>0</v>
      </c>
    </row>
    <row r="13165" spans="1:7">
      <c r="A13165" t="s">
        <v>4</v>
      </c>
      <c r="B13165" s="4" t="s">
        <v>5</v>
      </c>
      <c r="C13165" s="4" t="s">
        <v>7</v>
      </c>
      <c r="D13165" s="4" t="s">
        <v>11</v>
      </c>
      <c r="E13165" s="4" t="s">
        <v>13</v>
      </c>
    </row>
    <row r="13166" spans="1:7">
      <c r="A13166" t="n">
        <v>104392</v>
      </c>
      <c r="B13166" s="35" t="n">
        <v>58</v>
      </c>
      <c r="C13166" s="7" t="n">
        <v>100</v>
      </c>
      <c r="D13166" s="7" t="n">
        <v>300</v>
      </c>
      <c r="E13166" s="7" t="n">
        <v>0.300000011920929</v>
      </c>
    </row>
    <row r="13167" spans="1:7">
      <c r="A13167" t="s">
        <v>4</v>
      </c>
      <c r="B13167" s="4" t="s">
        <v>5</v>
      </c>
      <c r="C13167" s="4" t="s">
        <v>7</v>
      </c>
      <c r="D13167" s="4" t="s">
        <v>11</v>
      </c>
    </row>
    <row r="13168" spans="1:7">
      <c r="A13168" t="n">
        <v>104400</v>
      </c>
      <c r="B13168" s="35" t="n">
        <v>58</v>
      </c>
      <c r="C13168" s="7" t="n">
        <v>255</v>
      </c>
      <c r="D13168" s="7" t="n">
        <v>0</v>
      </c>
    </row>
    <row r="13169" spans="1:8">
      <c r="A13169" t="s">
        <v>4</v>
      </c>
      <c r="B13169" s="4" t="s">
        <v>5</v>
      </c>
      <c r="C13169" s="4" t="s">
        <v>7</v>
      </c>
      <c r="D13169" s="4" t="s">
        <v>7</v>
      </c>
      <c r="E13169" s="4" t="s">
        <v>7</v>
      </c>
      <c r="F13169" s="4" t="s">
        <v>14</v>
      </c>
      <c r="G13169" s="4" t="s">
        <v>7</v>
      </c>
      <c r="H13169" s="4" t="s">
        <v>7</v>
      </c>
      <c r="I13169" s="4" t="s">
        <v>16</v>
      </c>
    </row>
    <row r="13170" spans="1:8">
      <c r="A13170" t="n">
        <v>104404</v>
      </c>
      <c r="B13170" s="13" t="n">
        <v>5</v>
      </c>
      <c r="C13170" s="7" t="n">
        <v>35</v>
      </c>
      <c r="D13170" s="7" t="n">
        <v>0</v>
      </c>
      <c r="E13170" s="7" t="n">
        <v>0</v>
      </c>
      <c r="F13170" s="7" t="n">
        <v>1</v>
      </c>
      <c r="G13170" s="7" t="n">
        <v>2</v>
      </c>
      <c r="H13170" s="7" t="n">
        <v>1</v>
      </c>
      <c r="I13170" s="14" t="n">
        <f t="normal" ca="1">A13236</f>
        <v>0</v>
      </c>
    </row>
    <row r="13171" spans="1:8">
      <c r="A13171" t="s">
        <v>4</v>
      </c>
      <c r="B13171" s="4" t="s">
        <v>5</v>
      </c>
      <c r="C13171" s="4" t="s">
        <v>7</v>
      </c>
      <c r="D13171" s="4" t="s">
        <v>11</v>
      </c>
      <c r="E13171" s="4" t="s">
        <v>8</v>
      </c>
    </row>
    <row r="13172" spans="1:8">
      <c r="A13172" t="n">
        <v>104418</v>
      </c>
      <c r="B13172" s="49" t="n">
        <v>51</v>
      </c>
      <c r="C13172" s="7" t="n">
        <v>4</v>
      </c>
      <c r="D13172" s="7" t="n">
        <v>0</v>
      </c>
      <c r="E13172" s="7" t="s">
        <v>81</v>
      </c>
    </row>
    <row r="13173" spans="1:8">
      <c r="A13173" t="s">
        <v>4</v>
      </c>
      <c r="B13173" s="4" t="s">
        <v>5</v>
      </c>
      <c r="C13173" s="4" t="s">
        <v>11</v>
      </c>
    </row>
    <row r="13174" spans="1:8">
      <c r="A13174" t="n">
        <v>104431</v>
      </c>
      <c r="B13174" s="29" t="n">
        <v>16</v>
      </c>
      <c r="C13174" s="7" t="n">
        <v>0</v>
      </c>
    </row>
    <row r="13175" spans="1:8">
      <c r="A13175" t="s">
        <v>4</v>
      </c>
      <c r="B13175" s="4" t="s">
        <v>5</v>
      </c>
      <c r="C13175" s="4" t="s">
        <v>11</v>
      </c>
      <c r="D13175" s="4" t="s">
        <v>34</v>
      </c>
      <c r="E13175" s="4" t="s">
        <v>7</v>
      </c>
      <c r="F13175" s="4" t="s">
        <v>7</v>
      </c>
      <c r="G13175" s="4" t="s">
        <v>34</v>
      </c>
      <c r="H13175" s="4" t="s">
        <v>7</v>
      </c>
      <c r="I13175" s="4" t="s">
        <v>7</v>
      </c>
    </row>
    <row r="13176" spans="1:8">
      <c r="A13176" t="n">
        <v>104434</v>
      </c>
      <c r="B13176" s="51" t="n">
        <v>26</v>
      </c>
      <c r="C13176" s="7" t="n">
        <v>0</v>
      </c>
      <c r="D13176" s="7" t="s">
        <v>931</v>
      </c>
      <c r="E13176" s="7" t="n">
        <v>2</v>
      </c>
      <c r="F13176" s="7" t="n">
        <v>3</v>
      </c>
      <c r="G13176" s="7" t="s">
        <v>932</v>
      </c>
      <c r="H13176" s="7" t="n">
        <v>2</v>
      </c>
      <c r="I13176" s="7" t="n">
        <v>0</v>
      </c>
    </row>
    <row r="13177" spans="1:8">
      <c r="A13177" t="s">
        <v>4</v>
      </c>
      <c r="B13177" s="4" t="s">
        <v>5</v>
      </c>
    </row>
    <row r="13178" spans="1:8">
      <c r="A13178" t="n">
        <v>104545</v>
      </c>
      <c r="B13178" s="27" t="n">
        <v>28</v>
      </c>
    </row>
    <row r="13179" spans="1:8">
      <c r="A13179" t="s">
        <v>4</v>
      </c>
      <c r="B13179" s="4" t="s">
        <v>5</v>
      </c>
      <c r="C13179" s="4" t="s">
        <v>11</v>
      </c>
      <c r="D13179" s="4" t="s">
        <v>7</v>
      </c>
    </row>
    <row r="13180" spans="1:8">
      <c r="A13180" t="n">
        <v>104546</v>
      </c>
      <c r="B13180" s="69" t="n">
        <v>89</v>
      </c>
      <c r="C13180" s="7" t="n">
        <v>65533</v>
      </c>
      <c r="D13180" s="7" t="n">
        <v>1</v>
      </c>
    </row>
    <row r="13181" spans="1:8">
      <c r="A13181" t="s">
        <v>4</v>
      </c>
      <c r="B13181" s="4" t="s">
        <v>5</v>
      </c>
      <c r="C13181" s="4" t="s">
        <v>7</v>
      </c>
      <c r="D13181" s="4" t="s">
        <v>11</v>
      </c>
      <c r="E13181" s="4" t="s">
        <v>8</v>
      </c>
    </row>
    <row r="13182" spans="1:8">
      <c r="A13182" t="n">
        <v>104550</v>
      </c>
      <c r="B13182" s="49" t="n">
        <v>51</v>
      </c>
      <c r="C13182" s="7" t="n">
        <v>4</v>
      </c>
      <c r="D13182" s="7" t="n">
        <v>5716</v>
      </c>
      <c r="E13182" s="7" t="s">
        <v>81</v>
      </c>
    </row>
    <row r="13183" spans="1:8">
      <c r="A13183" t="s">
        <v>4</v>
      </c>
      <c r="B13183" s="4" t="s">
        <v>5</v>
      </c>
      <c r="C13183" s="4" t="s">
        <v>11</v>
      </c>
    </row>
    <row r="13184" spans="1:8">
      <c r="A13184" t="n">
        <v>104563</v>
      </c>
      <c r="B13184" s="29" t="n">
        <v>16</v>
      </c>
      <c r="C13184" s="7" t="n">
        <v>0</v>
      </c>
    </row>
    <row r="13185" spans="1:9">
      <c r="A13185" t="s">
        <v>4</v>
      </c>
      <c r="B13185" s="4" t="s">
        <v>5</v>
      </c>
      <c r="C13185" s="4" t="s">
        <v>11</v>
      </c>
      <c r="D13185" s="4" t="s">
        <v>34</v>
      </c>
      <c r="E13185" s="4" t="s">
        <v>7</v>
      </c>
      <c r="F13185" s="4" t="s">
        <v>7</v>
      </c>
    </row>
    <row r="13186" spans="1:9">
      <c r="A13186" t="n">
        <v>104566</v>
      </c>
      <c r="B13186" s="51" t="n">
        <v>26</v>
      </c>
      <c r="C13186" s="7" t="n">
        <v>5716</v>
      </c>
      <c r="D13186" s="7" t="s">
        <v>933</v>
      </c>
      <c r="E13186" s="7" t="n">
        <v>2</v>
      </c>
      <c r="F13186" s="7" t="n">
        <v>0</v>
      </c>
    </row>
    <row r="13187" spans="1:9">
      <c r="A13187" t="s">
        <v>4</v>
      </c>
      <c r="B13187" s="4" t="s">
        <v>5</v>
      </c>
    </row>
    <row r="13188" spans="1:9">
      <c r="A13188" t="n">
        <v>104657</v>
      </c>
      <c r="B13188" s="27" t="n">
        <v>28</v>
      </c>
    </row>
    <row r="13189" spans="1:9">
      <c r="A13189" t="s">
        <v>4</v>
      </c>
      <c r="B13189" s="4" t="s">
        <v>5</v>
      </c>
      <c r="C13189" s="4" t="s">
        <v>11</v>
      </c>
      <c r="D13189" s="4" t="s">
        <v>7</v>
      </c>
      <c r="E13189" s="4" t="s">
        <v>7</v>
      </c>
      <c r="F13189" s="4" t="s">
        <v>8</v>
      </c>
    </row>
    <row r="13190" spans="1:9">
      <c r="A13190" t="n">
        <v>104658</v>
      </c>
      <c r="B13190" s="50" t="n">
        <v>20</v>
      </c>
      <c r="C13190" s="7" t="n">
        <v>103</v>
      </c>
      <c r="D13190" s="7" t="n">
        <v>2</v>
      </c>
      <c r="E13190" s="7" t="n">
        <v>10</v>
      </c>
      <c r="F13190" s="7" t="s">
        <v>459</v>
      </c>
    </row>
    <row r="13191" spans="1:9">
      <c r="A13191" t="s">
        <v>4</v>
      </c>
      <c r="B13191" s="4" t="s">
        <v>5</v>
      </c>
      <c r="C13191" s="4" t="s">
        <v>7</v>
      </c>
      <c r="D13191" s="4" t="s">
        <v>11</v>
      </c>
      <c r="E13191" s="4" t="s">
        <v>8</v>
      </c>
    </row>
    <row r="13192" spans="1:9">
      <c r="A13192" t="n">
        <v>104679</v>
      </c>
      <c r="B13192" s="49" t="n">
        <v>51</v>
      </c>
      <c r="C13192" s="7" t="n">
        <v>4</v>
      </c>
      <c r="D13192" s="7" t="n">
        <v>103</v>
      </c>
      <c r="E13192" s="7" t="s">
        <v>419</v>
      </c>
    </row>
    <row r="13193" spans="1:9">
      <c r="A13193" t="s">
        <v>4</v>
      </c>
      <c r="B13193" s="4" t="s">
        <v>5</v>
      </c>
      <c r="C13193" s="4" t="s">
        <v>11</v>
      </c>
    </row>
    <row r="13194" spans="1:9">
      <c r="A13194" t="n">
        <v>104693</v>
      </c>
      <c r="B13194" s="29" t="n">
        <v>16</v>
      </c>
      <c r="C13194" s="7" t="n">
        <v>0</v>
      </c>
    </row>
    <row r="13195" spans="1:9">
      <c r="A13195" t="s">
        <v>4</v>
      </c>
      <c r="B13195" s="4" t="s">
        <v>5</v>
      </c>
      <c r="C13195" s="4" t="s">
        <v>11</v>
      </c>
      <c r="D13195" s="4" t="s">
        <v>34</v>
      </c>
      <c r="E13195" s="4" t="s">
        <v>7</v>
      </c>
      <c r="F13195" s="4" t="s">
        <v>7</v>
      </c>
      <c r="G13195" s="4" t="s">
        <v>34</v>
      </c>
      <c r="H13195" s="4" t="s">
        <v>7</v>
      </c>
      <c r="I13195" s="4" t="s">
        <v>7</v>
      </c>
    </row>
    <row r="13196" spans="1:9">
      <c r="A13196" t="n">
        <v>104696</v>
      </c>
      <c r="B13196" s="51" t="n">
        <v>26</v>
      </c>
      <c r="C13196" s="7" t="n">
        <v>103</v>
      </c>
      <c r="D13196" s="7" t="s">
        <v>934</v>
      </c>
      <c r="E13196" s="7" t="n">
        <v>2</v>
      </c>
      <c r="F13196" s="7" t="n">
        <v>3</v>
      </c>
      <c r="G13196" s="7" t="s">
        <v>935</v>
      </c>
      <c r="H13196" s="7" t="n">
        <v>2</v>
      </c>
      <c r="I13196" s="7" t="n">
        <v>0</v>
      </c>
    </row>
    <row r="13197" spans="1:9">
      <c r="A13197" t="s">
        <v>4</v>
      </c>
      <c r="B13197" s="4" t="s">
        <v>5</v>
      </c>
    </row>
    <row r="13198" spans="1:9">
      <c r="A13198" t="n">
        <v>104815</v>
      </c>
      <c r="B13198" s="27" t="n">
        <v>28</v>
      </c>
    </row>
    <row r="13199" spans="1:9">
      <c r="A13199" t="s">
        <v>4</v>
      </c>
      <c r="B13199" s="4" t="s">
        <v>5</v>
      </c>
      <c r="C13199" s="4" t="s">
        <v>7</v>
      </c>
      <c r="D13199" s="4" t="s">
        <v>11</v>
      </c>
      <c r="E13199" s="4" t="s">
        <v>8</v>
      </c>
    </row>
    <row r="13200" spans="1:9">
      <c r="A13200" t="n">
        <v>104816</v>
      </c>
      <c r="B13200" s="49" t="n">
        <v>51</v>
      </c>
      <c r="C13200" s="7" t="n">
        <v>4</v>
      </c>
      <c r="D13200" s="7" t="n">
        <v>5713</v>
      </c>
      <c r="E13200" s="7" t="s">
        <v>448</v>
      </c>
    </row>
    <row r="13201" spans="1:9">
      <c r="A13201" t="s">
        <v>4</v>
      </c>
      <c r="B13201" s="4" t="s">
        <v>5</v>
      </c>
      <c r="C13201" s="4" t="s">
        <v>11</v>
      </c>
    </row>
    <row r="13202" spans="1:9">
      <c r="A13202" t="n">
        <v>104829</v>
      </c>
      <c r="B13202" s="29" t="n">
        <v>16</v>
      </c>
      <c r="C13202" s="7" t="n">
        <v>0</v>
      </c>
    </row>
    <row r="13203" spans="1:9">
      <c r="A13203" t="s">
        <v>4</v>
      </c>
      <c r="B13203" s="4" t="s">
        <v>5</v>
      </c>
      <c r="C13203" s="4" t="s">
        <v>11</v>
      </c>
      <c r="D13203" s="4" t="s">
        <v>34</v>
      </c>
      <c r="E13203" s="4" t="s">
        <v>7</v>
      </c>
      <c r="F13203" s="4" t="s">
        <v>7</v>
      </c>
      <c r="G13203" s="4" t="s">
        <v>34</v>
      </c>
      <c r="H13203" s="4" t="s">
        <v>7</v>
      </c>
      <c r="I13203" s="4" t="s">
        <v>7</v>
      </c>
    </row>
    <row r="13204" spans="1:9">
      <c r="A13204" t="n">
        <v>104832</v>
      </c>
      <c r="B13204" s="51" t="n">
        <v>26</v>
      </c>
      <c r="C13204" s="7" t="n">
        <v>5713</v>
      </c>
      <c r="D13204" s="7" t="s">
        <v>936</v>
      </c>
      <c r="E13204" s="7" t="n">
        <v>2</v>
      </c>
      <c r="F13204" s="7" t="n">
        <v>3</v>
      </c>
      <c r="G13204" s="7" t="s">
        <v>937</v>
      </c>
      <c r="H13204" s="7" t="n">
        <v>2</v>
      </c>
      <c r="I13204" s="7" t="n">
        <v>0</v>
      </c>
    </row>
    <row r="13205" spans="1:9">
      <c r="A13205" t="s">
        <v>4</v>
      </c>
      <c r="B13205" s="4" t="s">
        <v>5</v>
      </c>
    </row>
    <row r="13206" spans="1:9">
      <c r="A13206" t="n">
        <v>104925</v>
      </c>
      <c r="B13206" s="27" t="n">
        <v>28</v>
      </c>
    </row>
    <row r="13207" spans="1:9">
      <c r="A13207" t="s">
        <v>4</v>
      </c>
      <c r="B13207" s="4" t="s">
        <v>5</v>
      </c>
      <c r="C13207" s="4" t="s">
        <v>7</v>
      </c>
      <c r="D13207" s="4" t="s">
        <v>11</v>
      </c>
      <c r="E13207" s="4" t="s">
        <v>7</v>
      </c>
    </row>
    <row r="13208" spans="1:9">
      <c r="A13208" t="n">
        <v>104926</v>
      </c>
      <c r="B13208" s="16" t="n">
        <v>49</v>
      </c>
      <c r="C13208" s="7" t="n">
        <v>1</v>
      </c>
      <c r="D13208" s="7" t="n">
        <v>3500</v>
      </c>
      <c r="E13208" s="7" t="n">
        <v>0</v>
      </c>
    </row>
    <row r="13209" spans="1:9">
      <c r="A13209" t="s">
        <v>4</v>
      </c>
      <c r="B13209" s="4" t="s">
        <v>5</v>
      </c>
      <c r="C13209" s="4" t="s">
        <v>7</v>
      </c>
      <c r="D13209" s="4" t="s">
        <v>11</v>
      </c>
      <c r="E13209" s="4" t="s">
        <v>14</v>
      </c>
      <c r="F13209" s="4" t="s">
        <v>11</v>
      </c>
    </row>
    <row r="13210" spans="1:9">
      <c r="A13210" t="n">
        <v>104931</v>
      </c>
      <c r="B13210" s="12" t="n">
        <v>50</v>
      </c>
      <c r="C13210" s="7" t="n">
        <v>3</v>
      </c>
      <c r="D13210" s="7" t="n">
        <v>8023</v>
      </c>
      <c r="E13210" s="7" t="n">
        <v>0</v>
      </c>
      <c r="F13210" s="7" t="n">
        <v>2000</v>
      </c>
    </row>
    <row r="13211" spans="1:9">
      <c r="A13211" t="s">
        <v>4</v>
      </c>
      <c r="B13211" s="4" t="s">
        <v>5</v>
      </c>
      <c r="C13211" s="4" t="s">
        <v>7</v>
      </c>
      <c r="D13211" s="4" t="s">
        <v>11</v>
      </c>
      <c r="E13211" s="4" t="s">
        <v>13</v>
      </c>
    </row>
    <row r="13212" spans="1:9">
      <c r="A13212" t="n">
        <v>104941</v>
      </c>
      <c r="B13212" s="35" t="n">
        <v>58</v>
      </c>
      <c r="C13212" s="7" t="n">
        <v>0</v>
      </c>
      <c r="D13212" s="7" t="n">
        <v>1000</v>
      </c>
      <c r="E13212" s="7" t="n">
        <v>1</v>
      </c>
    </row>
    <row r="13213" spans="1:9">
      <c r="A13213" t="s">
        <v>4</v>
      </c>
      <c r="B13213" s="4" t="s">
        <v>5</v>
      </c>
      <c r="C13213" s="4" t="s">
        <v>7</v>
      </c>
      <c r="D13213" s="4" t="s">
        <v>11</v>
      </c>
    </row>
    <row r="13214" spans="1:9">
      <c r="A13214" t="n">
        <v>104949</v>
      </c>
      <c r="B13214" s="35" t="n">
        <v>58</v>
      </c>
      <c r="C13214" s="7" t="n">
        <v>255</v>
      </c>
      <c r="D13214" s="7" t="n">
        <v>0</v>
      </c>
    </row>
    <row r="13215" spans="1:9">
      <c r="A13215" t="s">
        <v>4</v>
      </c>
      <c r="B13215" s="4" t="s">
        <v>5</v>
      </c>
      <c r="C13215" s="4" t="s">
        <v>7</v>
      </c>
      <c r="D13215" s="4" t="s">
        <v>7</v>
      </c>
    </row>
    <row r="13216" spans="1:9">
      <c r="A13216" t="n">
        <v>104953</v>
      </c>
      <c r="B13216" s="16" t="n">
        <v>49</v>
      </c>
      <c r="C13216" s="7" t="n">
        <v>2</v>
      </c>
      <c r="D13216" s="7" t="n">
        <v>0</v>
      </c>
    </row>
    <row r="13217" spans="1:9">
      <c r="A13217" t="s">
        <v>4</v>
      </c>
      <c r="B13217" s="4" t="s">
        <v>5</v>
      </c>
      <c r="C13217" s="4" t="s">
        <v>11</v>
      </c>
    </row>
    <row r="13218" spans="1:9">
      <c r="A13218" t="n">
        <v>104956</v>
      </c>
      <c r="B13218" s="29" t="n">
        <v>16</v>
      </c>
      <c r="C13218" s="7" t="n">
        <v>300</v>
      </c>
    </row>
    <row r="13219" spans="1:9">
      <c r="A13219" t="s">
        <v>4</v>
      </c>
      <c r="B13219" s="4" t="s">
        <v>5</v>
      </c>
      <c r="C13219" s="4" t="s">
        <v>7</v>
      </c>
      <c r="D13219" s="4" t="s">
        <v>11</v>
      </c>
      <c r="E13219" s="4" t="s">
        <v>11</v>
      </c>
      <c r="F13219" s="4" t="s">
        <v>11</v>
      </c>
      <c r="G13219" s="4" t="s">
        <v>11</v>
      </c>
      <c r="H13219" s="4" t="s">
        <v>7</v>
      </c>
    </row>
    <row r="13220" spans="1:9">
      <c r="A13220" t="n">
        <v>104959</v>
      </c>
      <c r="B13220" s="25" t="n">
        <v>25</v>
      </c>
      <c r="C13220" s="7" t="n">
        <v>5</v>
      </c>
      <c r="D13220" s="7" t="n">
        <v>65535</v>
      </c>
      <c r="E13220" s="7" t="n">
        <v>500</v>
      </c>
      <c r="F13220" s="7" t="n">
        <v>800</v>
      </c>
      <c r="G13220" s="7" t="n">
        <v>140</v>
      </c>
      <c r="H13220" s="7" t="n">
        <v>0</v>
      </c>
    </row>
    <row r="13221" spans="1:9">
      <c r="A13221" t="s">
        <v>4</v>
      </c>
      <c r="B13221" s="4" t="s">
        <v>5</v>
      </c>
      <c r="C13221" s="4" t="s">
        <v>11</v>
      </c>
      <c r="D13221" s="4" t="s">
        <v>7</v>
      </c>
      <c r="E13221" s="4" t="s">
        <v>34</v>
      </c>
      <c r="F13221" s="4" t="s">
        <v>7</v>
      </c>
      <c r="G13221" s="4" t="s">
        <v>7</v>
      </c>
      <c r="H13221" s="4" t="s">
        <v>7</v>
      </c>
      <c r="I13221" s="4" t="s">
        <v>34</v>
      </c>
      <c r="J13221" s="4" t="s">
        <v>7</v>
      </c>
      <c r="K13221" s="4" t="s">
        <v>7</v>
      </c>
    </row>
    <row r="13222" spans="1:9">
      <c r="A13222" t="n">
        <v>104970</v>
      </c>
      <c r="B13222" s="26" t="n">
        <v>24</v>
      </c>
      <c r="C13222" s="7" t="n">
        <v>65533</v>
      </c>
      <c r="D13222" s="7" t="n">
        <v>11</v>
      </c>
      <c r="E13222" s="7" t="s">
        <v>938</v>
      </c>
      <c r="F13222" s="7" t="n">
        <v>2</v>
      </c>
      <c r="G13222" s="7" t="n">
        <v>3</v>
      </c>
      <c r="H13222" s="7" t="n">
        <v>11</v>
      </c>
      <c r="I13222" s="7" t="s">
        <v>939</v>
      </c>
      <c r="J13222" s="7" t="n">
        <v>2</v>
      </c>
      <c r="K13222" s="7" t="n">
        <v>0</v>
      </c>
    </row>
    <row r="13223" spans="1:9">
      <c r="A13223" t="s">
        <v>4</v>
      </c>
      <c r="B13223" s="4" t="s">
        <v>5</v>
      </c>
    </row>
    <row r="13224" spans="1:9">
      <c r="A13224" t="n">
        <v>105102</v>
      </c>
      <c r="B13224" s="27" t="n">
        <v>28</v>
      </c>
    </row>
    <row r="13225" spans="1:9">
      <c r="A13225" t="s">
        <v>4</v>
      </c>
      <c r="B13225" s="4" t="s">
        <v>5</v>
      </c>
      <c r="C13225" s="4" t="s">
        <v>7</v>
      </c>
    </row>
    <row r="13226" spans="1:9">
      <c r="A13226" t="n">
        <v>105103</v>
      </c>
      <c r="B13226" s="28" t="n">
        <v>27</v>
      </c>
      <c r="C13226" s="7" t="n">
        <v>0</v>
      </c>
    </row>
    <row r="13227" spans="1:9">
      <c r="A13227" t="s">
        <v>4</v>
      </c>
      <c r="B13227" s="4" t="s">
        <v>5</v>
      </c>
      <c r="C13227" s="4" t="s">
        <v>7</v>
      </c>
    </row>
    <row r="13228" spans="1:9">
      <c r="A13228" t="n">
        <v>105105</v>
      </c>
      <c r="B13228" s="28" t="n">
        <v>27</v>
      </c>
      <c r="C13228" s="7" t="n">
        <v>1</v>
      </c>
    </row>
    <row r="13229" spans="1:9">
      <c r="A13229" t="s">
        <v>4</v>
      </c>
      <c r="B13229" s="4" t="s">
        <v>5</v>
      </c>
      <c r="C13229" s="4" t="s">
        <v>7</v>
      </c>
      <c r="D13229" s="4" t="s">
        <v>11</v>
      </c>
      <c r="E13229" s="4" t="s">
        <v>11</v>
      </c>
      <c r="F13229" s="4" t="s">
        <v>11</v>
      </c>
      <c r="G13229" s="4" t="s">
        <v>11</v>
      </c>
      <c r="H13229" s="4" t="s">
        <v>7</v>
      </c>
    </row>
    <row r="13230" spans="1:9">
      <c r="A13230" t="n">
        <v>105107</v>
      </c>
      <c r="B13230" s="25" t="n">
        <v>25</v>
      </c>
      <c r="C13230" s="7" t="n">
        <v>5</v>
      </c>
      <c r="D13230" s="7" t="n">
        <v>65535</v>
      </c>
      <c r="E13230" s="7" t="n">
        <v>65535</v>
      </c>
      <c r="F13230" s="7" t="n">
        <v>65535</v>
      </c>
      <c r="G13230" s="7" t="n">
        <v>65535</v>
      </c>
      <c r="H13230" s="7" t="n">
        <v>0</v>
      </c>
    </row>
    <row r="13231" spans="1:9">
      <c r="A13231" t="s">
        <v>4</v>
      </c>
      <c r="B13231" s="4" t="s">
        <v>5</v>
      </c>
      <c r="C13231" s="4" t="s">
        <v>11</v>
      </c>
    </row>
    <row r="13232" spans="1:9">
      <c r="A13232" t="n">
        <v>105118</v>
      </c>
      <c r="B13232" s="29" t="n">
        <v>16</v>
      </c>
      <c r="C13232" s="7" t="n">
        <v>300</v>
      </c>
    </row>
    <row r="13233" spans="1:11">
      <c r="A13233" t="s">
        <v>4</v>
      </c>
      <c r="B13233" s="4" t="s">
        <v>5</v>
      </c>
      <c r="C13233" s="4" t="s">
        <v>16</v>
      </c>
    </row>
    <row r="13234" spans="1:11">
      <c r="A13234" t="n">
        <v>105121</v>
      </c>
      <c r="B13234" s="22" t="n">
        <v>3</v>
      </c>
      <c r="C13234" s="14" t="n">
        <f t="normal" ca="1">A13266</f>
        <v>0</v>
      </c>
    </row>
    <row r="13235" spans="1:11">
      <c r="A13235" t="s">
        <v>4</v>
      </c>
      <c r="B13235" s="4" t="s">
        <v>5</v>
      </c>
      <c r="C13235" s="4" t="s">
        <v>11</v>
      </c>
      <c r="D13235" s="4" t="s">
        <v>7</v>
      </c>
      <c r="E13235" s="4" t="s">
        <v>7</v>
      </c>
      <c r="F13235" s="4" t="s">
        <v>8</v>
      </c>
    </row>
    <row r="13236" spans="1:11">
      <c r="A13236" t="n">
        <v>105126</v>
      </c>
      <c r="B13236" s="50" t="n">
        <v>20</v>
      </c>
      <c r="C13236" s="7" t="n">
        <v>0</v>
      </c>
      <c r="D13236" s="7" t="n">
        <v>2</v>
      </c>
      <c r="E13236" s="7" t="n">
        <v>10</v>
      </c>
      <c r="F13236" s="7" t="s">
        <v>871</v>
      </c>
    </row>
    <row r="13237" spans="1:11">
      <c r="A13237" t="s">
        <v>4</v>
      </c>
      <c r="B13237" s="4" t="s">
        <v>5</v>
      </c>
      <c r="C13237" s="4" t="s">
        <v>7</v>
      </c>
      <c r="D13237" s="4" t="s">
        <v>11</v>
      </c>
      <c r="E13237" s="4" t="s">
        <v>8</v>
      </c>
    </row>
    <row r="13238" spans="1:11">
      <c r="A13238" t="n">
        <v>105146</v>
      </c>
      <c r="B13238" s="49" t="n">
        <v>51</v>
      </c>
      <c r="C13238" s="7" t="n">
        <v>4</v>
      </c>
      <c r="D13238" s="7" t="n">
        <v>0</v>
      </c>
      <c r="E13238" s="7" t="s">
        <v>419</v>
      </c>
    </row>
    <row r="13239" spans="1:11">
      <c r="A13239" t="s">
        <v>4</v>
      </c>
      <c r="B13239" s="4" t="s">
        <v>5</v>
      </c>
      <c r="C13239" s="4" t="s">
        <v>11</v>
      </c>
    </row>
    <row r="13240" spans="1:11">
      <c r="A13240" t="n">
        <v>105160</v>
      </c>
      <c r="B13240" s="29" t="n">
        <v>16</v>
      </c>
      <c r="C13240" s="7" t="n">
        <v>0</v>
      </c>
    </row>
    <row r="13241" spans="1:11">
      <c r="A13241" t="s">
        <v>4</v>
      </c>
      <c r="B13241" s="4" t="s">
        <v>5</v>
      </c>
      <c r="C13241" s="4" t="s">
        <v>11</v>
      </c>
      <c r="D13241" s="4" t="s">
        <v>34</v>
      </c>
      <c r="E13241" s="4" t="s">
        <v>7</v>
      </c>
      <c r="F13241" s="4" t="s">
        <v>7</v>
      </c>
    </row>
    <row r="13242" spans="1:11">
      <c r="A13242" t="n">
        <v>105163</v>
      </c>
      <c r="B13242" s="51" t="n">
        <v>26</v>
      </c>
      <c r="C13242" s="7" t="n">
        <v>0</v>
      </c>
      <c r="D13242" s="7" t="s">
        <v>940</v>
      </c>
      <c r="E13242" s="7" t="n">
        <v>2</v>
      </c>
      <c r="F13242" s="7" t="n">
        <v>0</v>
      </c>
    </row>
    <row r="13243" spans="1:11">
      <c r="A13243" t="s">
        <v>4</v>
      </c>
      <c r="B13243" s="4" t="s">
        <v>5</v>
      </c>
    </row>
    <row r="13244" spans="1:11">
      <c r="A13244" t="n">
        <v>105250</v>
      </c>
      <c r="B13244" s="27" t="n">
        <v>28</v>
      </c>
    </row>
    <row r="13245" spans="1:11">
      <c r="A13245" t="s">
        <v>4</v>
      </c>
      <c r="B13245" s="4" t="s">
        <v>5</v>
      </c>
      <c r="C13245" s="4" t="s">
        <v>7</v>
      </c>
      <c r="D13245" s="4" t="s">
        <v>11</v>
      </c>
      <c r="E13245" s="4" t="s">
        <v>8</v>
      </c>
    </row>
    <row r="13246" spans="1:11">
      <c r="A13246" t="n">
        <v>105251</v>
      </c>
      <c r="B13246" s="49" t="n">
        <v>51</v>
      </c>
      <c r="C13246" s="7" t="n">
        <v>4</v>
      </c>
      <c r="D13246" s="7" t="n">
        <v>103</v>
      </c>
      <c r="E13246" s="7" t="s">
        <v>419</v>
      </c>
    </row>
    <row r="13247" spans="1:11">
      <c r="A13247" t="s">
        <v>4</v>
      </c>
      <c r="B13247" s="4" t="s">
        <v>5</v>
      </c>
      <c r="C13247" s="4" t="s">
        <v>11</v>
      </c>
    </row>
    <row r="13248" spans="1:11">
      <c r="A13248" t="n">
        <v>105265</v>
      </c>
      <c r="B13248" s="29" t="n">
        <v>16</v>
      </c>
      <c r="C13248" s="7" t="n">
        <v>0</v>
      </c>
    </row>
    <row r="13249" spans="1:6">
      <c r="A13249" t="s">
        <v>4</v>
      </c>
      <c r="B13249" s="4" t="s">
        <v>5</v>
      </c>
      <c r="C13249" s="4" t="s">
        <v>11</v>
      </c>
      <c r="D13249" s="4" t="s">
        <v>34</v>
      </c>
      <c r="E13249" s="4" t="s">
        <v>7</v>
      </c>
      <c r="F13249" s="4" t="s">
        <v>7</v>
      </c>
      <c r="G13249" s="4" t="s">
        <v>34</v>
      </c>
      <c r="H13249" s="4" t="s">
        <v>7</v>
      </c>
      <c r="I13249" s="4" t="s">
        <v>7</v>
      </c>
      <c r="J13249" s="4" t="s">
        <v>34</v>
      </c>
      <c r="K13249" s="4" t="s">
        <v>7</v>
      </c>
      <c r="L13249" s="4" t="s">
        <v>7</v>
      </c>
    </row>
    <row r="13250" spans="1:6">
      <c r="A13250" t="n">
        <v>105268</v>
      </c>
      <c r="B13250" s="51" t="n">
        <v>26</v>
      </c>
      <c r="C13250" s="7" t="n">
        <v>103</v>
      </c>
      <c r="D13250" s="7" t="s">
        <v>941</v>
      </c>
      <c r="E13250" s="7" t="n">
        <v>2</v>
      </c>
      <c r="F13250" s="7" t="n">
        <v>3</v>
      </c>
      <c r="G13250" s="7" t="s">
        <v>942</v>
      </c>
      <c r="H13250" s="7" t="n">
        <v>2</v>
      </c>
      <c r="I13250" s="7" t="n">
        <v>3</v>
      </c>
      <c r="J13250" s="7" t="s">
        <v>943</v>
      </c>
      <c r="K13250" s="7" t="n">
        <v>2</v>
      </c>
      <c r="L13250" s="7" t="n">
        <v>0</v>
      </c>
    </row>
    <row r="13251" spans="1:6">
      <c r="A13251" t="s">
        <v>4</v>
      </c>
      <c r="B13251" s="4" t="s">
        <v>5</v>
      </c>
    </row>
    <row r="13252" spans="1:6">
      <c r="A13252" t="n">
        <v>105509</v>
      </c>
      <c r="B13252" s="27" t="n">
        <v>28</v>
      </c>
    </row>
    <row r="13253" spans="1:6">
      <c r="A13253" t="s">
        <v>4</v>
      </c>
      <c r="B13253" s="4" t="s">
        <v>5</v>
      </c>
      <c r="C13253" s="4" t="s">
        <v>7</v>
      </c>
      <c r="D13253" s="4" t="s">
        <v>11</v>
      </c>
      <c r="E13253" s="4" t="s">
        <v>8</v>
      </c>
    </row>
    <row r="13254" spans="1:6">
      <c r="A13254" t="n">
        <v>105510</v>
      </c>
      <c r="B13254" s="49" t="n">
        <v>51</v>
      </c>
      <c r="C13254" s="7" t="n">
        <v>4</v>
      </c>
      <c r="D13254" s="7" t="n">
        <v>0</v>
      </c>
      <c r="E13254" s="7" t="s">
        <v>436</v>
      </c>
    </row>
    <row r="13255" spans="1:6">
      <c r="A13255" t="s">
        <v>4</v>
      </c>
      <c r="B13255" s="4" t="s">
        <v>5</v>
      </c>
      <c r="C13255" s="4" t="s">
        <v>11</v>
      </c>
    </row>
    <row r="13256" spans="1:6">
      <c r="A13256" t="n">
        <v>105523</v>
      </c>
      <c r="B13256" s="29" t="n">
        <v>16</v>
      </c>
      <c r="C13256" s="7" t="n">
        <v>0</v>
      </c>
    </row>
    <row r="13257" spans="1:6">
      <c r="A13257" t="s">
        <v>4</v>
      </c>
      <c r="B13257" s="4" t="s">
        <v>5</v>
      </c>
      <c r="C13257" s="4" t="s">
        <v>11</v>
      </c>
      <c r="D13257" s="4" t="s">
        <v>34</v>
      </c>
      <c r="E13257" s="4" t="s">
        <v>7</v>
      </c>
      <c r="F13257" s="4" t="s">
        <v>7</v>
      </c>
    </row>
    <row r="13258" spans="1:6">
      <c r="A13258" t="n">
        <v>105526</v>
      </c>
      <c r="B13258" s="51" t="n">
        <v>26</v>
      </c>
      <c r="C13258" s="7" t="n">
        <v>0</v>
      </c>
      <c r="D13258" s="7" t="s">
        <v>944</v>
      </c>
      <c r="E13258" s="7" t="n">
        <v>2</v>
      </c>
      <c r="F13258" s="7" t="n">
        <v>0</v>
      </c>
    </row>
    <row r="13259" spans="1:6">
      <c r="A13259" t="s">
        <v>4</v>
      </c>
      <c r="B13259" s="4" t="s">
        <v>5</v>
      </c>
    </row>
    <row r="13260" spans="1:6">
      <c r="A13260" t="n">
        <v>105565</v>
      </c>
      <c r="B13260" s="27" t="n">
        <v>28</v>
      </c>
    </row>
    <row r="13261" spans="1:6">
      <c r="A13261" t="s">
        <v>4</v>
      </c>
      <c r="B13261" s="4" t="s">
        <v>5</v>
      </c>
      <c r="C13261" s="4" t="s">
        <v>7</v>
      </c>
      <c r="D13261" s="4" t="s">
        <v>11</v>
      </c>
      <c r="E13261" s="4" t="s">
        <v>13</v>
      </c>
    </row>
    <row r="13262" spans="1:6">
      <c r="A13262" t="n">
        <v>105566</v>
      </c>
      <c r="B13262" s="35" t="n">
        <v>58</v>
      </c>
      <c r="C13262" s="7" t="n">
        <v>0</v>
      </c>
      <c r="D13262" s="7" t="n">
        <v>1000</v>
      </c>
      <c r="E13262" s="7" t="n">
        <v>1</v>
      </c>
    </row>
    <row r="13263" spans="1:6">
      <c r="A13263" t="s">
        <v>4</v>
      </c>
      <c r="B13263" s="4" t="s">
        <v>5</v>
      </c>
      <c r="C13263" s="4" t="s">
        <v>7</v>
      </c>
      <c r="D13263" s="4" t="s">
        <v>11</v>
      </c>
    </row>
    <row r="13264" spans="1:6">
      <c r="A13264" t="n">
        <v>105574</v>
      </c>
      <c r="B13264" s="35" t="n">
        <v>58</v>
      </c>
      <c r="C13264" s="7" t="n">
        <v>255</v>
      </c>
      <c r="D13264" s="7" t="n">
        <v>0</v>
      </c>
    </row>
    <row r="13265" spans="1:12">
      <c r="A13265" t="s">
        <v>4</v>
      </c>
      <c r="B13265" s="4" t="s">
        <v>5</v>
      </c>
      <c r="C13265" s="4" t="s">
        <v>16</v>
      </c>
    </row>
    <row r="13266" spans="1:12">
      <c r="A13266" t="n">
        <v>105578</v>
      </c>
      <c r="B13266" s="22" t="n">
        <v>3</v>
      </c>
      <c r="C13266" s="14" t="n">
        <f t="normal" ca="1">A13398</f>
        <v>0</v>
      </c>
    </row>
    <row r="13267" spans="1:12">
      <c r="A13267" t="s">
        <v>4</v>
      </c>
      <c r="B13267" s="4" t="s">
        <v>5</v>
      </c>
      <c r="C13267" s="4" t="s">
        <v>11</v>
      </c>
      <c r="D13267" s="4" t="s">
        <v>7</v>
      </c>
      <c r="E13267" s="4" t="s">
        <v>7</v>
      </c>
      <c r="F13267" s="4" t="s">
        <v>8</v>
      </c>
    </row>
    <row r="13268" spans="1:12">
      <c r="A13268" t="n">
        <v>105583</v>
      </c>
      <c r="B13268" s="43" t="n">
        <v>47</v>
      </c>
      <c r="C13268" s="7" t="n">
        <v>103</v>
      </c>
      <c r="D13268" s="7" t="n">
        <v>0</v>
      </c>
      <c r="E13268" s="7" t="n">
        <v>0</v>
      </c>
      <c r="F13268" s="7" t="s">
        <v>404</v>
      </c>
    </row>
    <row r="13269" spans="1:12">
      <c r="A13269" t="s">
        <v>4</v>
      </c>
      <c r="B13269" s="4" t="s">
        <v>5</v>
      </c>
      <c r="C13269" s="4" t="s">
        <v>7</v>
      </c>
      <c r="D13269" s="4" t="s">
        <v>11</v>
      </c>
      <c r="E13269" s="4" t="s">
        <v>8</v>
      </c>
    </row>
    <row r="13270" spans="1:12">
      <c r="A13270" t="n">
        <v>105600</v>
      </c>
      <c r="B13270" s="49" t="n">
        <v>51</v>
      </c>
      <c r="C13270" s="7" t="n">
        <v>4</v>
      </c>
      <c r="D13270" s="7" t="n">
        <v>103</v>
      </c>
      <c r="E13270" s="7" t="s">
        <v>81</v>
      </c>
    </row>
    <row r="13271" spans="1:12">
      <c r="A13271" t="s">
        <v>4</v>
      </c>
      <c r="B13271" s="4" t="s">
        <v>5</v>
      </c>
      <c r="C13271" s="4" t="s">
        <v>11</v>
      </c>
    </row>
    <row r="13272" spans="1:12">
      <c r="A13272" t="n">
        <v>105613</v>
      </c>
      <c r="B13272" s="29" t="n">
        <v>16</v>
      </c>
      <c r="C13272" s="7" t="n">
        <v>0</v>
      </c>
    </row>
    <row r="13273" spans="1:12">
      <c r="A13273" t="s">
        <v>4</v>
      </c>
      <c r="B13273" s="4" t="s">
        <v>5</v>
      </c>
      <c r="C13273" s="4" t="s">
        <v>11</v>
      </c>
      <c r="D13273" s="4" t="s">
        <v>34</v>
      </c>
      <c r="E13273" s="4" t="s">
        <v>7</v>
      </c>
      <c r="F13273" s="4" t="s">
        <v>7</v>
      </c>
      <c r="G13273" s="4" t="s">
        <v>34</v>
      </c>
      <c r="H13273" s="4" t="s">
        <v>7</v>
      </c>
      <c r="I13273" s="4" t="s">
        <v>7</v>
      </c>
    </row>
    <row r="13274" spans="1:12">
      <c r="A13274" t="n">
        <v>105616</v>
      </c>
      <c r="B13274" s="51" t="n">
        <v>26</v>
      </c>
      <c r="C13274" s="7" t="n">
        <v>103</v>
      </c>
      <c r="D13274" s="7" t="s">
        <v>945</v>
      </c>
      <c r="E13274" s="7" t="n">
        <v>2</v>
      </c>
      <c r="F13274" s="7" t="n">
        <v>3</v>
      </c>
      <c r="G13274" s="7" t="s">
        <v>946</v>
      </c>
      <c r="H13274" s="7" t="n">
        <v>2</v>
      </c>
      <c r="I13274" s="7" t="n">
        <v>0</v>
      </c>
    </row>
    <row r="13275" spans="1:12">
      <c r="A13275" t="s">
        <v>4</v>
      </c>
      <c r="B13275" s="4" t="s">
        <v>5</v>
      </c>
    </row>
    <row r="13276" spans="1:12">
      <c r="A13276" t="n">
        <v>105833</v>
      </c>
      <c r="B13276" s="27" t="n">
        <v>28</v>
      </c>
    </row>
    <row r="13277" spans="1:12">
      <c r="A13277" t="s">
        <v>4</v>
      </c>
      <c r="B13277" s="4" t="s">
        <v>5</v>
      </c>
      <c r="C13277" s="4" t="s">
        <v>11</v>
      </c>
      <c r="D13277" s="4" t="s">
        <v>7</v>
      </c>
    </row>
    <row r="13278" spans="1:12">
      <c r="A13278" t="n">
        <v>105834</v>
      </c>
      <c r="B13278" s="69" t="n">
        <v>89</v>
      </c>
      <c r="C13278" s="7" t="n">
        <v>65533</v>
      </c>
      <c r="D13278" s="7" t="n">
        <v>1</v>
      </c>
    </row>
    <row r="13279" spans="1:12">
      <c r="A13279" t="s">
        <v>4</v>
      </c>
      <c r="B13279" s="4" t="s">
        <v>5</v>
      </c>
      <c r="C13279" s="4" t="s">
        <v>7</v>
      </c>
      <c r="D13279" s="4" t="s">
        <v>11</v>
      </c>
      <c r="E13279" s="4" t="s">
        <v>13</v>
      </c>
    </row>
    <row r="13280" spans="1:12">
      <c r="A13280" t="n">
        <v>105838</v>
      </c>
      <c r="B13280" s="35" t="n">
        <v>58</v>
      </c>
      <c r="C13280" s="7" t="n">
        <v>0</v>
      </c>
      <c r="D13280" s="7" t="n">
        <v>300</v>
      </c>
      <c r="E13280" s="7" t="n">
        <v>0.300000011920929</v>
      </c>
    </row>
    <row r="13281" spans="1:9">
      <c r="A13281" t="s">
        <v>4</v>
      </c>
      <c r="B13281" s="4" t="s">
        <v>5</v>
      </c>
      <c r="C13281" s="4" t="s">
        <v>7</v>
      </c>
      <c r="D13281" s="4" t="s">
        <v>11</v>
      </c>
    </row>
    <row r="13282" spans="1:9">
      <c r="A13282" t="n">
        <v>105846</v>
      </c>
      <c r="B13282" s="35" t="n">
        <v>58</v>
      </c>
      <c r="C13282" s="7" t="n">
        <v>255</v>
      </c>
      <c r="D13282" s="7" t="n">
        <v>0</v>
      </c>
    </row>
    <row r="13283" spans="1:9">
      <c r="A13283" t="s">
        <v>4</v>
      </c>
      <c r="B13283" s="4" t="s">
        <v>5</v>
      </c>
      <c r="C13283" s="4" t="s">
        <v>7</v>
      </c>
      <c r="D13283" s="4" t="s">
        <v>7</v>
      </c>
      <c r="E13283" s="4" t="s">
        <v>14</v>
      </c>
      <c r="F13283" s="4" t="s">
        <v>7</v>
      </c>
      <c r="G13283" s="4" t="s">
        <v>7</v>
      </c>
    </row>
    <row r="13284" spans="1:9">
      <c r="A13284" t="n">
        <v>105850</v>
      </c>
      <c r="B13284" s="37" t="n">
        <v>18</v>
      </c>
      <c r="C13284" s="7" t="n">
        <v>0</v>
      </c>
      <c r="D13284" s="7" t="n">
        <v>0</v>
      </c>
      <c r="E13284" s="7" t="n">
        <v>0</v>
      </c>
      <c r="F13284" s="7" t="n">
        <v>19</v>
      </c>
      <c r="G13284" s="7" t="n">
        <v>1</v>
      </c>
    </row>
    <row r="13285" spans="1:9">
      <c r="A13285" t="s">
        <v>4</v>
      </c>
      <c r="B13285" s="4" t="s">
        <v>5</v>
      </c>
      <c r="C13285" s="4" t="s">
        <v>7</v>
      </c>
      <c r="D13285" s="4" t="s">
        <v>7</v>
      </c>
      <c r="E13285" s="4" t="s">
        <v>11</v>
      </c>
      <c r="F13285" s="4" t="s">
        <v>13</v>
      </c>
    </row>
    <row r="13286" spans="1:9">
      <c r="A13286" t="n">
        <v>105859</v>
      </c>
      <c r="B13286" s="89" t="n">
        <v>107</v>
      </c>
      <c r="C13286" s="7" t="n">
        <v>0</v>
      </c>
      <c r="D13286" s="7" t="n">
        <v>0</v>
      </c>
      <c r="E13286" s="7" t="n">
        <v>0</v>
      </c>
      <c r="F13286" s="7" t="n">
        <v>32</v>
      </c>
    </row>
    <row r="13287" spans="1:9">
      <c r="A13287" t="s">
        <v>4</v>
      </c>
      <c r="B13287" s="4" t="s">
        <v>5</v>
      </c>
      <c r="C13287" s="4" t="s">
        <v>7</v>
      </c>
      <c r="D13287" s="4" t="s">
        <v>7</v>
      </c>
      <c r="E13287" s="4" t="s">
        <v>8</v>
      </c>
      <c r="F13287" s="4" t="s">
        <v>11</v>
      </c>
    </row>
    <row r="13288" spans="1:9">
      <c r="A13288" t="n">
        <v>105868</v>
      </c>
      <c r="B13288" s="89" t="n">
        <v>107</v>
      </c>
      <c r="C13288" s="7" t="n">
        <v>1</v>
      </c>
      <c r="D13288" s="7" t="n">
        <v>0</v>
      </c>
      <c r="E13288" s="7" t="s">
        <v>929</v>
      </c>
      <c r="F13288" s="7" t="n">
        <v>1</v>
      </c>
    </row>
    <row r="13289" spans="1:9">
      <c r="A13289" t="s">
        <v>4</v>
      </c>
      <c r="B13289" s="4" t="s">
        <v>5</v>
      </c>
      <c r="C13289" s="4" t="s">
        <v>7</v>
      </c>
      <c r="D13289" s="4" t="s">
        <v>7</v>
      </c>
      <c r="E13289" s="4" t="s">
        <v>8</v>
      </c>
      <c r="F13289" s="4" t="s">
        <v>11</v>
      </c>
    </row>
    <row r="13290" spans="1:9">
      <c r="A13290" t="n">
        <v>105884</v>
      </c>
      <c r="B13290" s="89" t="n">
        <v>107</v>
      </c>
      <c r="C13290" s="7" t="n">
        <v>1</v>
      </c>
      <c r="D13290" s="7" t="n">
        <v>0</v>
      </c>
      <c r="E13290" s="7" t="s">
        <v>930</v>
      </c>
      <c r="F13290" s="7" t="n">
        <v>2</v>
      </c>
    </row>
    <row r="13291" spans="1:9">
      <c r="A13291" t="s">
        <v>4</v>
      </c>
      <c r="B13291" s="4" t="s">
        <v>5</v>
      </c>
      <c r="C13291" s="4" t="s">
        <v>7</v>
      </c>
      <c r="D13291" s="4" t="s">
        <v>7</v>
      </c>
      <c r="E13291" s="4" t="s">
        <v>7</v>
      </c>
      <c r="F13291" s="4" t="s">
        <v>11</v>
      </c>
      <c r="G13291" s="4" t="s">
        <v>11</v>
      </c>
      <c r="H13291" s="4" t="s">
        <v>7</v>
      </c>
    </row>
    <row r="13292" spans="1:9">
      <c r="A13292" t="n">
        <v>105894</v>
      </c>
      <c r="B13292" s="89" t="n">
        <v>107</v>
      </c>
      <c r="C13292" s="7" t="n">
        <v>2</v>
      </c>
      <c r="D13292" s="7" t="n">
        <v>0</v>
      </c>
      <c r="E13292" s="7" t="n">
        <v>1</v>
      </c>
      <c r="F13292" s="7" t="n">
        <v>65535</v>
      </c>
      <c r="G13292" s="7" t="n">
        <v>65535</v>
      </c>
      <c r="H13292" s="7" t="n">
        <v>0</v>
      </c>
    </row>
    <row r="13293" spans="1:9">
      <c r="A13293" t="s">
        <v>4</v>
      </c>
      <c r="B13293" s="4" t="s">
        <v>5</v>
      </c>
      <c r="C13293" s="4" t="s">
        <v>7</v>
      </c>
      <c r="D13293" s="4" t="s">
        <v>7</v>
      </c>
      <c r="E13293" s="4" t="s">
        <v>7</v>
      </c>
    </row>
    <row r="13294" spans="1:9">
      <c r="A13294" t="n">
        <v>105903</v>
      </c>
      <c r="B13294" s="89" t="n">
        <v>107</v>
      </c>
      <c r="C13294" s="7" t="n">
        <v>4</v>
      </c>
      <c r="D13294" s="7" t="n">
        <v>0</v>
      </c>
      <c r="E13294" s="7" t="n">
        <v>0</v>
      </c>
    </row>
    <row r="13295" spans="1:9">
      <c r="A13295" t="s">
        <v>4</v>
      </c>
      <c r="B13295" s="4" t="s">
        <v>5</v>
      </c>
      <c r="C13295" s="4" t="s">
        <v>7</v>
      </c>
      <c r="D13295" s="4" t="s">
        <v>7</v>
      </c>
    </row>
    <row r="13296" spans="1:9">
      <c r="A13296" t="n">
        <v>105907</v>
      </c>
      <c r="B13296" s="89" t="n">
        <v>107</v>
      </c>
      <c r="C13296" s="7" t="n">
        <v>3</v>
      </c>
      <c r="D13296" s="7" t="n">
        <v>0</v>
      </c>
    </row>
    <row r="13297" spans="1:8">
      <c r="A13297" t="s">
        <v>4</v>
      </c>
      <c r="B13297" s="4" t="s">
        <v>5</v>
      </c>
      <c r="C13297" s="4" t="s">
        <v>7</v>
      </c>
    </row>
    <row r="13298" spans="1:8">
      <c r="A13298" t="n">
        <v>105910</v>
      </c>
      <c r="B13298" s="28" t="n">
        <v>27</v>
      </c>
      <c r="C13298" s="7" t="n">
        <v>0</v>
      </c>
    </row>
    <row r="13299" spans="1:8">
      <c r="A13299" t="s">
        <v>4</v>
      </c>
      <c r="B13299" s="4" t="s">
        <v>5</v>
      </c>
      <c r="C13299" s="4" t="s">
        <v>7</v>
      </c>
      <c r="D13299" s="4" t="s">
        <v>11</v>
      </c>
      <c r="E13299" s="4" t="s">
        <v>13</v>
      </c>
    </row>
    <row r="13300" spans="1:8">
      <c r="A13300" t="n">
        <v>105912</v>
      </c>
      <c r="B13300" s="35" t="n">
        <v>58</v>
      </c>
      <c r="C13300" s="7" t="n">
        <v>100</v>
      </c>
      <c r="D13300" s="7" t="n">
        <v>300</v>
      </c>
      <c r="E13300" s="7" t="n">
        <v>0.300000011920929</v>
      </c>
    </row>
    <row r="13301" spans="1:8">
      <c r="A13301" t="s">
        <v>4</v>
      </c>
      <c r="B13301" s="4" t="s">
        <v>5</v>
      </c>
      <c r="C13301" s="4" t="s">
        <v>7</v>
      </c>
      <c r="D13301" s="4" t="s">
        <v>11</v>
      </c>
    </row>
    <row r="13302" spans="1:8">
      <c r="A13302" t="n">
        <v>105920</v>
      </c>
      <c r="B13302" s="35" t="n">
        <v>58</v>
      </c>
      <c r="C13302" s="7" t="n">
        <v>255</v>
      </c>
      <c r="D13302" s="7" t="n">
        <v>0</v>
      </c>
    </row>
    <row r="13303" spans="1:8">
      <c r="A13303" t="s">
        <v>4</v>
      </c>
      <c r="B13303" s="4" t="s">
        <v>5</v>
      </c>
      <c r="C13303" s="4" t="s">
        <v>7</v>
      </c>
      <c r="D13303" s="4" t="s">
        <v>7</v>
      </c>
      <c r="E13303" s="4" t="s">
        <v>7</v>
      </c>
      <c r="F13303" s="4" t="s">
        <v>14</v>
      </c>
      <c r="G13303" s="4" t="s">
        <v>7</v>
      </c>
      <c r="H13303" s="4" t="s">
        <v>7</v>
      </c>
      <c r="I13303" s="4" t="s">
        <v>16</v>
      </c>
    </row>
    <row r="13304" spans="1:8">
      <c r="A13304" t="n">
        <v>105924</v>
      </c>
      <c r="B13304" s="13" t="n">
        <v>5</v>
      </c>
      <c r="C13304" s="7" t="n">
        <v>35</v>
      </c>
      <c r="D13304" s="7" t="n">
        <v>0</v>
      </c>
      <c r="E13304" s="7" t="n">
        <v>0</v>
      </c>
      <c r="F13304" s="7" t="n">
        <v>1</v>
      </c>
      <c r="G13304" s="7" t="n">
        <v>2</v>
      </c>
      <c r="H13304" s="7" t="n">
        <v>1</v>
      </c>
      <c r="I13304" s="14" t="n">
        <f t="normal" ca="1">A13368</f>
        <v>0</v>
      </c>
    </row>
    <row r="13305" spans="1:8">
      <c r="A13305" t="s">
        <v>4</v>
      </c>
      <c r="B13305" s="4" t="s">
        <v>5</v>
      </c>
      <c r="C13305" s="4" t="s">
        <v>7</v>
      </c>
      <c r="D13305" s="4" t="s">
        <v>11</v>
      </c>
      <c r="E13305" s="4" t="s">
        <v>8</v>
      </c>
    </row>
    <row r="13306" spans="1:8">
      <c r="A13306" t="n">
        <v>105938</v>
      </c>
      <c r="B13306" s="49" t="n">
        <v>51</v>
      </c>
      <c r="C13306" s="7" t="n">
        <v>4</v>
      </c>
      <c r="D13306" s="7" t="n">
        <v>0</v>
      </c>
      <c r="E13306" s="7" t="s">
        <v>81</v>
      </c>
    </row>
    <row r="13307" spans="1:8">
      <c r="A13307" t="s">
        <v>4</v>
      </c>
      <c r="B13307" s="4" t="s">
        <v>5</v>
      </c>
      <c r="C13307" s="4" t="s">
        <v>11</v>
      </c>
    </row>
    <row r="13308" spans="1:8">
      <c r="A13308" t="n">
        <v>105951</v>
      </c>
      <c r="B13308" s="29" t="n">
        <v>16</v>
      </c>
      <c r="C13308" s="7" t="n">
        <v>0</v>
      </c>
    </row>
    <row r="13309" spans="1:8">
      <c r="A13309" t="s">
        <v>4</v>
      </c>
      <c r="B13309" s="4" t="s">
        <v>5</v>
      </c>
      <c r="C13309" s="4" t="s">
        <v>11</v>
      </c>
      <c r="D13309" s="4" t="s">
        <v>34</v>
      </c>
      <c r="E13309" s="4" t="s">
        <v>7</v>
      </c>
      <c r="F13309" s="4" t="s">
        <v>7</v>
      </c>
      <c r="G13309" s="4" t="s">
        <v>34</v>
      </c>
      <c r="H13309" s="4" t="s">
        <v>7</v>
      </c>
      <c r="I13309" s="4" t="s">
        <v>7</v>
      </c>
    </row>
    <row r="13310" spans="1:8">
      <c r="A13310" t="n">
        <v>105954</v>
      </c>
      <c r="B13310" s="51" t="n">
        <v>26</v>
      </c>
      <c r="C13310" s="7" t="n">
        <v>0</v>
      </c>
      <c r="D13310" s="7" t="s">
        <v>947</v>
      </c>
      <c r="E13310" s="7" t="n">
        <v>2</v>
      </c>
      <c r="F13310" s="7" t="n">
        <v>3</v>
      </c>
      <c r="G13310" s="7" t="s">
        <v>932</v>
      </c>
      <c r="H13310" s="7" t="n">
        <v>2</v>
      </c>
      <c r="I13310" s="7" t="n">
        <v>0</v>
      </c>
    </row>
    <row r="13311" spans="1:8">
      <c r="A13311" t="s">
        <v>4</v>
      </c>
      <c r="B13311" s="4" t="s">
        <v>5</v>
      </c>
    </row>
    <row r="13312" spans="1:8">
      <c r="A13312" t="n">
        <v>106065</v>
      </c>
      <c r="B13312" s="27" t="n">
        <v>28</v>
      </c>
    </row>
    <row r="13313" spans="1:9">
      <c r="A13313" t="s">
        <v>4</v>
      </c>
      <c r="B13313" s="4" t="s">
        <v>5</v>
      </c>
      <c r="C13313" s="4" t="s">
        <v>7</v>
      </c>
      <c r="D13313" s="4" t="s">
        <v>11</v>
      </c>
      <c r="E13313" s="4" t="s">
        <v>8</v>
      </c>
    </row>
    <row r="13314" spans="1:9">
      <c r="A13314" t="n">
        <v>106066</v>
      </c>
      <c r="B13314" s="49" t="n">
        <v>51</v>
      </c>
      <c r="C13314" s="7" t="n">
        <v>4</v>
      </c>
      <c r="D13314" s="7" t="n">
        <v>5716</v>
      </c>
      <c r="E13314" s="7" t="s">
        <v>81</v>
      </c>
    </row>
    <row r="13315" spans="1:9">
      <c r="A13315" t="s">
        <v>4</v>
      </c>
      <c r="B13315" s="4" t="s">
        <v>5</v>
      </c>
      <c r="C13315" s="4" t="s">
        <v>11</v>
      </c>
    </row>
    <row r="13316" spans="1:9">
      <c r="A13316" t="n">
        <v>106079</v>
      </c>
      <c r="B13316" s="29" t="n">
        <v>16</v>
      </c>
      <c r="C13316" s="7" t="n">
        <v>0</v>
      </c>
    </row>
    <row r="13317" spans="1:9">
      <c r="A13317" t="s">
        <v>4</v>
      </c>
      <c r="B13317" s="4" t="s">
        <v>5</v>
      </c>
      <c r="C13317" s="4" t="s">
        <v>11</v>
      </c>
      <c r="D13317" s="4" t="s">
        <v>34</v>
      </c>
      <c r="E13317" s="4" t="s">
        <v>7</v>
      </c>
      <c r="F13317" s="4" t="s">
        <v>7</v>
      </c>
    </row>
    <row r="13318" spans="1:9">
      <c r="A13318" t="n">
        <v>106082</v>
      </c>
      <c r="B13318" s="51" t="n">
        <v>26</v>
      </c>
      <c r="C13318" s="7" t="n">
        <v>5716</v>
      </c>
      <c r="D13318" s="7" t="s">
        <v>948</v>
      </c>
      <c r="E13318" s="7" t="n">
        <v>2</v>
      </c>
      <c r="F13318" s="7" t="n">
        <v>0</v>
      </c>
    </row>
    <row r="13319" spans="1:9">
      <c r="A13319" t="s">
        <v>4</v>
      </c>
      <c r="B13319" s="4" t="s">
        <v>5</v>
      </c>
    </row>
    <row r="13320" spans="1:9">
      <c r="A13320" t="n">
        <v>106170</v>
      </c>
      <c r="B13320" s="27" t="n">
        <v>28</v>
      </c>
    </row>
    <row r="13321" spans="1:9">
      <c r="A13321" t="s">
        <v>4</v>
      </c>
      <c r="B13321" s="4" t="s">
        <v>5</v>
      </c>
      <c r="C13321" s="4" t="s">
        <v>11</v>
      </c>
      <c r="D13321" s="4" t="s">
        <v>7</v>
      </c>
      <c r="E13321" s="4" t="s">
        <v>7</v>
      </c>
      <c r="F13321" s="4" t="s">
        <v>8</v>
      </c>
    </row>
    <row r="13322" spans="1:9">
      <c r="A13322" t="n">
        <v>106171</v>
      </c>
      <c r="B13322" s="50" t="n">
        <v>20</v>
      </c>
      <c r="C13322" s="7" t="n">
        <v>103</v>
      </c>
      <c r="D13322" s="7" t="n">
        <v>2</v>
      </c>
      <c r="E13322" s="7" t="n">
        <v>10</v>
      </c>
      <c r="F13322" s="7" t="s">
        <v>459</v>
      </c>
    </row>
    <row r="13323" spans="1:9">
      <c r="A13323" t="s">
        <v>4</v>
      </c>
      <c r="B13323" s="4" t="s">
        <v>5</v>
      </c>
      <c r="C13323" s="4" t="s">
        <v>7</v>
      </c>
      <c r="D13323" s="4" t="s">
        <v>11</v>
      </c>
      <c r="E13323" s="4" t="s">
        <v>8</v>
      </c>
    </row>
    <row r="13324" spans="1:9">
      <c r="A13324" t="n">
        <v>106192</v>
      </c>
      <c r="B13324" s="49" t="n">
        <v>51</v>
      </c>
      <c r="C13324" s="7" t="n">
        <v>4</v>
      </c>
      <c r="D13324" s="7" t="n">
        <v>103</v>
      </c>
      <c r="E13324" s="7" t="s">
        <v>419</v>
      </c>
    </row>
    <row r="13325" spans="1:9">
      <c r="A13325" t="s">
        <v>4</v>
      </c>
      <c r="B13325" s="4" t="s">
        <v>5</v>
      </c>
      <c r="C13325" s="4" t="s">
        <v>11</v>
      </c>
    </row>
    <row r="13326" spans="1:9">
      <c r="A13326" t="n">
        <v>106206</v>
      </c>
      <c r="B13326" s="29" t="n">
        <v>16</v>
      </c>
      <c r="C13326" s="7" t="n">
        <v>0</v>
      </c>
    </row>
    <row r="13327" spans="1:9">
      <c r="A13327" t="s">
        <v>4</v>
      </c>
      <c r="B13327" s="4" t="s">
        <v>5</v>
      </c>
      <c r="C13327" s="4" t="s">
        <v>11</v>
      </c>
      <c r="D13327" s="4" t="s">
        <v>34</v>
      </c>
      <c r="E13327" s="4" t="s">
        <v>7</v>
      </c>
      <c r="F13327" s="4" t="s">
        <v>7</v>
      </c>
      <c r="G13327" s="4" t="s">
        <v>34</v>
      </c>
      <c r="H13327" s="4" t="s">
        <v>7</v>
      </c>
      <c r="I13327" s="4" t="s">
        <v>7</v>
      </c>
    </row>
    <row r="13328" spans="1:9">
      <c r="A13328" t="n">
        <v>106209</v>
      </c>
      <c r="B13328" s="51" t="n">
        <v>26</v>
      </c>
      <c r="C13328" s="7" t="n">
        <v>103</v>
      </c>
      <c r="D13328" s="7" t="s">
        <v>949</v>
      </c>
      <c r="E13328" s="7" t="n">
        <v>2</v>
      </c>
      <c r="F13328" s="7" t="n">
        <v>3</v>
      </c>
      <c r="G13328" s="7" t="s">
        <v>935</v>
      </c>
      <c r="H13328" s="7" t="n">
        <v>2</v>
      </c>
      <c r="I13328" s="7" t="n">
        <v>0</v>
      </c>
    </row>
    <row r="13329" spans="1:9">
      <c r="A13329" t="s">
        <v>4</v>
      </c>
      <c r="B13329" s="4" t="s">
        <v>5</v>
      </c>
    </row>
    <row r="13330" spans="1:9">
      <c r="A13330" t="n">
        <v>106331</v>
      </c>
      <c r="B13330" s="27" t="n">
        <v>28</v>
      </c>
    </row>
    <row r="13331" spans="1:9">
      <c r="A13331" t="s">
        <v>4</v>
      </c>
      <c r="B13331" s="4" t="s">
        <v>5</v>
      </c>
      <c r="C13331" s="4" t="s">
        <v>7</v>
      </c>
      <c r="D13331" s="4" t="s">
        <v>11</v>
      </c>
      <c r="E13331" s="4" t="s">
        <v>8</v>
      </c>
    </row>
    <row r="13332" spans="1:9">
      <c r="A13332" t="n">
        <v>106332</v>
      </c>
      <c r="B13332" s="49" t="n">
        <v>51</v>
      </c>
      <c r="C13332" s="7" t="n">
        <v>4</v>
      </c>
      <c r="D13332" s="7" t="n">
        <v>5713</v>
      </c>
      <c r="E13332" s="7" t="s">
        <v>448</v>
      </c>
    </row>
    <row r="13333" spans="1:9">
      <c r="A13333" t="s">
        <v>4</v>
      </c>
      <c r="B13333" s="4" t="s">
        <v>5</v>
      </c>
      <c r="C13333" s="4" t="s">
        <v>11</v>
      </c>
    </row>
    <row r="13334" spans="1:9">
      <c r="A13334" t="n">
        <v>106345</v>
      </c>
      <c r="B13334" s="29" t="n">
        <v>16</v>
      </c>
      <c r="C13334" s="7" t="n">
        <v>0</v>
      </c>
    </row>
    <row r="13335" spans="1:9">
      <c r="A13335" t="s">
        <v>4</v>
      </c>
      <c r="B13335" s="4" t="s">
        <v>5</v>
      </c>
      <c r="C13335" s="4" t="s">
        <v>11</v>
      </c>
      <c r="D13335" s="4" t="s">
        <v>34</v>
      </c>
      <c r="E13335" s="4" t="s">
        <v>7</v>
      </c>
      <c r="F13335" s="4" t="s">
        <v>7</v>
      </c>
      <c r="G13335" s="4" t="s">
        <v>34</v>
      </c>
      <c r="H13335" s="4" t="s">
        <v>7</v>
      </c>
      <c r="I13335" s="4" t="s">
        <v>7</v>
      </c>
    </row>
    <row r="13336" spans="1:9">
      <c r="A13336" t="n">
        <v>106348</v>
      </c>
      <c r="B13336" s="51" t="n">
        <v>26</v>
      </c>
      <c r="C13336" s="7" t="n">
        <v>5713</v>
      </c>
      <c r="D13336" s="7" t="s">
        <v>950</v>
      </c>
      <c r="E13336" s="7" t="n">
        <v>2</v>
      </c>
      <c r="F13336" s="7" t="n">
        <v>3</v>
      </c>
      <c r="G13336" s="7" t="s">
        <v>937</v>
      </c>
      <c r="H13336" s="7" t="n">
        <v>2</v>
      </c>
      <c r="I13336" s="7" t="n">
        <v>0</v>
      </c>
    </row>
    <row r="13337" spans="1:9">
      <c r="A13337" t="s">
        <v>4</v>
      </c>
      <c r="B13337" s="4" t="s">
        <v>5</v>
      </c>
    </row>
    <row r="13338" spans="1:9">
      <c r="A13338" t="n">
        <v>106438</v>
      </c>
      <c r="B13338" s="27" t="n">
        <v>28</v>
      </c>
    </row>
    <row r="13339" spans="1:9">
      <c r="A13339" t="s">
        <v>4</v>
      </c>
      <c r="B13339" s="4" t="s">
        <v>5</v>
      </c>
      <c r="C13339" s="4" t="s">
        <v>7</v>
      </c>
      <c r="D13339" s="4" t="s">
        <v>11</v>
      </c>
      <c r="E13339" s="4" t="s">
        <v>7</v>
      </c>
    </row>
    <row r="13340" spans="1:9">
      <c r="A13340" t="n">
        <v>106439</v>
      </c>
      <c r="B13340" s="16" t="n">
        <v>49</v>
      </c>
      <c r="C13340" s="7" t="n">
        <v>1</v>
      </c>
      <c r="D13340" s="7" t="n">
        <v>3500</v>
      </c>
      <c r="E13340" s="7" t="n">
        <v>0</v>
      </c>
    </row>
    <row r="13341" spans="1:9">
      <c r="A13341" t="s">
        <v>4</v>
      </c>
      <c r="B13341" s="4" t="s">
        <v>5</v>
      </c>
      <c r="C13341" s="4" t="s">
        <v>7</v>
      </c>
      <c r="D13341" s="4" t="s">
        <v>11</v>
      </c>
      <c r="E13341" s="4" t="s">
        <v>14</v>
      </c>
      <c r="F13341" s="4" t="s">
        <v>11</v>
      </c>
    </row>
    <row r="13342" spans="1:9">
      <c r="A13342" t="n">
        <v>106444</v>
      </c>
      <c r="B13342" s="12" t="n">
        <v>50</v>
      </c>
      <c r="C13342" s="7" t="n">
        <v>3</v>
      </c>
      <c r="D13342" s="7" t="n">
        <v>8023</v>
      </c>
      <c r="E13342" s="7" t="n">
        <v>0</v>
      </c>
      <c r="F13342" s="7" t="n">
        <v>2000</v>
      </c>
    </row>
    <row r="13343" spans="1:9">
      <c r="A13343" t="s">
        <v>4</v>
      </c>
      <c r="B13343" s="4" t="s">
        <v>5</v>
      </c>
      <c r="C13343" s="4" t="s">
        <v>7</v>
      </c>
      <c r="D13343" s="4" t="s">
        <v>11</v>
      </c>
      <c r="E13343" s="4" t="s">
        <v>13</v>
      </c>
    </row>
    <row r="13344" spans="1:9">
      <c r="A13344" t="n">
        <v>106454</v>
      </c>
      <c r="B13344" s="35" t="n">
        <v>58</v>
      </c>
      <c r="C13344" s="7" t="n">
        <v>0</v>
      </c>
      <c r="D13344" s="7" t="n">
        <v>1000</v>
      </c>
      <c r="E13344" s="7" t="n">
        <v>1</v>
      </c>
    </row>
    <row r="13345" spans="1:9">
      <c r="A13345" t="s">
        <v>4</v>
      </c>
      <c r="B13345" s="4" t="s">
        <v>5</v>
      </c>
      <c r="C13345" s="4" t="s">
        <v>7</v>
      </c>
      <c r="D13345" s="4" t="s">
        <v>11</v>
      </c>
    </row>
    <row r="13346" spans="1:9">
      <c r="A13346" t="n">
        <v>106462</v>
      </c>
      <c r="B13346" s="35" t="n">
        <v>58</v>
      </c>
      <c r="C13346" s="7" t="n">
        <v>255</v>
      </c>
      <c r="D13346" s="7" t="n">
        <v>0</v>
      </c>
    </row>
    <row r="13347" spans="1:9">
      <c r="A13347" t="s">
        <v>4</v>
      </c>
      <c r="B13347" s="4" t="s">
        <v>5</v>
      </c>
      <c r="C13347" s="4" t="s">
        <v>7</v>
      </c>
      <c r="D13347" s="4" t="s">
        <v>7</v>
      </c>
    </row>
    <row r="13348" spans="1:9">
      <c r="A13348" t="n">
        <v>106466</v>
      </c>
      <c r="B13348" s="16" t="n">
        <v>49</v>
      </c>
      <c r="C13348" s="7" t="n">
        <v>2</v>
      </c>
      <c r="D13348" s="7" t="n">
        <v>0</v>
      </c>
    </row>
    <row r="13349" spans="1:9">
      <c r="A13349" t="s">
        <v>4</v>
      </c>
      <c r="B13349" s="4" t="s">
        <v>5</v>
      </c>
      <c r="C13349" s="4" t="s">
        <v>11</v>
      </c>
    </row>
    <row r="13350" spans="1:9">
      <c r="A13350" t="n">
        <v>106469</v>
      </c>
      <c r="B13350" s="29" t="n">
        <v>16</v>
      </c>
      <c r="C13350" s="7" t="n">
        <v>300</v>
      </c>
    </row>
    <row r="13351" spans="1:9">
      <c r="A13351" t="s">
        <v>4</v>
      </c>
      <c r="B13351" s="4" t="s">
        <v>5</v>
      </c>
      <c r="C13351" s="4" t="s">
        <v>7</v>
      </c>
      <c r="D13351" s="4" t="s">
        <v>11</v>
      </c>
      <c r="E13351" s="4" t="s">
        <v>11</v>
      </c>
      <c r="F13351" s="4" t="s">
        <v>11</v>
      </c>
      <c r="G13351" s="4" t="s">
        <v>11</v>
      </c>
      <c r="H13351" s="4" t="s">
        <v>7</v>
      </c>
    </row>
    <row r="13352" spans="1:9">
      <c r="A13352" t="n">
        <v>106472</v>
      </c>
      <c r="B13352" s="25" t="n">
        <v>25</v>
      </c>
      <c r="C13352" s="7" t="n">
        <v>5</v>
      </c>
      <c r="D13352" s="7" t="n">
        <v>65535</v>
      </c>
      <c r="E13352" s="7" t="n">
        <v>500</v>
      </c>
      <c r="F13352" s="7" t="n">
        <v>800</v>
      </c>
      <c r="G13352" s="7" t="n">
        <v>140</v>
      </c>
      <c r="H13352" s="7" t="n">
        <v>0</v>
      </c>
    </row>
    <row r="13353" spans="1:9">
      <c r="A13353" t="s">
        <v>4</v>
      </c>
      <c r="B13353" s="4" t="s">
        <v>5</v>
      </c>
      <c r="C13353" s="4" t="s">
        <v>11</v>
      </c>
      <c r="D13353" s="4" t="s">
        <v>7</v>
      </c>
      <c r="E13353" s="4" t="s">
        <v>34</v>
      </c>
      <c r="F13353" s="4" t="s">
        <v>7</v>
      </c>
      <c r="G13353" s="4" t="s">
        <v>7</v>
      </c>
      <c r="H13353" s="4" t="s">
        <v>7</v>
      </c>
      <c r="I13353" s="4" t="s">
        <v>34</v>
      </c>
      <c r="J13353" s="4" t="s">
        <v>7</v>
      </c>
      <c r="K13353" s="4" t="s">
        <v>7</v>
      </c>
    </row>
    <row r="13354" spans="1:9">
      <c r="A13354" t="n">
        <v>106483</v>
      </c>
      <c r="B13354" s="26" t="n">
        <v>24</v>
      </c>
      <c r="C13354" s="7" t="n">
        <v>65533</v>
      </c>
      <c r="D13354" s="7" t="n">
        <v>11</v>
      </c>
      <c r="E13354" s="7" t="s">
        <v>938</v>
      </c>
      <c r="F13354" s="7" t="n">
        <v>2</v>
      </c>
      <c r="G13354" s="7" t="n">
        <v>3</v>
      </c>
      <c r="H13354" s="7" t="n">
        <v>11</v>
      </c>
      <c r="I13354" s="7" t="s">
        <v>939</v>
      </c>
      <c r="J13354" s="7" t="n">
        <v>2</v>
      </c>
      <c r="K13354" s="7" t="n">
        <v>0</v>
      </c>
    </row>
    <row r="13355" spans="1:9">
      <c r="A13355" t="s">
        <v>4</v>
      </c>
      <c r="B13355" s="4" t="s">
        <v>5</v>
      </c>
    </row>
    <row r="13356" spans="1:9">
      <c r="A13356" t="n">
        <v>106615</v>
      </c>
      <c r="B13356" s="27" t="n">
        <v>28</v>
      </c>
    </row>
    <row r="13357" spans="1:9">
      <c r="A13357" t="s">
        <v>4</v>
      </c>
      <c r="B13357" s="4" t="s">
        <v>5</v>
      </c>
      <c r="C13357" s="4" t="s">
        <v>7</v>
      </c>
    </row>
    <row r="13358" spans="1:9">
      <c r="A13358" t="n">
        <v>106616</v>
      </c>
      <c r="B13358" s="28" t="n">
        <v>27</v>
      </c>
      <c r="C13358" s="7" t="n">
        <v>0</v>
      </c>
    </row>
    <row r="13359" spans="1:9">
      <c r="A13359" t="s">
        <v>4</v>
      </c>
      <c r="B13359" s="4" t="s">
        <v>5</v>
      </c>
      <c r="C13359" s="4" t="s">
        <v>7</v>
      </c>
    </row>
    <row r="13360" spans="1:9">
      <c r="A13360" t="n">
        <v>106618</v>
      </c>
      <c r="B13360" s="28" t="n">
        <v>27</v>
      </c>
      <c r="C13360" s="7" t="n">
        <v>1</v>
      </c>
    </row>
    <row r="13361" spans="1:11">
      <c r="A13361" t="s">
        <v>4</v>
      </c>
      <c r="B13361" s="4" t="s">
        <v>5</v>
      </c>
      <c r="C13361" s="4" t="s">
        <v>7</v>
      </c>
      <c r="D13361" s="4" t="s">
        <v>11</v>
      </c>
      <c r="E13361" s="4" t="s">
        <v>11</v>
      </c>
      <c r="F13361" s="4" t="s">
        <v>11</v>
      </c>
      <c r="G13361" s="4" t="s">
        <v>11</v>
      </c>
      <c r="H13361" s="4" t="s">
        <v>7</v>
      </c>
    </row>
    <row r="13362" spans="1:11">
      <c r="A13362" t="n">
        <v>106620</v>
      </c>
      <c r="B13362" s="25" t="n">
        <v>25</v>
      </c>
      <c r="C13362" s="7" t="n">
        <v>5</v>
      </c>
      <c r="D13362" s="7" t="n">
        <v>65535</v>
      </c>
      <c r="E13362" s="7" t="n">
        <v>65535</v>
      </c>
      <c r="F13362" s="7" t="n">
        <v>65535</v>
      </c>
      <c r="G13362" s="7" t="n">
        <v>65535</v>
      </c>
      <c r="H13362" s="7" t="n">
        <v>0</v>
      </c>
    </row>
    <row r="13363" spans="1:11">
      <c r="A13363" t="s">
        <v>4</v>
      </c>
      <c r="B13363" s="4" t="s">
        <v>5</v>
      </c>
      <c r="C13363" s="4" t="s">
        <v>11</v>
      </c>
    </row>
    <row r="13364" spans="1:11">
      <c r="A13364" t="n">
        <v>106631</v>
      </c>
      <c r="B13364" s="29" t="n">
        <v>16</v>
      </c>
      <c r="C13364" s="7" t="n">
        <v>300</v>
      </c>
    </row>
    <row r="13365" spans="1:11">
      <c r="A13365" t="s">
        <v>4</v>
      </c>
      <c r="B13365" s="4" t="s">
        <v>5</v>
      </c>
      <c r="C13365" s="4" t="s">
        <v>16</v>
      </c>
    </row>
    <row r="13366" spans="1:11">
      <c r="A13366" t="n">
        <v>106634</v>
      </c>
      <c r="B13366" s="22" t="n">
        <v>3</v>
      </c>
      <c r="C13366" s="14" t="n">
        <f t="normal" ca="1">A13398</f>
        <v>0</v>
      </c>
    </row>
    <row r="13367" spans="1:11">
      <c r="A13367" t="s">
        <v>4</v>
      </c>
      <c r="B13367" s="4" t="s">
        <v>5</v>
      </c>
      <c r="C13367" s="4" t="s">
        <v>11</v>
      </c>
      <c r="D13367" s="4" t="s">
        <v>7</v>
      </c>
      <c r="E13367" s="4" t="s">
        <v>7</v>
      </c>
      <c r="F13367" s="4" t="s">
        <v>8</v>
      </c>
    </row>
    <row r="13368" spans="1:11">
      <c r="A13368" t="n">
        <v>106639</v>
      </c>
      <c r="B13368" s="50" t="n">
        <v>20</v>
      </c>
      <c r="C13368" s="7" t="n">
        <v>0</v>
      </c>
      <c r="D13368" s="7" t="n">
        <v>2</v>
      </c>
      <c r="E13368" s="7" t="n">
        <v>10</v>
      </c>
      <c r="F13368" s="7" t="s">
        <v>871</v>
      </c>
    </row>
    <row r="13369" spans="1:11">
      <c r="A13369" t="s">
        <v>4</v>
      </c>
      <c r="B13369" s="4" t="s">
        <v>5</v>
      </c>
      <c r="C13369" s="4" t="s">
        <v>7</v>
      </c>
      <c r="D13369" s="4" t="s">
        <v>11</v>
      </c>
      <c r="E13369" s="4" t="s">
        <v>8</v>
      </c>
    </row>
    <row r="13370" spans="1:11">
      <c r="A13370" t="n">
        <v>106659</v>
      </c>
      <c r="B13370" s="49" t="n">
        <v>51</v>
      </c>
      <c r="C13370" s="7" t="n">
        <v>4</v>
      </c>
      <c r="D13370" s="7" t="n">
        <v>0</v>
      </c>
      <c r="E13370" s="7" t="s">
        <v>419</v>
      </c>
    </row>
    <row r="13371" spans="1:11">
      <c r="A13371" t="s">
        <v>4</v>
      </c>
      <c r="B13371" s="4" t="s">
        <v>5</v>
      </c>
      <c r="C13371" s="4" t="s">
        <v>11</v>
      </c>
    </row>
    <row r="13372" spans="1:11">
      <c r="A13372" t="n">
        <v>106673</v>
      </c>
      <c r="B13372" s="29" t="n">
        <v>16</v>
      </c>
      <c r="C13372" s="7" t="n">
        <v>0</v>
      </c>
    </row>
    <row r="13373" spans="1:11">
      <c r="A13373" t="s">
        <v>4</v>
      </c>
      <c r="B13373" s="4" t="s">
        <v>5</v>
      </c>
      <c r="C13373" s="4" t="s">
        <v>11</v>
      </c>
      <c r="D13373" s="4" t="s">
        <v>34</v>
      </c>
      <c r="E13373" s="4" t="s">
        <v>7</v>
      </c>
      <c r="F13373" s="4" t="s">
        <v>7</v>
      </c>
    </row>
    <row r="13374" spans="1:11">
      <c r="A13374" t="n">
        <v>106676</v>
      </c>
      <c r="B13374" s="51" t="n">
        <v>26</v>
      </c>
      <c r="C13374" s="7" t="n">
        <v>0</v>
      </c>
      <c r="D13374" s="7" t="s">
        <v>951</v>
      </c>
      <c r="E13374" s="7" t="n">
        <v>2</v>
      </c>
      <c r="F13374" s="7" t="n">
        <v>0</v>
      </c>
    </row>
    <row r="13375" spans="1:11">
      <c r="A13375" t="s">
        <v>4</v>
      </c>
      <c r="B13375" s="4" t="s">
        <v>5</v>
      </c>
    </row>
    <row r="13376" spans="1:11">
      <c r="A13376" t="n">
        <v>106791</v>
      </c>
      <c r="B13376" s="27" t="n">
        <v>28</v>
      </c>
    </row>
    <row r="13377" spans="1:8">
      <c r="A13377" t="s">
        <v>4</v>
      </c>
      <c r="B13377" s="4" t="s">
        <v>5</v>
      </c>
      <c r="C13377" s="4" t="s">
        <v>7</v>
      </c>
      <c r="D13377" s="4" t="s">
        <v>11</v>
      </c>
      <c r="E13377" s="4" t="s">
        <v>8</v>
      </c>
    </row>
    <row r="13378" spans="1:8">
      <c r="A13378" t="n">
        <v>106792</v>
      </c>
      <c r="B13378" s="49" t="n">
        <v>51</v>
      </c>
      <c r="C13378" s="7" t="n">
        <v>4</v>
      </c>
      <c r="D13378" s="7" t="n">
        <v>103</v>
      </c>
      <c r="E13378" s="7" t="s">
        <v>419</v>
      </c>
    </row>
    <row r="13379" spans="1:8">
      <c r="A13379" t="s">
        <v>4</v>
      </c>
      <c r="B13379" s="4" t="s">
        <v>5</v>
      </c>
      <c r="C13379" s="4" t="s">
        <v>11</v>
      </c>
    </row>
    <row r="13380" spans="1:8">
      <c r="A13380" t="n">
        <v>106806</v>
      </c>
      <c r="B13380" s="29" t="n">
        <v>16</v>
      </c>
      <c r="C13380" s="7" t="n">
        <v>0</v>
      </c>
    </row>
    <row r="13381" spans="1:8">
      <c r="A13381" t="s">
        <v>4</v>
      </c>
      <c r="B13381" s="4" t="s">
        <v>5</v>
      </c>
      <c r="C13381" s="4" t="s">
        <v>11</v>
      </c>
      <c r="D13381" s="4" t="s">
        <v>34</v>
      </c>
      <c r="E13381" s="4" t="s">
        <v>7</v>
      </c>
      <c r="F13381" s="4" t="s">
        <v>7</v>
      </c>
      <c r="G13381" s="4" t="s">
        <v>34</v>
      </c>
      <c r="H13381" s="4" t="s">
        <v>7</v>
      </c>
      <c r="I13381" s="4" t="s">
        <v>7</v>
      </c>
      <c r="J13381" s="4" t="s">
        <v>34</v>
      </c>
      <c r="K13381" s="4" t="s">
        <v>7</v>
      </c>
      <c r="L13381" s="4" t="s">
        <v>7</v>
      </c>
    </row>
    <row r="13382" spans="1:8">
      <c r="A13382" t="n">
        <v>106809</v>
      </c>
      <c r="B13382" s="51" t="n">
        <v>26</v>
      </c>
      <c r="C13382" s="7" t="n">
        <v>103</v>
      </c>
      <c r="D13382" s="7" t="s">
        <v>952</v>
      </c>
      <c r="E13382" s="7" t="n">
        <v>2</v>
      </c>
      <c r="F13382" s="7" t="n">
        <v>3</v>
      </c>
      <c r="G13382" s="7" t="s">
        <v>953</v>
      </c>
      <c r="H13382" s="7" t="n">
        <v>2</v>
      </c>
      <c r="I13382" s="7" t="n">
        <v>3</v>
      </c>
      <c r="J13382" s="7" t="s">
        <v>954</v>
      </c>
      <c r="K13382" s="7" t="n">
        <v>2</v>
      </c>
      <c r="L13382" s="7" t="n">
        <v>0</v>
      </c>
    </row>
    <row r="13383" spans="1:8">
      <c r="A13383" t="s">
        <v>4</v>
      </c>
      <c r="B13383" s="4" t="s">
        <v>5</v>
      </c>
    </row>
    <row r="13384" spans="1:8">
      <c r="A13384" t="n">
        <v>107059</v>
      </c>
      <c r="B13384" s="27" t="n">
        <v>28</v>
      </c>
    </row>
    <row r="13385" spans="1:8">
      <c r="A13385" t="s">
        <v>4</v>
      </c>
      <c r="B13385" s="4" t="s">
        <v>5</v>
      </c>
      <c r="C13385" s="4" t="s">
        <v>7</v>
      </c>
      <c r="D13385" s="4" t="s">
        <v>11</v>
      </c>
      <c r="E13385" s="4" t="s">
        <v>8</v>
      </c>
    </row>
    <row r="13386" spans="1:8">
      <c r="A13386" t="n">
        <v>107060</v>
      </c>
      <c r="B13386" s="49" t="n">
        <v>51</v>
      </c>
      <c r="C13386" s="7" t="n">
        <v>4</v>
      </c>
      <c r="D13386" s="7" t="n">
        <v>0</v>
      </c>
      <c r="E13386" s="7" t="s">
        <v>436</v>
      </c>
    </row>
    <row r="13387" spans="1:8">
      <c r="A13387" t="s">
        <v>4</v>
      </c>
      <c r="B13387" s="4" t="s">
        <v>5</v>
      </c>
      <c r="C13387" s="4" t="s">
        <v>11</v>
      </c>
    </row>
    <row r="13388" spans="1:8">
      <c r="A13388" t="n">
        <v>107073</v>
      </c>
      <c r="B13388" s="29" t="n">
        <v>16</v>
      </c>
      <c r="C13388" s="7" t="n">
        <v>0</v>
      </c>
    </row>
    <row r="13389" spans="1:8">
      <c r="A13389" t="s">
        <v>4</v>
      </c>
      <c r="B13389" s="4" t="s">
        <v>5</v>
      </c>
      <c r="C13389" s="4" t="s">
        <v>11</v>
      </c>
      <c r="D13389" s="4" t="s">
        <v>34</v>
      </c>
      <c r="E13389" s="4" t="s">
        <v>7</v>
      </c>
      <c r="F13389" s="4" t="s">
        <v>7</v>
      </c>
    </row>
    <row r="13390" spans="1:8">
      <c r="A13390" t="n">
        <v>107076</v>
      </c>
      <c r="B13390" s="51" t="n">
        <v>26</v>
      </c>
      <c r="C13390" s="7" t="n">
        <v>0</v>
      </c>
      <c r="D13390" s="7" t="s">
        <v>955</v>
      </c>
      <c r="E13390" s="7" t="n">
        <v>2</v>
      </c>
      <c r="F13390" s="7" t="n">
        <v>0</v>
      </c>
    </row>
    <row r="13391" spans="1:8">
      <c r="A13391" t="s">
        <v>4</v>
      </c>
      <c r="B13391" s="4" t="s">
        <v>5</v>
      </c>
    </row>
    <row r="13392" spans="1:8">
      <c r="A13392" t="n">
        <v>107120</v>
      </c>
      <c r="B13392" s="27" t="n">
        <v>28</v>
      </c>
    </row>
    <row r="13393" spans="1:12">
      <c r="A13393" t="s">
        <v>4</v>
      </c>
      <c r="B13393" s="4" t="s">
        <v>5</v>
      </c>
      <c r="C13393" s="4" t="s">
        <v>7</v>
      </c>
      <c r="D13393" s="4" t="s">
        <v>11</v>
      </c>
      <c r="E13393" s="4" t="s">
        <v>13</v>
      </c>
    </row>
    <row r="13394" spans="1:12">
      <c r="A13394" t="n">
        <v>107121</v>
      </c>
      <c r="B13394" s="35" t="n">
        <v>58</v>
      </c>
      <c r="C13394" s="7" t="n">
        <v>0</v>
      </c>
      <c r="D13394" s="7" t="n">
        <v>1000</v>
      </c>
      <c r="E13394" s="7" t="n">
        <v>1</v>
      </c>
    </row>
    <row r="13395" spans="1:12">
      <c r="A13395" t="s">
        <v>4</v>
      </c>
      <c r="B13395" s="4" t="s">
        <v>5</v>
      </c>
      <c r="C13395" s="4" t="s">
        <v>7</v>
      </c>
      <c r="D13395" s="4" t="s">
        <v>11</v>
      </c>
    </row>
    <row r="13396" spans="1:12">
      <c r="A13396" t="n">
        <v>107129</v>
      </c>
      <c r="B13396" s="35" t="n">
        <v>58</v>
      </c>
      <c r="C13396" s="7" t="n">
        <v>255</v>
      </c>
      <c r="D13396" s="7" t="n">
        <v>0</v>
      </c>
    </row>
    <row r="13397" spans="1:12">
      <c r="A13397" t="s">
        <v>4</v>
      </c>
      <c r="B13397" s="4" t="s">
        <v>5</v>
      </c>
      <c r="C13397" s="4" t="s">
        <v>7</v>
      </c>
      <c r="D13397" s="4" t="s">
        <v>11</v>
      </c>
      <c r="E13397" s="4" t="s">
        <v>7</v>
      </c>
    </row>
    <row r="13398" spans="1:12">
      <c r="A13398" t="n">
        <v>107133</v>
      </c>
      <c r="B13398" s="42" t="n">
        <v>36</v>
      </c>
      <c r="C13398" s="7" t="n">
        <v>9</v>
      </c>
      <c r="D13398" s="7" t="n">
        <v>0</v>
      </c>
      <c r="E13398" s="7" t="n">
        <v>0</v>
      </c>
    </row>
    <row r="13399" spans="1:12">
      <c r="A13399" t="s">
        <v>4</v>
      </c>
      <c r="B13399" s="4" t="s">
        <v>5</v>
      </c>
      <c r="C13399" s="4" t="s">
        <v>7</v>
      </c>
      <c r="D13399" s="4" t="s">
        <v>11</v>
      </c>
      <c r="E13399" s="4" t="s">
        <v>7</v>
      </c>
    </row>
    <row r="13400" spans="1:12">
      <c r="A13400" t="n">
        <v>107138</v>
      </c>
      <c r="B13400" s="42" t="n">
        <v>36</v>
      </c>
      <c r="C13400" s="7" t="n">
        <v>9</v>
      </c>
      <c r="D13400" s="7" t="n">
        <v>103</v>
      </c>
      <c r="E13400" s="7" t="n">
        <v>0</v>
      </c>
    </row>
    <row r="13401" spans="1:12">
      <c r="A13401" t="s">
        <v>4</v>
      </c>
      <c r="B13401" s="4" t="s">
        <v>5</v>
      </c>
      <c r="C13401" s="4" t="s">
        <v>7</v>
      </c>
      <c r="D13401" s="4" t="s">
        <v>11</v>
      </c>
      <c r="E13401" s="4" t="s">
        <v>7</v>
      </c>
    </row>
    <row r="13402" spans="1:12">
      <c r="A13402" t="n">
        <v>107143</v>
      </c>
      <c r="B13402" s="42" t="n">
        <v>36</v>
      </c>
      <c r="C13402" s="7" t="n">
        <v>9</v>
      </c>
      <c r="D13402" s="7" t="n">
        <v>5716</v>
      </c>
      <c r="E13402" s="7" t="n">
        <v>0</v>
      </c>
    </row>
    <row r="13403" spans="1:12">
      <c r="A13403" t="s">
        <v>4</v>
      </c>
      <c r="B13403" s="4" t="s">
        <v>5</v>
      </c>
      <c r="C13403" s="4" t="s">
        <v>11</v>
      </c>
    </row>
    <row r="13404" spans="1:12">
      <c r="A13404" t="n">
        <v>107148</v>
      </c>
      <c r="B13404" s="39" t="n">
        <v>12</v>
      </c>
      <c r="C13404" s="7" t="n">
        <v>10933</v>
      </c>
    </row>
    <row r="13405" spans="1:12">
      <c r="A13405" t="s">
        <v>4</v>
      </c>
      <c r="B13405" s="4" t="s">
        <v>5</v>
      </c>
      <c r="C13405" s="4" t="s">
        <v>7</v>
      </c>
      <c r="D13405" s="4" t="s">
        <v>7</v>
      </c>
      <c r="E13405" s="4" t="s">
        <v>7</v>
      </c>
      <c r="F13405" s="4" t="s">
        <v>14</v>
      </c>
      <c r="G13405" s="4" t="s">
        <v>7</v>
      </c>
      <c r="H13405" s="4" t="s">
        <v>7</v>
      </c>
      <c r="I13405" s="4" t="s">
        <v>16</v>
      </c>
    </row>
    <row r="13406" spans="1:12">
      <c r="A13406" t="n">
        <v>107151</v>
      </c>
      <c r="B13406" s="13" t="n">
        <v>5</v>
      </c>
      <c r="C13406" s="7" t="n">
        <v>35</v>
      </c>
      <c r="D13406" s="7" t="n">
        <v>0</v>
      </c>
      <c r="E13406" s="7" t="n">
        <v>0</v>
      </c>
      <c r="F13406" s="7" t="n">
        <v>1</v>
      </c>
      <c r="G13406" s="7" t="n">
        <v>2</v>
      </c>
      <c r="H13406" s="7" t="n">
        <v>1</v>
      </c>
      <c r="I13406" s="14" t="n">
        <f t="normal" ca="1">A13412</f>
        <v>0</v>
      </c>
    </row>
    <row r="13407" spans="1:12">
      <c r="A13407" t="s">
        <v>4</v>
      </c>
      <c r="B13407" s="4" t="s">
        <v>5</v>
      </c>
      <c r="C13407" s="4" t="s">
        <v>7</v>
      </c>
      <c r="D13407" s="4" t="s">
        <v>11</v>
      </c>
    </row>
    <row r="13408" spans="1:12">
      <c r="A13408" t="n">
        <v>107165</v>
      </c>
      <c r="B13408" s="8" t="n">
        <v>162</v>
      </c>
      <c r="C13408" s="7" t="n">
        <v>1</v>
      </c>
      <c r="D13408" s="7" t="n">
        <v>28863</v>
      </c>
    </row>
    <row r="13409" spans="1:9">
      <c r="A13409" t="s">
        <v>4</v>
      </c>
      <c r="B13409" s="4" t="s">
        <v>5</v>
      </c>
      <c r="C13409" s="4" t="s">
        <v>16</v>
      </c>
    </row>
    <row r="13410" spans="1:9">
      <c r="A13410" t="n">
        <v>107169</v>
      </c>
      <c r="B13410" s="22" t="n">
        <v>3</v>
      </c>
      <c r="C13410" s="14" t="n">
        <f t="normal" ca="1">A13486</f>
        <v>0</v>
      </c>
    </row>
    <row r="13411" spans="1:9">
      <c r="A13411" t="s">
        <v>4</v>
      </c>
      <c r="B13411" s="4" t="s">
        <v>5</v>
      </c>
      <c r="C13411" s="4" t="s">
        <v>11</v>
      </c>
      <c r="D13411" s="4" t="s">
        <v>13</v>
      </c>
      <c r="E13411" s="4" t="s">
        <v>13</v>
      </c>
      <c r="F13411" s="4" t="s">
        <v>13</v>
      </c>
      <c r="G13411" s="4" t="s">
        <v>13</v>
      </c>
    </row>
    <row r="13412" spans="1:9">
      <c r="A13412" t="n">
        <v>107174</v>
      </c>
      <c r="B13412" s="40" t="n">
        <v>46</v>
      </c>
      <c r="C13412" s="7" t="n">
        <v>61456</v>
      </c>
      <c r="D13412" s="7" t="n">
        <v>23.2199993133545</v>
      </c>
      <c r="E13412" s="7" t="n">
        <v>-1</v>
      </c>
      <c r="F13412" s="7" t="n">
        <v>-45.0699996948242</v>
      </c>
      <c r="G13412" s="7" t="n">
        <v>283.200012207031</v>
      </c>
    </row>
    <row r="13413" spans="1:9">
      <c r="A13413" t="s">
        <v>4</v>
      </c>
      <c r="B13413" s="4" t="s">
        <v>5</v>
      </c>
      <c r="C13413" s="4" t="s">
        <v>7</v>
      </c>
      <c r="D13413" s="4" t="s">
        <v>7</v>
      </c>
      <c r="E13413" s="4" t="s">
        <v>13</v>
      </c>
      <c r="F13413" s="4" t="s">
        <v>13</v>
      </c>
      <c r="G13413" s="4" t="s">
        <v>13</v>
      </c>
      <c r="H13413" s="4" t="s">
        <v>11</v>
      </c>
      <c r="I13413" s="4" t="s">
        <v>7</v>
      </c>
    </row>
    <row r="13414" spans="1:9">
      <c r="A13414" t="n">
        <v>107193</v>
      </c>
      <c r="B13414" s="36" t="n">
        <v>45</v>
      </c>
      <c r="C13414" s="7" t="n">
        <v>4</v>
      </c>
      <c r="D13414" s="7" t="n">
        <v>3</v>
      </c>
      <c r="E13414" s="7" t="n">
        <v>5</v>
      </c>
      <c r="F13414" s="7" t="n">
        <v>283.209991455078</v>
      </c>
      <c r="G13414" s="7" t="n">
        <v>0</v>
      </c>
      <c r="H13414" s="7" t="n">
        <v>0</v>
      </c>
      <c r="I13414" s="7" t="n">
        <v>0</v>
      </c>
    </row>
    <row r="13415" spans="1:9">
      <c r="A13415" t="s">
        <v>4</v>
      </c>
      <c r="B13415" s="4" t="s">
        <v>5</v>
      </c>
      <c r="C13415" s="4" t="s">
        <v>7</v>
      </c>
      <c r="D13415" s="4" t="s">
        <v>8</v>
      </c>
    </row>
    <row r="13416" spans="1:9">
      <c r="A13416" t="n">
        <v>107211</v>
      </c>
      <c r="B13416" s="6" t="n">
        <v>2</v>
      </c>
      <c r="C13416" s="7" t="n">
        <v>10</v>
      </c>
      <c r="D13416" s="7" t="s">
        <v>810</v>
      </c>
    </row>
    <row r="13417" spans="1:9">
      <c r="A13417" t="s">
        <v>4</v>
      </c>
      <c r="B13417" s="4" t="s">
        <v>5</v>
      </c>
      <c r="C13417" s="4" t="s">
        <v>11</v>
      </c>
    </row>
    <row r="13418" spans="1:9">
      <c r="A13418" t="n">
        <v>107226</v>
      </c>
      <c r="B13418" s="29" t="n">
        <v>16</v>
      </c>
      <c r="C13418" s="7" t="n">
        <v>0</v>
      </c>
    </row>
    <row r="13419" spans="1:9">
      <c r="A13419" t="s">
        <v>4</v>
      </c>
      <c r="B13419" s="4" t="s">
        <v>5</v>
      </c>
      <c r="C13419" s="4" t="s">
        <v>7</v>
      </c>
      <c r="D13419" s="4" t="s">
        <v>11</v>
      </c>
    </row>
    <row r="13420" spans="1:9">
      <c r="A13420" t="n">
        <v>107229</v>
      </c>
      <c r="B13420" s="35" t="n">
        <v>58</v>
      </c>
      <c r="C13420" s="7" t="n">
        <v>105</v>
      </c>
      <c r="D13420" s="7" t="n">
        <v>300</v>
      </c>
    </row>
    <row r="13421" spans="1:9">
      <c r="A13421" t="s">
        <v>4</v>
      </c>
      <c r="B13421" s="4" t="s">
        <v>5</v>
      </c>
      <c r="C13421" s="4" t="s">
        <v>13</v>
      </c>
      <c r="D13421" s="4" t="s">
        <v>11</v>
      </c>
    </row>
    <row r="13422" spans="1:9">
      <c r="A13422" t="n">
        <v>107233</v>
      </c>
      <c r="B13422" s="61" t="n">
        <v>103</v>
      </c>
      <c r="C13422" s="7" t="n">
        <v>1</v>
      </c>
      <c r="D13422" s="7" t="n">
        <v>300</v>
      </c>
    </row>
    <row r="13423" spans="1:9">
      <c r="A13423" t="s">
        <v>4</v>
      </c>
      <c r="B13423" s="4" t="s">
        <v>5</v>
      </c>
      <c r="C13423" s="4" t="s">
        <v>7</v>
      </c>
      <c r="D13423" s="4" t="s">
        <v>11</v>
      </c>
    </row>
    <row r="13424" spans="1:9">
      <c r="A13424" t="n">
        <v>107240</v>
      </c>
      <c r="B13424" s="62" t="n">
        <v>72</v>
      </c>
      <c r="C13424" s="7" t="n">
        <v>4</v>
      </c>
      <c r="D13424" s="7" t="n">
        <v>0</v>
      </c>
    </row>
    <row r="13425" spans="1:9">
      <c r="A13425" t="s">
        <v>4</v>
      </c>
      <c r="B13425" s="4" t="s">
        <v>5</v>
      </c>
      <c r="C13425" s="4" t="s">
        <v>14</v>
      </c>
    </row>
    <row r="13426" spans="1:9">
      <c r="A13426" t="n">
        <v>107244</v>
      </c>
      <c r="B13426" s="60" t="n">
        <v>15</v>
      </c>
      <c r="C13426" s="7" t="n">
        <v>1073741824</v>
      </c>
    </row>
    <row r="13427" spans="1:9">
      <c r="A13427" t="s">
        <v>4</v>
      </c>
      <c r="B13427" s="4" t="s">
        <v>5</v>
      </c>
      <c r="C13427" s="4" t="s">
        <v>7</v>
      </c>
    </row>
    <row r="13428" spans="1:9">
      <c r="A13428" t="n">
        <v>107249</v>
      </c>
      <c r="B13428" s="59" t="n">
        <v>64</v>
      </c>
      <c r="C13428" s="7" t="n">
        <v>3</v>
      </c>
    </row>
    <row r="13429" spans="1:9">
      <c r="A13429" t="s">
        <v>4</v>
      </c>
      <c r="B13429" s="4" t="s">
        <v>5</v>
      </c>
      <c r="C13429" s="4" t="s">
        <v>7</v>
      </c>
    </row>
    <row r="13430" spans="1:9">
      <c r="A13430" t="n">
        <v>107251</v>
      </c>
      <c r="B13430" s="11" t="n">
        <v>74</v>
      </c>
      <c r="C13430" s="7" t="n">
        <v>67</v>
      </c>
    </row>
    <row r="13431" spans="1:9">
      <c r="A13431" t="s">
        <v>4</v>
      </c>
      <c r="B13431" s="4" t="s">
        <v>5</v>
      </c>
      <c r="C13431" s="4" t="s">
        <v>7</v>
      </c>
      <c r="D13431" s="4" t="s">
        <v>7</v>
      </c>
      <c r="E13431" s="4" t="s">
        <v>11</v>
      </c>
    </row>
    <row r="13432" spans="1:9">
      <c r="A13432" t="n">
        <v>107253</v>
      </c>
      <c r="B13432" s="36" t="n">
        <v>45</v>
      </c>
      <c r="C13432" s="7" t="n">
        <v>8</v>
      </c>
      <c r="D13432" s="7" t="n">
        <v>1</v>
      </c>
      <c r="E13432" s="7" t="n">
        <v>0</v>
      </c>
    </row>
    <row r="13433" spans="1:9">
      <c r="A13433" t="s">
        <v>4</v>
      </c>
      <c r="B13433" s="4" t="s">
        <v>5</v>
      </c>
      <c r="C13433" s="4" t="s">
        <v>11</v>
      </c>
    </row>
    <row r="13434" spans="1:9">
      <c r="A13434" t="n">
        <v>107258</v>
      </c>
      <c r="B13434" s="15" t="n">
        <v>13</v>
      </c>
      <c r="C13434" s="7" t="n">
        <v>6409</v>
      </c>
    </row>
    <row r="13435" spans="1:9">
      <c r="A13435" t="s">
        <v>4</v>
      </c>
      <c r="B13435" s="4" t="s">
        <v>5</v>
      </c>
      <c r="C13435" s="4" t="s">
        <v>11</v>
      </c>
    </row>
    <row r="13436" spans="1:9">
      <c r="A13436" t="n">
        <v>107261</v>
      </c>
      <c r="B13436" s="15" t="n">
        <v>13</v>
      </c>
      <c r="C13436" s="7" t="n">
        <v>6408</v>
      </c>
    </row>
    <row r="13437" spans="1:9">
      <c r="A13437" t="s">
        <v>4</v>
      </c>
      <c r="B13437" s="4" t="s">
        <v>5</v>
      </c>
      <c r="C13437" s="4" t="s">
        <v>11</v>
      </c>
    </row>
    <row r="13438" spans="1:9">
      <c r="A13438" t="n">
        <v>107264</v>
      </c>
      <c r="B13438" s="39" t="n">
        <v>12</v>
      </c>
      <c r="C13438" s="7" t="n">
        <v>6464</v>
      </c>
    </row>
    <row r="13439" spans="1:9">
      <c r="A13439" t="s">
        <v>4</v>
      </c>
      <c r="B13439" s="4" t="s">
        <v>5</v>
      </c>
      <c r="C13439" s="4" t="s">
        <v>11</v>
      </c>
    </row>
    <row r="13440" spans="1:9">
      <c r="A13440" t="n">
        <v>107267</v>
      </c>
      <c r="B13440" s="15" t="n">
        <v>13</v>
      </c>
      <c r="C13440" s="7" t="n">
        <v>6465</v>
      </c>
    </row>
    <row r="13441" spans="1:5">
      <c r="A13441" t="s">
        <v>4</v>
      </c>
      <c r="B13441" s="4" t="s">
        <v>5</v>
      </c>
      <c r="C13441" s="4" t="s">
        <v>11</v>
      </c>
    </row>
    <row r="13442" spans="1:5">
      <c r="A13442" t="n">
        <v>107270</v>
      </c>
      <c r="B13442" s="15" t="n">
        <v>13</v>
      </c>
      <c r="C13442" s="7" t="n">
        <v>6466</v>
      </c>
    </row>
    <row r="13443" spans="1:5">
      <c r="A13443" t="s">
        <v>4</v>
      </c>
      <c r="B13443" s="4" t="s">
        <v>5</v>
      </c>
      <c r="C13443" s="4" t="s">
        <v>11</v>
      </c>
    </row>
    <row r="13444" spans="1:5">
      <c r="A13444" t="n">
        <v>107273</v>
      </c>
      <c r="B13444" s="15" t="n">
        <v>13</v>
      </c>
      <c r="C13444" s="7" t="n">
        <v>6467</v>
      </c>
    </row>
    <row r="13445" spans="1:5">
      <c r="A13445" t="s">
        <v>4</v>
      </c>
      <c r="B13445" s="4" t="s">
        <v>5</v>
      </c>
      <c r="C13445" s="4" t="s">
        <v>11</v>
      </c>
    </row>
    <row r="13446" spans="1:5">
      <c r="A13446" t="n">
        <v>107276</v>
      </c>
      <c r="B13446" s="15" t="n">
        <v>13</v>
      </c>
      <c r="C13446" s="7" t="n">
        <v>6468</v>
      </c>
    </row>
    <row r="13447" spans="1:5">
      <c r="A13447" t="s">
        <v>4</v>
      </c>
      <c r="B13447" s="4" t="s">
        <v>5</v>
      </c>
      <c r="C13447" s="4" t="s">
        <v>11</v>
      </c>
    </row>
    <row r="13448" spans="1:5">
      <c r="A13448" t="n">
        <v>107279</v>
      </c>
      <c r="B13448" s="15" t="n">
        <v>13</v>
      </c>
      <c r="C13448" s="7" t="n">
        <v>6469</v>
      </c>
    </row>
    <row r="13449" spans="1:5">
      <c r="A13449" t="s">
        <v>4</v>
      </c>
      <c r="B13449" s="4" t="s">
        <v>5</v>
      </c>
      <c r="C13449" s="4" t="s">
        <v>11</v>
      </c>
    </row>
    <row r="13450" spans="1:5">
      <c r="A13450" t="n">
        <v>107282</v>
      </c>
      <c r="B13450" s="15" t="n">
        <v>13</v>
      </c>
      <c r="C13450" s="7" t="n">
        <v>6470</v>
      </c>
    </row>
    <row r="13451" spans="1:5">
      <c r="A13451" t="s">
        <v>4</v>
      </c>
      <c r="B13451" s="4" t="s">
        <v>5</v>
      </c>
      <c r="C13451" s="4" t="s">
        <v>11</v>
      </c>
    </row>
    <row r="13452" spans="1:5">
      <c r="A13452" t="n">
        <v>107285</v>
      </c>
      <c r="B13452" s="15" t="n">
        <v>13</v>
      </c>
      <c r="C13452" s="7" t="n">
        <v>6471</v>
      </c>
    </row>
    <row r="13453" spans="1:5">
      <c r="A13453" t="s">
        <v>4</v>
      </c>
      <c r="B13453" s="4" t="s">
        <v>5</v>
      </c>
      <c r="C13453" s="4" t="s">
        <v>7</v>
      </c>
    </row>
    <row r="13454" spans="1:5">
      <c r="A13454" t="n">
        <v>107288</v>
      </c>
      <c r="B13454" s="11" t="n">
        <v>74</v>
      </c>
      <c r="C13454" s="7" t="n">
        <v>18</v>
      </c>
    </row>
    <row r="13455" spans="1:5">
      <c r="A13455" t="s">
        <v>4</v>
      </c>
      <c r="B13455" s="4" t="s">
        <v>5</v>
      </c>
      <c r="C13455" s="4" t="s">
        <v>7</v>
      </c>
    </row>
    <row r="13456" spans="1:5">
      <c r="A13456" t="n">
        <v>107290</v>
      </c>
      <c r="B13456" s="11" t="n">
        <v>74</v>
      </c>
      <c r="C13456" s="7" t="n">
        <v>45</v>
      </c>
    </row>
    <row r="13457" spans="1:3">
      <c r="A13457" t="s">
        <v>4</v>
      </c>
      <c r="B13457" s="4" t="s">
        <v>5</v>
      </c>
      <c r="C13457" s="4" t="s">
        <v>11</v>
      </c>
    </row>
    <row r="13458" spans="1:3">
      <c r="A13458" t="n">
        <v>107292</v>
      </c>
      <c r="B13458" s="29" t="n">
        <v>16</v>
      </c>
      <c r="C13458" s="7" t="n">
        <v>0</v>
      </c>
    </row>
    <row r="13459" spans="1:3">
      <c r="A13459" t="s">
        <v>4</v>
      </c>
      <c r="B13459" s="4" t="s">
        <v>5</v>
      </c>
      <c r="C13459" s="4" t="s">
        <v>7</v>
      </c>
      <c r="D13459" s="4" t="s">
        <v>7</v>
      </c>
      <c r="E13459" s="4" t="s">
        <v>7</v>
      </c>
      <c r="F13459" s="4" t="s">
        <v>7</v>
      </c>
    </row>
    <row r="13460" spans="1:3">
      <c r="A13460" t="n">
        <v>107295</v>
      </c>
      <c r="B13460" s="9" t="n">
        <v>14</v>
      </c>
      <c r="C13460" s="7" t="n">
        <v>0</v>
      </c>
      <c r="D13460" s="7" t="n">
        <v>8</v>
      </c>
      <c r="E13460" s="7" t="n">
        <v>0</v>
      </c>
      <c r="F13460" s="7" t="n">
        <v>0</v>
      </c>
    </row>
    <row r="13461" spans="1:3">
      <c r="A13461" t="s">
        <v>4</v>
      </c>
      <c r="B13461" s="4" t="s">
        <v>5</v>
      </c>
      <c r="C13461" s="4" t="s">
        <v>7</v>
      </c>
      <c r="D13461" s="4" t="s">
        <v>8</v>
      </c>
    </row>
    <row r="13462" spans="1:3">
      <c r="A13462" t="n">
        <v>107300</v>
      </c>
      <c r="B13462" s="6" t="n">
        <v>2</v>
      </c>
      <c r="C13462" s="7" t="n">
        <v>11</v>
      </c>
      <c r="D13462" s="7" t="s">
        <v>17</v>
      </c>
    </row>
    <row r="13463" spans="1:3">
      <c r="A13463" t="s">
        <v>4</v>
      </c>
      <c r="B13463" s="4" t="s">
        <v>5</v>
      </c>
      <c r="C13463" s="4" t="s">
        <v>11</v>
      </c>
    </row>
    <row r="13464" spans="1:3">
      <c r="A13464" t="n">
        <v>107314</v>
      </c>
      <c r="B13464" s="29" t="n">
        <v>16</v>
      </c>
      <c r="C13464" s="7" t="n">
        <v>0</v>
      </c>
    </row>
    <row r="13465" spans="1:3">
      <c r="A13465" t="s">
        <v>4</v>
      </c>
      <c r="B13465" s="4" t="s">
        <v>5</v>
      </c>
      <c r="C13465" s="4" t="s">
        <v>7</v>
      </c>
      <c r="D13465" s="4" t="s">
        <v>8</v>
      </c>
    </row>
    <row r="13466" spans="1:3">
      <c r="A13466" t="n">
        <v>107317</v>
      </c>
      <c r="B13466" s="6" t="n">
        <v>2</v>
      </c>
      <c r="C13466" s="7" t="n">
        <v>11</v>
      </c>
      <c r="D13466" s="7" t="s">
        <v>843</v>
      </c>
    </row>
    <row r="13467" spans="1:3">
      <c r="A13467" t="s">
        <v>4</v>
      </c>
      <c r="B13467" s="4" t="s">
        <v>5</v>
      </c>
      <c r="C13467" s="4" t="s">
        <v>11</v>
      </c>
    </row>
    <row r="13468" spans="1:3">
      <c r="A13468" t="n">
        <v>107326</v>
      </c>
      <c r="B13468" s="29" t="n">
        <v>16</v>
      </c>
      <c r="C13468" s="7" t="n">
        <v>0</v>
      </c>
    </row>
    <row r="13469" spans="1:3">
      <c r="A13469" t="s">
        <v>4</v>
      </c>
      <c r="B13469" s="4" t="s">
        <v>5</v>
      </c>
      <c r="C13469" s="4" t="s">
        <v>14</v>
      </c>
    </row>
    <row r="13470" spans="1:3">
      <c r="A13470" t="n">
        <v>107329</v>
      </c>
      <c r="B13470" s="60" t="n">
        <v>15</v>
      </c>
      <c r="C13470" s="7" t="n">
        <v>2048</v>
      </c>
    </row>
    <row r="13471" spans="1:3">
      <c r="A13471" t="s">
        <v>4</v>
      </c>
      <c r="B13471" s="4" t="s">
        <v>5</v>
      </c>
      <c r="C13471" s="4" t="s">
        <v>7</v>
      </c>
      <c r="D13471" s="4" t="s">
        <v>8</v>
      </c>
    </row>
    <row r="13472" spans="1:3">
      <c r="A13472" t="n">
        <v>107334</v>
      </c>
      <c r="B13472" s="6" t="n">
        <v>2</v>
      </c>
      <c r="C13472" s="7" t="n">
        <v>10</v>
      </c>
      <c r="D13472" s="7" t="s">
        <v>38</v>
      </c>
    </row>
    <row r="13473" spans="1:6">
      <c r="A13473" t="s">
        <v>4</v>
      </c>
      <c r="B13473" s="4" t="s">
        <v>5</v>
      </c>
      <c r="C13473" s="4" t="s">
        <v>11</v>
      </c>
    </row>
    <row r="13474" spans="1:6">
      <c r="A13474" t="n">
        <v>107352</v>
      </c>
      <c r="B13474" s="29" t="n">
        <v>16</v>
      </c>
      <c r="C13474" s="7" t="n">
        <v>0</v>
      </c>
    </row>
    <row r="13475" spans="1:6">
      <c r="A13475" t="s">
        <v>4</v>
      </c>
      <c r="B13475" s="4" t="s">
        <v>5</v>
      </c>
      <c r="C13475" s="4" t="s">
        <v>7</v>
      </c>
      <c r="D13475" s="4" t="s">
        <v>8</v>
      </c>
    </row>
    <row r="13476" spans="1:6">
      <c r="A13476" t="n">
        <v>107355</v>
      </c>
      <c r="B13476" s="6" t="n">
        <v>2</v>
      </c>
      <c r="C13476" s="7" t="n">
        <v>10</v>
      </c>
      <c r="D13476" s="7" t="s">
        <v>39</v>
      </c>
    </row>
    <row r="13477" spans="1:6">
      <c r="A13477" t="s">
        <v>4</v>
      </c>
      <c r="B13477" s="4" t="s">
        <v>5</v>
      </c>
      <c r="C13477" s="4" t="s">
        <v>11</v>
      </c>
    </row>
    <row r="13478" spans="1:6">
      <c r="A13478" t="n">
        <v>107374</v>
      </c>
      <c r="B13478" s="29" t="n">
        <v>16</v>
      </c>
      <c r="C13478" s="7" t="n">
        <v>0</v>
      </c>
    </row>
    <row r="13479" spans="1:6">
      <c r="A13479" t="s">
        <v>4</v>
      </c>
      <c r="B13479" s="4" t="s">
        <v>5</v>
      </c>
      <c r="C13479" s="4" t="s">
        <v>7</v>
      </c>
      <c r="D13479" s="4" t="s">
        <v>11</v>
      </c>
      <c r="E13479" s="4" t="s">
        <v>13</v>
      </c>
    </row>
    <row r="13480" spans="1:6">
      <c r="A13480" t="n">
        <v>107377</v>
      </c>
      <c r="B13480" s="35" t="n">
        <v>58</v>
      </c>
      <c r="C13480" s="7" t="n">
        <v>100</v>
      </c>
      <c r="D13480" s="7" t="n">
        <v>300</v>
      </c>
      <c r="E13480" s="7" t="n">
        <v>1</v>
      </c>
    </row>
    <row r="13481" spans="1:6">
      <c r="A13481" t="s">
        <v>4</v>
      </c>
      <c r="B13481" s="4" t="s">
        <v>5</v>
      </c>
      <c r="C13481" s="4" t="s">
        <v>7</v>
      </c>
      <c r="D13481" s="4" t="s">
        <v>11</v>
      </c>
    </row>
    <row r="13482" spans="1:6">
      <c r="A13482" t="n">
        <v>107385</v>
      </c>
      <c r="B13482" s="35" t="n">
        <v>58</v>
      </c>
      <c r="C13482" s="7" t="n">
        <v>255</v>
      </c>
      <c r="D13482" s="7" t="n">
        <v>0</v>
      </c>
    </row>
    <row r="13483" spans="1:6">
      <c r="A13483" t="s">
        <v>4</v>
      </c>
      <c r="B13483" s="4" t="s">
        <v>5</v>
      </c>
      <c r="C13483" s="4" t="s">
        <v>7</v>
      </c>
    </row>
    <row r="13484" spans="1:6">
      <c r="A13484" t="n">
        <v>107389</v>
      </c>
      <c r="B13484" s="30" t="n">
        <v>23</v>
      </c>
      <c r="C13484" s="7" t="n">
        <v>0</v>
      </c>
    </row>
    <row r="13485" spans="1:6">
      <c r="A13485" t="s">
        <v>4</v>
      </c>
      <c r="B13485" s="4" t="s">
        <v>5</v>
      </c>
    </row>
    <row r="13486" spans="1:6">
      <c r="A13486" t="n">
        <v>107391</v>
      </c>
      <c r="B13486" s="5" t="n">
        <v>1</v>
      </c>
    </row>
    <row r="13487" spans="1:6" s="3" customFormat="1" customHeight="0">
      <c r="A13487" s="3" t="s">
        <v>2</v>
      </c>
      <c r="B13487" s="3" t="s">
        <v>956</v>
      </c>
    </row>
    <row r="13488" spans="1:6">
      <c r="A13488" t="s">
        <v>4</v>
      </c>
      <c r="B13488" s="4" t="s">
        <v>5</v>
      </c>
      <c r="C13488" s="4" t="s">
        <v>7</v>
      </c>
      <c r="D13488" s="4" t="s">
        <v>7</v>
      </c>
      <c r="E13488" s="4" t="s">
        <v>7</v>
      </c>
      <c r="F13488" s="4" t="s">
        <v>7</v>
      </c>
    </row>
    <row r="13489" spans="1:6">
      <c r="A13489" t="n">
        <v>107392</v>
      </c>
      <c r="B13489" s="9" t="n">
        <v>14</v>
      </c>
      <c r="C13489" s="7" t="n">
        <v>2</v>
      </c>
      <c r="D13489" s="7" t="n">
        <v>0</v>
      </c>
      <c r="E13489" s="7" t="n">
        <v>0</v>
      </c>
      <c r="F13489" s="7" t="n">
        <v>0</v>
      </c>
    </row>
    <row r="13490" spans="1:6">
      <c r="A13490" t="s">
        <v>4</v>
      </c>
      <c r="B13490" s="4" t="s">
        <v>5</v>
      </c>
      <c r="C13490" s="4" t="s">
        <v>7</v>
      </c>
      <c r="D13490" s="19" t="s">
        <v>28</v>
      </c>
      <c r="E13490" s="4" t="s">
        <v>5</v>
      </c>
      <c r="F13490" s="4" t="s">
        <v>7</v>
      </c>
      <c r="G13490" s="4" t="s">
        <v>11</v>
      </c>
      <c r="H13490" s="19" t="s">
        <v>29</v>
      </c>
      <c r="I13490" s="4" t="s">
        <v>7</v>
      </c>
      <c r="J13490" s="4" t="s">
        <v>14</v>
      </c>
      <c r="K13490" s="4" t="s">
        <v>7</v>
      </c>
      <c r="L13490" s="4" t="s">
        <v>7</v>
      </c>
      <c r="M13490" s="19" t="s">
        <v>28</v>
      </c>
      <c r="N13490" s="4" t="s">
        <v>5</v>
      </c>
      <c r="O13490" s="4" t="s">
        <v>7</v>
      </c>
      <c r="P13490" s="4" t="s">
        <v>11</v>
      </c>
      <c r="Q13490" s="19" t="s">
        <v>29</v>
      </c>
      <c r="R13490" s="4" t="s">
        <v>7</v>
      </c>
      <c r="S13490" s="4" t="s">
        <v>14</v>
      </c>
      <c r="T13490" s="4" t="s">
        <v>7</v>
      </c>
      <c r="U13490" s="4" t="s">
        <v>7</v>
      </c>
      <c r="V13490" s="4" t="s">
        <v>7</v>
      </c>
      <c r="W13490" s="4" t="s">
        <v>16</v>
      </c>
    </row>
    <row r="13491" spans="1:6">
      <c r="A13491" t="n">
        <v>107397</v>
      </c>
      <c r="B13491" s="13" t="n">
        <v>5</v>
      </c>
      <c r="C13491" s="7" t="n">
        <v>28</v>
      </c>
      <c r="D13491" s="19" t="s">
        <v>3</v>
      </c>
      <c r="E13491" s="8" t="n">
        <v>162</v>
      </c>
      <c r="F13491" s="7" t="n">
        <v>3</v>
      </c>
      <c r="G13491" s="7" t="n">
        <v>28863</v>
      </c>
      <c r="H13491" s="19" t="s">
        <v>3</v>
      </c>
      <c r="I13491" s="7" t="n">
        <v>0</v>
      </c>
      <c r="J13491" s="7" t="n">
        <v>1</v>
      </c>
      <c r="K13491" s="7" t="n">
        <v>2</v>
      </c>
      <c r="L13491" s="7" t="n">
        <v>28</v>
      </c>
      <c r="M13491" s="19" t="s">
        <v>3</v>
      </c>
      <c r="N13491" s="8" t="n">
        <v>162</v>
      </c>
      <c r="O13491" s="7" t="n">
        <v>3</v>
      </c>
      <c r="P13491" s="7" t="n">
        <v>28863</v>
      </c>
      <c r="Q13491" s="19" t="s">
        <v>3</v>
      </c>
      <c r="R13491" s="7" t="n">
        <v>0</v>
      </c>
      <c r="S13491" s="7" t="n">
        <v>2</v>
      </c>
      <c r="T13491" s="7" t="n">
        <v>2</v>
      </c>
      <c r="U13491" s="7" t="n">
        <v>11</v>
      </c>
      <c r="V13491" s="7" t="n">
        <v>1</v>
      </c>
      <c r="W13491" s="14" t="n">
        <f t="normal" ca="1">A13495</f>
        <v>0</v>
      </c>
    </row>
    <row r="13492" spans="1:6">
      <c r="A13492" t="s">
        <v>4</v>
      </c>
      <c r="B13492" s="4" t="s">
        <v>5</v>
      </c>
      <c r="C13492" s="4" t="s">
        <v>7</v>
      </c>
      <c r="D13492" s="4" t="s">
        <v>11</v>
      </c>
      <c r="E13492" s="4" t="s">
        <v>13</v>
      </c>
    </row>
    <row r="13493" spans="1:6">
      <c r="A13493" t="n">
        <v>107426</v>
      </c>
      <c r="B13493" s="35" t="n">
        <v>58</v>
      </c>
      <c r="C13493" s="7" t="n">
        <v>0</v>
      </c>
      <c r="D13493" s="7" t="n">
        <v>0</v>
      </c>
      <c r="E13493" s="7" t="n">
        <v>1</v>
      </c>
    </row>
    <row r="13494" spans="1:6">
      <c r="A13494" t="s">
        <v>4</v>
      </c>
      <c r="B13494" s="4" t="s">
        <v>5</v>
      </c>
      <c r="C13494" s="4" t="s">
        <v>7</v>
      </c>
      <c r="D13494" s="19" t="s">
        <v>28</v>
      </c>
      <c r="E13494" s="4" t="s">
        <v>5</v>
      </c>
      <c r="F13494" s="4" t="s">
        <v>7</v>
      </c>
      <c r="G13494" s="4" t="s">
        <v>11</v>
      </c>
      <c r="H13494" s="19" t="s">
        <v>29</v>
      </c>
      <c r="I13494" s="4" t="s">
        <v>7</v>
      </c>
      <c r="J13494" s="4" t="s">
        <v>14</v>
      </c>
      <c r="K13494" s="4" t="s">
        <v>7</v>
      </c>
      <c r="L13494" s="4" t="s">
        <v>7</v>
      </c>
      <c r="M13494" s="19" t="s">
        <v>28</v>
      </c>
      <c r="N13494" s="4" t="s">
        <v>5</v>
      </c>
      <c r="O13494" s="4" t="s">
        <v>7</v>
      </c>
      <c r="P13494" s="4" t="s">
        <v>11</v>
      </c>
      <c r="Q13494" s="19" t="s">
        <v>29</v>
      </c>
      <c r="R13494" s="4" t="s">
        <v>7</v>
      </c>
      <c r="S13494" s="4" t="s">
        <v>14</v>
      </c>
      <c r="T13494" s="4" t="s">
        <v>7</v>
      </c>
      <c r="U13494" s="4" t="s">
        <v>7</v>
      </c>
      <c r="V13494" s="4" t="s">
        <v>7</v>
      </c>
      <c r="W13494" s="4" t="s">
        <v>16</v>
      </c>
    </row>
    <row r="13495" spans="1:6">
      <c r="A13495" t="n">
        <v>107434</v>
      </c>
      <c r="B13495" s="13" t="n">
        <v>5</v>
      </c>
      <c r="C13495" s="7" t="n">
        <v>28</v>
      </c>
      <c r="D13495" s="19" t="s">
        <v>3</v>
      </c>
      <c r="E13495" s="8" t="n">
        <v>162</v>
      </c>
      <c r="F13495" s="7" t="n">
        <v>3</v>
      </c>
      <c r="G13495" s="7" t="n">
        <v>28863</v>
      </c>
      <c r="H13495" s="19" t="s">
        <v>3</v>
      </c>
      <c r="I13495" s="7" t="n">
        <v>0</v>
      </c>
      <c r="J13495" s="7" t="n">
        <v>1</v>
      </c>
      <c r="K13495" s="7" t="n">
        <v>3</v>
      </c>
      <c r="L13495" s="7" t="n">
        <v>28</v>
      </c>
      <c r="M13495" s="19" t="s">
        <v>3</v>
      </c>
      <c r="N13495" s="8" t="n">
        <v>162</v>
      </c>
      <c r="O13495" s="7" t="n">
        <v>3</v>
      </c>
      <c r="P13495" s="7" t="n">
        <v>28863</v>
      </c>
      <c r="Q13495" s="19" t="s">
        <v>3</v>
      </c>
      <c r="R13495" s="7" t="n">
        <v>0</v>
      </c>
      <c r="S13495" s="7" t="n">
        <v>2</v>
      </c>
      <c r="T13495" s="7" t="n">
        <v>3</v>
      </c>
      <c r="U13495" s="7" t="n">
        <v>9</v>
      </c>
      <c r="V13495" s="7" t="n">
        <v>1</v>
      </c>
      <c r="W13495" s="14" t="n">
        <f t="normal" ca="1">A13505</f>
        <v>0</v>
      </c>
    </row>
    <row r="13496" spans="1:6">
      <c r="A13496" t="s">
        <v>4</v>
      </c>
      <c r="B13496" s="4" t="s">
        <v>5</v>
      </c>
      <c r="C13496" s="4" t="s">
        <v>7</v>
      </c>
      <c r="D13496" s="19" t="s">
        <v>28</v>
      </c>
      <c r="E13496" s="4" t="s">
        <v>5</v>
      </c>
      <c r="F13496" s="4" t="s">
        <v>11</v>
      </c>
      <c r="G13496" s="4" t="s">
        <v>7</v>
      </c>
      <c r="H13496" s="4" t="s">
        <v>7</v>
      </c>
      <c r="I13496" s="4" t="s">
        <v>8</v>
      </c>
      <c r="J13496" s="19" t="s">
        <v>29</v>
      </c>
      <c r="K13496" s="4" t="s">
        <v>7</v>
      </c>
      <c r="L13496" s="4" t="s">
        <v>7</v>
      </c>
      <c r="M13496" s="19" t="s">
        <v>28</v>
      </c>
      <c r="N13496" s="4" t="s">
        <v>5</v>
      </c>
      <c r="O13496" s="4" t="s">
        <v>7</v>
      </c>
      <c r="P13496" s="19" t="s">
        <v>29</v>
      </c>
      <c r="Q13496" s="4" t="s">
        <v>7</v>
      </c>
      <c r="R13496" s="4" t="s">
        <v>14</v>
      </c>
      <c r="S13496" s="4" t="s">
        <v>7</v>
      </c>
      <c r="T13496" s="4" t="s">
        <v>7</v>
      </c>
      <c r="U13496" s="4" t="s">
        <v>7</v>
      </c>
      <c r="V13496" s="19" t="s">
        <v>28</v>
      </c>
      <c r="W13496" s="4" t="s">
        <v>5</v>
      </c>
      <c r="X13496" s="4" t="s">
        <v>7</v>
      </c>
      <c r="Y13496" s="19" t="s">
        <v>29</v>
      </c>
      <c r="Z13496" s="4" t="s">
        <v>7</v>
      </c>
      <c r="AA13496" s="4" t="s">
        <v>14</v>
      </c>
      <c r="AB13496" s="4" t="s">
        <v>7</v>
      </c>
      <c r="AC13496" s="4" t="s">
        <v>7</v>
      </c>
      <c r="AD13496" s="4" t="s">
        <v>7</v>
      </c>
      <c r="AE13496" s="4" t="s">
        <v>16</v>
      </c>
    </row>
    <row r="13497" spans="1:6">
      <c r="A13497" t="n">
        <v>107463</v>
      </c>
      <c r="B13497" s="13" t="n">
        <v>5</v>
      </c>
      <c r="C13497" s="7" t="n">
        <v>28</v>
      </c>
      <c r="D13497" s="19" t="s">
        <v>3</v>
      </c>
      <c r="E13497" s="43" t="n">
        <v>47</v>
      </c>
      <c r="F13497" s="7" t="n">
        <v>61456</v>
      </c>
      <c r="G13497" s="7" t="n">
        <v>2</v>
      </c>
      <c r="H13497" s="7" t="n">
        <v>0</v>
      </c>
      <c r="I13497" s="7" t="s">
        <v>354</v>
      </c>
      <c r="J13497" s="19" t="s">
        <v>3</v>
      </c>
      <c r="K13497" s="7" t="n">
        <v>8</v>
      </c>
      <c r="L13497" s="7" t="n">
        <v>28</v>
      </c>
      <c r="M13497" s="19" t="s">
        <v>3</v>
      </c>
      <c r="N13497" s="11" t="n">
        <v>74</v>
      </c>
      <c r="O13497" s="7" t="n">
        <v>65</v>
      </c>
      <c r="P13497" s="19" t="s">
        <v>3</v>
      </c>
      <c r="Q13497" s="7" t="n">
        <v>0</v>
      </c>
      <c r="R13497" s="7" t="n">
        <v>1</v>
      </c>
      <c r="S13497" s="7" t="n">
        <v>3</v>
      </c>
      <c r="T13497" s="7" t="n">
        <v>9</v>
      </c>
      <c r="U13497" s="7" t="n">
        <v>28</v>
      </c>
      <c r="V13497" s="19" t="s">
        <v>3</v>
      </c>
      <c r="W13497" s="11" t="n">
        <v>74</v>
      </c>
      <c r="X13497" s="7" t="n">
        <v>65</v>
      </c>
      <c r="Y13497" s="19" t="s">
        <v>3</v>
      </c>
      <c r="Z13497" s="7" t="n">
        <v>0</v>
      </c>
      <c r="AA13497" s="7" t="n">
        <v>2</v>
      </c>
      <c r="AB13497" s="7" t="n">
        <v>3</v>
      </c>
      <c r="AC13497" s="7" t="n">
        <v>9</v>
      </c>
      <c r="AD13497" s="7" t="n">
        <v>1</v>
      </c>
      <c r="AE13497" s="14" t="n">
        <f t="normal" ca="1">A13501</f>
        <v>0</v>
      </c>
    </row>
    <row r="13498" spans="1:6">
      <c r="A13498" t="s">
        <v>4</v>
      </c>
      <c r="B13498" s="4" t="s">
        <v>5</v>
      </c>
      <c r="C13498" s="4" t="s">
        <v>11</v>
      </c>
      <c r="D13498" s="4" t="s">
        <v>7</v>
      </c>
      <c r="E13498" s="4" t="s">
        <v>7</v>
      </c>
      <c r="F13498" s="4" t="s">
        <v>8</v>
      </c>
    </row>
    <row r="13499" spans="1:6">
      <c r="A13499" t="n">
        <v>107511</v>
      </c>
      <c r="B13499" s="43" t="n">
        <v>47</v>
      </c>
      <c r="C13499" s="7" t="n">
        <v>61456</v>
      </c>
      <c r="D13499" s="7" t="n">
        <v>0</v>
      </c>
      <c r="E13499" s="7" t="n">
        <v>0</v>
      </c>
      <c r="F13499" s="7" t="s">
        <v>250</v>
      </c>
    </row>
    <row r="13500" spans="1:6">
      <c r="A13500" t="s">
        <v>4</v>
      </c>
      <c r="B13500" s="4" t="s">
        <v>5</v>
      </c>
      <c r="C13500" s="4" t="s">
        <v>7</v>
      </c>
      <c r="D13500" s="4" t="s">
        <v>11</v>
      </c>
      <c r="E13500" s="4" t="s">
        <v>13</v>
      </c>
    </row>
    <row r="13501" spans="1:6">
      <c r="A13501" t="n">
        <v>107524</v>
      </c>
      <c r="B13501" s="35" t="n">
        <v>58</v>
      </c>
      <c r="C13501" s="7" t="n">
        <v>0</v>
      </c>
      <c r="D13501" s="7" t="n">
        <v>300</v>
      </c>
      <c r="E13501" s="7" t="n">
        <v>1</v>
      </c>
    </row>
    <row r="13502" spans="1:6">
      <c r="A13502" t="s">
        <v>4</v>
      </c>
      <c r="B13502" s="4" t="s">
        <v>5</v>
      </c>
      <c r="C13502" s="4" t="s">
        <v>7</v>
      </c>
      <c r="D13502" s="4" t="s">
        <v>11</v>
      </c>
    </row>
    <row r="13503" spans="1:6">
      <c r="A13503" t="n">
        <v>107532</v>
      </c>
      <c r="B13503" s="35" t="n">
        <v>58</v>
      </c>
      <c r="C13503" s="7" t="n">
        <v>255</v>
      </c>
      <c r="D13503" s="7" t="n">
        <v>0</v>
      </c>
    </row>
    <row r="13504" spans="1:6">
      <c r="A13504" t="s">
        <v>4</v>
      </c>
      <c r="B13504" s="4" t="s">
        <v>5</v>
      </c>
      <c r="C13504" s="4" t="s">
        <v>7</v>
      </c>
      <c r="D13504" s="4" t="s">
        <v>7</v>
      </c>
      <c r="E13504" s="4" t="s">
        <v>7</v>
      </c>
      <c r="F13504" s="4" t="s">
        <v>7</v>
      </c>
    </row>
    <row r="13505" spans="1:31">
      <c r="A13505" t="n">
        <v>107536</v>
      </c>
      <c r="B13505" s="9" t="n">
        <v>14</v>
      </c>
      <c r="C13505" s="7" t="n">
        <v>0</v>
      </c>
      <c r="D13505" s="7" t="n">
        <v>0</v>
      </c>
      <c r="E13505" s="7" t="n">
        <v>0</v>
      </c>
      <c r="F13505" s="7" t="n">
        <v>64</v>
      </c>
    </row>
    <row r="13506" spans="1:31">
      <c r="A13506" t="s">
        <v>4</v>
      </c>
      <c r="B13506" s="4" t="s">
        <v>5</v>
      </c>
      <c r="C13506" s="4" t="s">
        <v>7</v>
      </c>
      <c r="D13506" s="4" t="s">
        <v>11</v>
      </c>
    </row>
    <row r="13507" spans="1:31">
      <c r="A13507" t="n">
        <v>107541</v>
      </c>
      <c r="B13507" s="24" t="n">
        <v>22</v>
      </c>
      <c r="C13507" s="7" t="n">
        <v>0</v>
      </c>
      <c r="D13507" s="7" t="n">
        <v>28863</v>
      </c>
    </row>
    <row r="13508" spans="1:31">
      <c r="A13508" t="s">
        <v>4</v>
      </c>
      <c r="B13508" s="4" t="s">
        <v>5</v>
      </c>
      <c r="C13508" s="4" t="s">
        <v>7</v>
      </c>
      <c r="D13508" s="4" t="s">
        <v>11</v>
      </c>
    </row>
    <row r="13509" spans="1:31">
      <c r="A13509" t="n">
        <v>107545</v>
      </c>
      <c r="B13509" s="35" t="n">
        <v>58</v>
      </c>
      <c r="C13509" s="7" t="n">
        <v>5</v>
      </c>
      <c r="D13509" s="7" t="n">
        <v>300</v>
      </c>
    </row>
    <row r="13510" spans="1:31">
      <c r="A13510" t="s">
        <v>4</v>
      </c>
      <c r="B13510" s="4" t="s">
        <v>5</v>
      </c>
      <c r="C13510" s="4" t="s">
        <v>13</v>
      </c>
      <c r="D13510" s="4" t="s">
        <v>11</v>
      </c>
    </row>
    <row r="13511" spans="1:31">
      <c r="A13511" t="n">
        <v>107549</v>
      </c>
      <c r="B13511" s="61" t="n">
        <v>103</v>
      </c>
      <c r="C13511" s="7" t="n">
        <v>0</v>
      </c>
      <c r="D13511" s="7" t="n">
        <v>300</v>
      </c>
    </row>
    <row r="13512" spans="1:31">
      <c r="A13512" t="s">
        <v>4</v>
      </c>
      <c r="B13512" s="4" t="s">
        <v>5</v>
      </c>
      <c r="C13512" s="4" t="s">
        <v>7</v>
      </c>
    </row>
    <row r="13513" spans="1:31">
      <c r="A13513" t="n">
        <v>107556</v>
      </c>
      <c r="B13513" s="59" t="n">
        <v>64</v>
      </c>
      <c r="C13513" s="7" t="n">
        <v>7</v>
      </c>
    </row>
    <row r="13514" spans="1:31">
      <c r="A13514" t="s">
        <v>4</v>
      </c>
      <c r="B13514" s="4" t="s">
        <v>5</v>
      </c>
      <c r="C13514" s="4" t="s">
        <v>7</v>
      </c>
      <c r="D13514" s="4" t="s">
        <v>11</v>
      </c>
    </row>
    <row r="13515" spans="1:31">
      <c r="A13515" t="n">
        <v>107558</v>
      </c>
      <c r="B13515" s="62" t="n">
        <v>72</v>
      </c>
      <c r="C13515" s="7" t="n">
        <v>5</v>
      </c>
      <c r="D13515" s="7" t="n">
        <v>0</v>
      </c>
    </row>
    <row r="13516" spans="1:31">
      <c r="A13516" t="s">
        <v>4</v>
      </c>
      <c r="B13516" s="4" t="s">
        <v>5</v>
      </c>
      <c r="C13516" s="4" t="s">
        <v>7</v>
      </c>
      <c r="D13516" s="19" t="s">
        <v>28</v>
      </c>
      <c r="E13516" s="4" t="s">
        <v>5</v>
      </c>
      <c r="F13516" s="4" t="s">
        <v>7</v>
      </c>
      <c r="G13516" s="4" t="s">
        <v>11</v>
      </c>
      <c r="H13516" s="19" t="s">
        <v>29</v>
      </c>
      <c r="I13516" s="4" t="s">
        <v>7</v>
      </c>
      <c r="J13516" s="4" t="s">
        <v>14</v>
      </c>
      <c r="K13516" s="4" t="s">
        <v>7</v>
      </c>
      <c r="L13516" s="4" t="s">
        <v>7</v>
      </c>
      <c r="M13516" s="4" t="s">
        <v>16</v>
      </c>
    </row>
    <row r="13517" spans="1:31">
      <c r="A13517" t="n">
        <v>107562</v>
      </c>
      <c r="B13517" s="13" t="n">
        <v>5</v>
      </c>
      <c r="C13517" s="7" t="n">
        <v>28</v>
      </c>
      <c r="D13517" s="19" t="s">
        <v>3</v>
      </c>
      <c r="E13517" s="8" t="n">
        <v>162</v>
      </c>
      <c r="F13517" s="7" t="n">
        <v>4</v>
      </c>
      <c r="G13517" s="7" t="n">
        <v>28863</v>
      </c>
      <c r="H13517" s="19" t="s">
        <v>3</v>
      </c>
      <c r="I13517" s="7" t="n">
        <v>0</v>
      </c>
      <c r="J13517" s="7" t="n">
        <v>1</v>
      </c>
      <c r="K13517" s="7" t="n">
        <v>2</v>
      </c>
      <c r="L13517" s="7" t="n">
        <v>1</v>
      </c>
      <c r="M13517" s="14" t="n">
        <f t="normal" ca="1">A13523</f>
        <v>0</v>
      </c>
    </row>
    <row r="13518" spans="1:31">
      <c r="A13518" t="s">
        <v>4</v>
      </c>
      <c r="B13518" s="4" t="s">
        <v>5</v>
      </c>
      <c r="C13518" s="4" t="s">
        <v>7</v>
      </c>
      <c r="D13518" s="4" t="s">
        <v>8</v>
      </c>
    </row>
    <row r="13519" spans="1:31">
      <c r="A13519" t="n">
        <v>107579</v>
      </c>
      <c r="B13519" s="6" t="n">
        <v>2</v>
      </c>
      <c r="C13519" s="7" t="n">
        <v>10</v>
      </c>
      <c r="D13519" s="7" t="s">
        <v>355</v>
      </c>
    </row>
    <row r="13520" spans="1:31">
      <c r="A13520" t="s">
        <v>4</v>
      </c>
      <c r="B13520" s="4" t="s">
        <v>5</v>
      </c>
      <c r="C13520" s="4" t="s">
        <v>11</v>
      </c>
    </row>
    <row r="13521" spans="1:13">
      <c r="A13521" t="n">
        <v>107596</v>
      </c>
      <c r="B13521" s="29" t="n">
        <v>16</v>
      </c>
      <c r="C13521" s="7" t="n">
        <v>0</v>
      </c>
    </row>
    <row r="13522" spans="1:13">
      <c r="A13522" t="s">
        <v>4</v>
      </c>
      <c r="B13522" s="4" t="s">
        <v>5</v>
      </c>
      <c r="C13522" s="4" t="s">
        <v>7</v>
      </c>
      <c r="D13522" s="4" t="s">
        <v>11</v>
      </c>
      <c r="E13522" s="4" t="s">
        <v>7</v>
      </c>
      <c r="F13522" s="4" t="s">
        <v>8</v>
      </c>
    </row>
    <row r="13523" spans="1:13">
      <c r="A13523" t="n">
        <v>107599</v>
      </c>
      <c r="B13523" s="10" t="n">
        <v>39</v>
      </c>
      <c r="C13523" s="7" t="n">
        <v>10</v>
      </c>
      <c r="D13523" s="7" t="n">
        <v>65533</v>
      </c>
      <c r="E13523" s="7" t="n">
        <v>203</v>
      </c>
      <c r="F13523" s="7" t="s">
        <v>957</v>
      </c>
    </row>
    <row r="13524" spans="1:13">
      <c r="A13524" t="s">
        <v>4</v>
      </c>
      <c r="B13524" s="4" t="s">
        <v>5</v>
      </c>
      <c r="C13524" s="4" t="s">
        <v>11</v>
      </c>
      <c r="D13524" s="4" t="s">
        <v>14</v>
      </c>
    </row>
    <row r="13525" spans="1:13">
      <c r="A13525" t="n">
        <v>107624</v>
      </c>
      <c r="B13525" s="38" t="n">
        <v>43</v>
      </c>
      <c r="C13525" s="7" t="n">
        <v>61456</v>
      </c>
      <c r="D13525" s="7" t="n">
        <v>1</v>
      </c>
    </row>
    <row r="13526" spans="1:13">
      <c r="A13526" t="s">
        <v>4</v>
      </c>
      <c r="B13526" s="4" t="s">
        <v>5</v>
      </c>
      <c r="C13526" s="4" t="s">
        <v>11</v>
      </c>
      <c r="D13526" s="4" t="s">
        <v>7</v>
      </c>
      <c r="E13526" s="4" t="s">
        <v>7</v>
      </c>
      <c r="F13526" s="4" t="s">
        <v>8</v>
      </c>
    </row>
    <row r="13527" spans="1:13">
      <c r="A13527" t="n">
        <v>107631</v>
      </c>
      <c r="B13527" s="50" t="n">
        <v>20</v>
      </c>
      <c r="C13527" s="7" t="n">
        <v>0</v>
      </c>
      <c r="D13527" s="7" t="n">
        <v>3</v>
      </c>
      <c r="E13527" s="7" t="n">
        <v>10</v>
      </c>
      <c r="F13527" s="7" t="s">
        <v>401</v>
      </c>
    </row>
    <row r="13528" spans="1:13">
      <c r="A13528" t="s">
        <v>4</v>
      </c>
      <c r="B13528" s="4" t="s">
        <v>5</v>
      </c>
      <c r="C13528" s="4" t="s">
        <v>11</v>
      </c>
    </row>
    <row r="13529" spans="1:13">
      <c r="A13529" t="n">
        <v>107649</v>
      </c>
      <c r="B13529" s="29" t="n">
        <v>16</v>
      </c>
      <c r="C13529" s="7" t="n">
        <v>0</v>
      </c>
    </row>
    <row r="13530" spans="1:13">
      <c r="A13530" t="s">
        <v>4</v>
      </c>
      <c r="B13530" s="4" t="s">
        <v>5</v>
      </c>
      <c r="C13530" s="4" t="s">
        <v>11</v>
      </c>
      <c r="D13530" s="4" t="s">
        <v>7</v>
      </c>
      <c r="E13530" s="4" t="s">
        <v>7</v>
      </c>
      <c r="F13530" s="4" t="s">
        <v>8</v>
      </c>
    </row>
    <row r="13531" spans="1:13">
      <c r="A13531" t="n">
        <v>107652</v>
      </c>
      <c r="B13531" s="50" t="n">
        <v>20</v>
      </c>
      <c r="C13531" s="7" t="n">
        <v>103</v>
      </c>
      <c r="D13531" s="7" t="n">
        <v>3</v>
      </c>
      <c r="E13531" s="7" t="n">
        <v>10</v>
      </c>
      <c r="F13531" s="7" t="s">
        <v>401</v>
      </c>
    </row>
    <row r="13532" spans="1:13">
      <c r="A13532" t="s">
        <v>4</v>
      </c>
      <c r="B13532" s="4" t="s">
        <v>5</v>
      </c>
      <c r="C13532" s="4" t="s">
        <v>11</v>
      </c>
    </row>
    <row r="13533" spans="1:13">
      <c r="A13533" t="n">
        <v>107670</v>
      </c>
      <c r="B13533" s="29" t="n">
        <v>16</v>
      </c>
      <c r="C13533" s="7" t="n">
        <v>0</v>
      </c>
    </row>
    <row r="13534" spans="1:13">
      <c r="A13534" t="s">
        <v>4</v>
      </c>
      <c r="B13534" s="4" t="s">
        <v>5</v>
      </c>
      <c r="C13534" s="4" t="s">
        <v>11</v>
      </c>
      <c r="D13534" s="4" t="s">
        <v>7</v>
      </c>
      <c r="E13534" s="4" t="s">
        <v>7</v>
      </c>
      <c r="F13534" s="4" t="s">
        <v>8</v>
      </c>
    </row>
    <row r="13535" spans="1:13">
      <c r="A13535" t="n">
        <v>107673</v>
      </c>
      <c r="B13535" s="50" t="n">
        <v>20</v>
      </c>
      <c r="C13535" s="7" t="n">
        <v>5713</v>
      </c>
      <c r="D13535" s="7" t="n">
        <v>3</v>
      </c>
      <c r="E13535" s="7" t="n">
        <v>10</v>
      </c>
      <c r="F13535" s="7" t="s">
        <v>401</v>
      </c>
    </row>
    <row r="13536" spans="1:13">
      <c r="A13536" t="s">
        <v>4</v>
      </c>
      <c r="B13536" s="4" t="s">
        <v>5</v>
      </c>
      <c r="C13536" s="4" t="s">
        <v>11</v>
      </c>
    </row>
    <row r="13537" spans="1:6">
      <c r="A13537" t="n">
        <v>107691</v>
      </c>
      <c r="B13537" s="29" t="n">
        <v>16</v>
      </c>
      <c r="C13537" s="7" t="n">
        <v>0</v>
      </c>
    </row>
    <row r="13538" spans="1:6">
      <c r="A13538" t="s">
        <v>4</v>
      </c>
      <c r="B13538" s="4" t="s">
        <v>5</v>
      </c>
      <c r="C13538" s="4" t="s">
        <v>11</v>
      </c>
      <c r="D13538" s="4" t="s">
        <v>7</v>
      </c>
      <c r="E13538" s="4" t="s">
        <v>7</v>
      </c>
      <c r="F13538" s="4" t="s">
        <v>8</v>
      </c>
    </row>
    <row r="13539" spans="1:6">
      <c r="A13539" t="n">
        <v>107694</v>
      </c>
      <c r="B13539" s="50" t="n">
        <v>20</v>
      </c>
      <c r="C13539" s="7" t="n">
        <v>5716</v>
      </c>
      <c r="D13539" s="7" t="n">
        <v>3</v>
      </c>
      <c r="E13539" s="7" t="n">
        <v>10</v>
      </c>
      <c r="F13539" s="7" t="s">
        <v>401</v>
      </c>
    </row>
    <row r="13540" spans="1:6">
      <c r="A13540" t="s">
        <v>4</v>
      </c>
      <c r="B13540" s="4" t="s">
        <v>5</v>
      </c>
      <c r="C13540" s="4" t="s">
        <v>11</v>
      </c>
    </row>
    <row r="13541" spans="1:6">
      <c r="A13541" t="n">
        <v>107712</v>
      </c>
      <c r="B13541" s="29" t="n">
        <v>16</v>
      </c>
      <c r="C13541" s="7" t="n">
        <v>0</v>
      </c>
    </row>
    <row r="13542" spans="1:6">
      <c r="A13542" t="s">
        <v>4</v>
      </c>
      <c r="B13542" s="4" t="s">
        <v>5</v>
      </c>
      <c r="C13542" s="4" t="s">
        <v>11</v>
      </c>
      <c r="D13542" s="4" t="s">
        <v>7</v>
      </c>
      <c r="E13542" s="4" t="s">
        <v>7</v>
      </c>
      <c r="F13542" s="4" t="s">
        <v>8</v>
      </c>
    </row>
    <row r="13543" spans="1:6">
      <c r="A13543" t="n">
        <v>107715</v>
      </c>
      <c r="B13543" s="50" t="n">
        <v>20</v>
      </c>
      <c r="C13543" s="7" t="n">
        <v>6308</v>
      </c>
      <c r="D13543" s="7" t="n">
        <v>3</v>
      </c>
      <c r="E13543" s="7" t="n">
        <v>10</v>
      </c>
      <c r="F13543" s="7" t="s">
        <v>401</v>
      </c>
    </row>
    <row r="13544" spans="1:6">
      <c r="A13544" t="s">
        <v>4</v>
      </c>
      <c r="B13544" s="4" t="s">
        <v>5</v>
      </c>
      <c r="C13544" s="4" t="s">
        <v>11</v>
      </c>
    </row>
    <row r="13545" spans="1:6">
      <c r="A13545" t="n">
        <v>107733</v>
      </c>
      <c r="B13545" s="29" t="n">
        <v>16</v>
      </c>
      <c r="C13545" s="7" t="n">
        <v>0</v>
      </c>
    </row>
    <row r="13546" spans="1:6">
      <c r="A13546" t="s">
        <v>4</v>
      </c>
      <c r="B13546" s="4" t="s">
        <v>5</v>
      </c>
      <c r="C13546" s="4" t="s">
        <v>11</v>
      </c>
      <c r="D13546" s="4" t="s">
        <v>7</v>
      </c>
      <c r="E13546" s="4" t="s">
        <v>7</v>
      </c>
      <c r="F13546" s="4" t="s">
        <v>8</v>
      </c>
    </row>
    <row r="13547" spans="1:6">
      <c r="A13547" t="n">
        <v>107736</v>
      </c>
      <c r="B13547" s="50" t="n">
        <v>20</v>
      </c>
      <c r="C13547" s="7" t="n">
        <v>6309</v>
      </c>
      <c r="D13547" s="7" t="n">
        <v>3</v>
      </c>
      <c r="E13547" s="7" t="n">
        <v>10</v>
      </c>
      <c r="F13547" s="7" t="s">
        <v>401</v>
      </c>
    </row>
    <row r="13548" spans="1:6">
      <c r="A13548" t="s">
        <v>4</v>
      </c>
      <c r="B13548" s="4" t="s">
        <v>5</v>
      </c>
      <c r="C13548" s="4" t="s">
        <v>11</v>
      </c>
    </row>
    <row r="13549" spans="1:6">
      <c r="A13549" t="n">
        <v>107754</v>
      </c>
      <c r="B13549" s="29" t="n">
        <v>16</v>
      </c>
      <c r="C13549" s="7" t="n">
        <v>0</v>
      </c>
    </row>
    <row r="13550" spans="1:6">
      <c r="A13550" t="s">
        <v>4</v>
      </c>
      <c r="B13550" s="4" t="s">
        <v>5</v>
      </c>
      <c r="C13550" s="4" t="s">
        <v>11</v>
      </c>
      <c r="D13550" s="4" t="s">
        <v>14</v>
      </c>
    </row>
    <row r="13551" spans="1:6">
      <c r="A13551" t="n">
        <v>107757</v>
      </c>
      <c r="B13551" s="38" t="n">
        <v>43</v>
      </c>
      <c r="C13551" s="7" t="n">
        <v>102</v>
      </c>
      <c r="D13551" s="7" t="n">
        <v>1</v>
      </c>
    </row>
    <row r="13552" spans="1:6">
      <c r="A13552" t="s">
        <v>4</v>
      </c>
      <c r="B13552" s="4" t="s">
        <v>5</v>
      </c>
      <c r="C13552" s="4" t="s">
        <v>7</v>
      </c>
      <c r="D13552" s="4" t="s">
        <v>11</v>
      </c>
      <c r="E13552" s="4" t="s">
        <v>7</v>
      </c>
      <c r="F13552" s="4" t="s">
        <v>8</v>
      </c>
      <c r="G13552" s="4" t="s">
        <v>8</v>
      </c>
      <c r="H13552" s="4" t="s">
        <v>8</v>
      </c>
      <c r="I13552" s="4" t="s">
        <v>8</v>
      </c>
      <c r="J13552" s="4" t="s">
        <v>8</v>
      </c>
      <c r="K13552" s="4" t="s">
        <v>8</v>
      </c>
      <c r="L13552" s="4" t="s">
        <v>8</v>
      </c>
      <c r="M13552" s="4" t="s">
        <v>8</v>
      </c>
      <c r="N13552" s="4" t="s">
        <v>8</v>
      </c>
      <c r="O13552" s="4" t="s">
        <v>8</v>
      </c>
      <c r="P13552" s="4" t="s">
        <v>8</v>
      </c>
      <c r="Q13552" s="4" t="s">
        <v>8</v>
      </c>
      <c r="R13552" s="4" t="s">
        <v>8</v>
      </c>
      <c r="S13552" s="4" t="s">
        <v>8</v>
      </c>
      <c r="T13552" s="4" t="s">
        <v>8</v>
      </c>
      <c r="U13552" s="4" t="s">
        <v>8</v>
      </c>
    </row>
    <row r="13553" spans="1:21">
      <c r="A13553" t="n">
        <v>107764</v>
      </c>
      <c r="B13553" s="42" t="n">
        <v>36</v>
      </c>
      <c r="C13553" s="7" t="n">
        <v>8</v>
      </c>
      <c r="D13553" s="7" t="n">
        <v>103</v>
      </c>
      <c r="E13553" s="7" t="n">
        <v>0</v>
      </c>
      <c r="F13553" s="7" t="s">
        <v>404</v>
      </c>
      <c r="G13553" s="7" t="s">
        <v>958</v>
      </c>
      <c r="H13553" s="7" t="s">
        <v>18</v>
      </c>
      <c r="I13553" s="7" t="s">
        <v>18</v>
      </c>
      <c r="J13553" s="7" t="s">
        <v>18</v>
      </c>
      <c r="K13553" s="7" t="s">
        <v>18</v>
      </c>
      <c r="L13553" s="7" t="s">
        <v>18</v>
      </c>
      <c r="M13553" s="7" t="s">
        <v>18</v>
      </c>
      <c r="N13553" s="7" t="s">
        <v>18</v>
      </c>
      <c r="O13553" s="7" t="s">
        <v>18</v>
      </c>
      <c r="P13553" s="7" t="s">
        <v>18</v>
      </c>
      <c r="Q13553" s="7" t="s">
        <v>18</v>
      </c>
      <c r="R13553" s="7" t="s">
        <v>18</v>
      </c>
      <c r="S13553" s="7" t="s">
        <v>18</v>
      </c>
      <c r="T13553" s="7" t="s">
        <v>18</v>
      </c>
      <c r="U13553" s="7" t="s">
        <v>18</v>
      </c>
    </row>
    <row r="13554" spans="1:21">
      <c r="A13554" t="s">
        <v>4</v>
      </c>
      <c r="B13554" s="4" t="s">
        <v>5</v>
      </c>
      <c r="C13554" s="4" t="s">
        <v>7</v>
      </c>
      <c r="D13554" s="4" t="s">
        <v>11</v>
      </c>
      <c r="E13554" s="4" t="s">
        <v>7</v>
      </c>
      <c r="F13554" s="4" t="s">
        <v>8</v>
      </c>
      <c r="G13554" s="4" t="s">
        <v>8</v>
      </c>
      <c r="H13554" s="4" t="s">
        <v>8</v>
      </c>
      <c r="I13554" s="4" t="s">
        <v>8</v>
      </c>
      <c r="J13554" s="4" t="s">
        <v>8</v>
      </c>
      <c r="K13554" s="4" t="s">
        <v>8</v>
      </c>
      <c r="L13554" s="4" t="s">
        <v>8</v>
      </c>
      <c r="M13554" s="4" t="s">
        <v>8</v>
      </c>
      <c r="N13554" s="4" t="s">
        <v>8</v>
      </c>
      <c r="O13554" s="4" t="s">
        <v>8</v>
      </c>
      <c r="P13554" s="4" t="s">
        <v>8</v>
      </c>
      <c r="Q13554" s="4" t="s">
        <v>8</v>
      </c>
      <c r="R13554" s="4" t="s">
        <v>8</v>
      </c>
      <c r="S13554" s="4" t="s">
        <v>8</v>
      </c>
      <c r="T13554" s="4" t="s">
        <v>8</v>
      </c>
      <c r="U13554" s="4" t="s">
        <v>8</v>
      </c>
    </row>
    <row r="13555" spans="1:21">
      <c r="A13555" t="n">
        <v>107807</v>
      </c>
      <c r="B13555" s="42" t="n">
        <v>36</v>
      </c>
      <c r="C13555" s="7" t="n">
        <v>8</v>
      </c>
      <c r="D13555" s="7" t="n">
        <v>0</v>
      </c>
      <c r="E13555" s="7" t="n">
        <v>0</v>
      </c>
      <c r="F13555" s="7" t="s">
        <v>959</v>
      </c>
      <c r="G13555" s="7" t="s">
        <v>404</v>
      </c>
      <c r="H13555" s="7" t="s">
        <v>18</v>
      </c>
      <c r="I13555" s="7" t="s">
        <v>18</v>
      </c>
      <c r="J13555" s="7" t="s">
        <v>18</v>
      </c>
      <c r="K13555" s="7" t="s">
        <v>18</v>
      </c>
      <c r="L13555" s="7" t="s">
        <v>18</v>
      </c>
      <c r="M13555" s="7" t="s">
        <v>18</v>
      </c>
      <c r="N13555" s="7" t="s">
        <v>18</v>
      </c>
      <c r="O13555" s="7" t="s">
        <v>18</v>
      </c>
      <c r="P13555" s="7" t="s">
        <v>18</v>
      </c>
      <c r="Q13555" s="7" t="s">
        <v>18</v>
      </c>
      <c r="R13555" s="7" t="s">
        <v>18</v>
      </c>
      <c r="S13555" s="7" t="s">
        <v>18</v>
      </c>
      <c r="T13555" s="7" t="s">
        <v>18</v>
      </c>
      <c r="U13555" s="7" t="s">
        <v>18</v>
      </c>
    </row>
    <row r="13556" spans="1:21">
      <c r="A13556" t="s">
        <v>4</v>
      </c>
      <c r="B13556" s="4" t="s">
        <v>5</v>
      </c>
      <c r="C13556" s="4" t="s">
        <v>7</v>
      </c>
      <c r="D13556" s="4" t="s">
        <v>11</v>
      </c>
      <c r="E13556" s="4" t="s">
        <v>7</v>
      </c>
      <c r="F13556" s="4" t="s">
        <v>8</v>
      </c>
      <c r="G13556" s="4" t="s">
        <v>8</v>
      </c>
      <c r="H13556" s="4" t="s">
        <v>8</v>
      </c>
      <c r="I13556" s="4" t="s">
        <v>8</v>
      </c>
      <c r="J13556" s="4" t="s">
        <v>8</v>
      </c>
      <c r="K13556" s="4" t="s">
        <v>8</v>
      </c>
      <c r="L13556" s="4" t="s">
        <v>8</v>
      </c>
      <c r="M13556" s="4" t="s">
        <v>8</v>
      </c>
      <c r="N13556" s="4" t="s">
        <v>8</v>
      </c>
      <c r="O13556" s="4" t="s">
        <v>8</v>
      </c>
      <c r="P13556" s="4" t="s">
        <v>8</v>
      </c>
      <c r="Q13556" s="4" t="s">
        <v>8</v>
      </c>
      <c r="R13556" s="4" t="s">
        <v>8</v>
      </c>
      <c r="S13556" s="4" t="s">
        <v>8</v>
      </c>
      <c r="T13556" s="4" t="s">
        <v>8</v>
      </c>
      <c r="U13556" s="4" t="s">
        <v>8</v>
      </c>
    </row>
    <row r="13557" spans="1:21">
      <c r="A13557" t="n">
        <v>107848</v>
      </c>
      <c r="B13557" s="42" t="n">
        <v>36</v>
      </c>
      <c r="C13557" s="7" t="n">
        <v>8</v>
      </c>
      <c r="D13557" s="7" t="n">
        <v>5713</v>
      </c>
      <c r="E13557" s="7" t="n">
        <v>0</v>
      </c>
      <c r="F13557" s="7" t="s">
        <v>710</v>
      </c>
      <c r="G13557" s="7" t="s">
        <v>577</v>
      </c>
      <c r="H13557" s="7" t="s">
        <v>18</v>
      </c>
      <c r="I13557" s="7" t="s">
        <v>18</v>
      </c>
      <c r="J13557" s="7" t="s">
        <v>18</v>
      </c>
      <c r="K13557" s="7" t="s">
        <v>18</v>
      </c>
      <c r="L13557" s="7" t="s">
        <v>18</v>
      </c>
      <c r="M13557" s="7" t="s">
        <v>18</v>
      </c>
      <c r="N13557" s="7" t="s">
        <v>18</v>
      </c>
      <c r="O13557" s="7" t="s">
        <v>18</v>
      </c>
      <c r="P13557" s="7" t="s">
        <v>18</v>
      </c>
      <c r="Q13557" s="7" t="s">
        <v>18</v>
      </c>
      <c r="R13557" s="7" t="s">
        <v>18</v>
      </c>
      <c r="S13557" s="7" t="s">
        <v>18</v>
      </c>
      <c r="T13557" s="7" t="s">
        <v>18</v>
      </c>
      <c r="U13557" s="7" t="s">
        <v>18</v>
      </c>
    </row>
    <row r="13558" spans="1:21">
      <c r="A13558" t="s">
        <v>4</v>
      </c>
      <c r="B13558" s="4" t="s">
        <v>5</v>
      </c>
      <c r="C13558" s="4" t="s">
        <v>7</v>
      </c>
      <c r="D13558" s="4" t="s">
        <v>11</v>
      </c>
      <c r="E13558" s="4" t="s">
        <v>7</v>
      </c>
      <c r="F13558" s="4" t="s">
        <v>8</v>
      </c>
      <c r="G13558" s="4" t="s">
        <v>8</v>
      </c>
      <c r="H13558" s="4" t="s">
        <v>8</v>
      </c>
      <c r="I13558" s="4" t="s">
        <v>8</v>
      </c>
      <c r="J13558" s="4" t="s">
        <v>8</v>
      </c>
      <c r="K13558" s="4" t="s">
        <v>8</v>
      </c>
      <c r="L13558" s="4" t="s">
        <v>8</v>
      </c>
      <c r="M13558" s="4" t="s">
        <v>8</v>
      </c>
      <c r="N13558" s="4" t="s">
        <v>8</v>
      </c>
      <c r="O13558" s="4" t="s">
        <v>8</v>
      </c>
      <c r="P13558" s="4" t="s">
        <v>8</v>
      </c>
      <c r="Q13558" s="4" t="s">
        <v>8</v>
      </c>
      <c r="R13558" s="4" t="s">
        <v>8</v>
      </c>
      <c r="S13558" s="4" t="s">
        <v>8</v>
      </c>
      <c r="T13558" s="4" t="s">
        <v>8</v>
      </c>
      <c r="U13558" s="4" t="s">
        <v>8</v>
      </c>
    </row>
    <row r="13559" spans="1:21">
      <c r="A13559" t="n">
        <v>107891</v>
      </c>
      <c r="B13559" s="42" t="n">
        <v>36</v>
      </c>
      <c r="C13559" s="7" t="n">
        <v>8</v>
      </c>
      <c r="D13559" s="7" t="n">
        <v>5716</v>
      </c>
      <c r="E13559" s="7" t="n">
        <v>0</v>
      </c>
      <c r="F13559" s="7" t="s">
        <v>55</v>
      </c>
      <c r="G13559" s="7" t="s">
        <v>18</v>
      </c>
      <c r="H13559" s="7" t="s">
        <v>18</v>
      </c>
      <c r="I13559" s="7" t="s">
        <v>18</v>
      </c>
      <c r="J13559" s="7" t="s">
        <v>18</v>
      </c>
      <c r="K13559" s="7" t="s">
        <v>18</v>
      </c>
      <c r="L13559" s="7" t="s">
        <v>18</v>
      </c>
      <c r="M13559" s="7" t="s">
        <v>18</v>
      </c>
      <c r="N13559" s="7" t="s">
        <v>18</v>
      </c>
      <c r="O13559" s="7" t="s">
        <v>18</v>
      </c>
      <c r="P13559" s="7" t="s">
        <v>18</v>
      </c>
      <c r="Q13559" s="7" t="s">
        <v>18</v>
      </c>
      <c r="R13559" s="7" t="s">
        <v>18</v>
      </c>
      <c r="S13559" s="7" t="s">
        <v>18</v>
      </c>
      <c r="T13559" s="7" t="s">
        <v>18</v>
      </c>
      <c r="U13559" s="7" t="s">
        <v>18</v>
      </c>
    </row>
    <row r="13560" spans="1:21">
      <c r="A13560" t="s">
        <v>4</v>
      </c>
      <c r="B13560" s="4" t="s">
        <v>5</v>
      </c>
      <c r="C13560" s="4" t="s">
        <v>7</v>
      </c>
      <c r="D13560" s="4" t="s">
        <v>11</v>
      </c>
      <c r="E13560" s="4" t="s">
        <v>7</v>
      </c>
      <c r="F13560" s="4" t="s">
        <v>8</v>
      </c>
      <c r="G13560" s="4" t="s">
        <v>8</v>
      </c>
      <c r="H13560" s="4" t="s">
        <v>8</v>
      </c>
      <c r="I13560" s="4" t="s">
        <v>8</v>
      </c>
      <c r="J13560" s="4" t="s">
        <v>8</v>
      </c>
      <c r="K13560" s="4" t="s">
        <v>8</v>
      </c>
      <c r="L13560" s="4" t="s">
        <v>8</v>
      </c>
      <c r="M13560" s="4" t="s">
        <v>8</v>
      </c>
      <c r="N13560" s="4" t="s">
        <v>8</v>
      </c>
      <c r="O13560" s="4" t="s">
        <v>8</v>
      </c>
      <c r="P13560" s="4" t="s">
        <v>8</v>
      </c>
      <c r="Q13560" s="4" t="s">
        <v>8</v>
      </c>
      <c r="R13560" s="4" t="s">
        <v>8</v>
      </c>
      <c r="S13560" s="4" t="s">
        <v>8</v>
      </c>
      <c r="T13560" s="4" t="s">
        <v>8</v>
      </c>
      <c r="U13560" s="4" t="s">
        <v>8</v>
      </c>
    </row>
    <row r="13561" spans="1:21">
      <c r="A13561" t="n">
        <v>107925</v>
      </c>
      <c r="B13561" s="42" t="n">
        <v>36</v>
      </c>
      <c r="C13561" s="7" t="n">
        <v>8</v>
      </c>
      <c r="D13561" s="7" t="n">
        <v>6308</v>
      </c>
      <c r="E13561" s="7" t="n">
        <v>0</v>
      </c>
      <c r="F13561" s="7" t="s">
        <v>959</v>
      </c>
      <c r="G13561" s="7" t="s">
        <v>72</v>
      </c>
      <c r="H13561" s="7" t="s">
        <v>578</v>
      </c>
      <c r="I13561" s="7" t="s">
        <v>958</v>
      </c>
      <c r="J13561" s="7" t="s">
        <v>18</v>
      </c>
      <c r="K13561" s="7" t="s">
        <v>18</v>
      </c>
      <c r="L13561" s="7" t="s">
        <v>18</v>
      </c>
      <c r="M13561" s="7" t="s">
        <v>18</v>
      </c>
      <c r="N13561" s="7" t="s">
        <v>18</v>
      </c>
      <c r="O13561" s="7" t="s">
        <v>18</v>
      </c>
      <c r="P13561" s="7" t="s">
        <v>18</v>
      </c>
      <c r="Q13561" s="7" t="s">
        <v>18</v>
      </c>
      <c r="R13561" s="7" t="s">
        <v>18</v>
      </c>
      <c r="S13561" s="7" t="s">
        <v>18</v>
      </c>
      <c r="T13561" s="7" t="s">
        <v>18</v>
      </c>
      <c r="U13561" s="7" t="s">
        <v>18</v>
      </c>
    </row>
    <row r="13562" spans="1:21">
      <c r="A13562" t="s">
        <v>4</v>
      </c>
      <c r="B13562" s="4" t="s">
        <v>5</v>
      </c>
      <c r="C13562" s="4" t="s">
        <v>7</v>
      </c>
      <c r="D13562" s="4" t="s">
        <v>11</v>
      </c>
      <c r="E13562" s="4" t="s">
        <v>7</v>
      </c>
      <c r="F13562" s="4" t="s">
        <v>8</v>
      </c>
      <c r="G13562" s="4" t="s">
        <v>8</v>
      </c>
      <c r="H13562" s="4" t="s">
        <v>8</v>
      </c>
      <c r="I13562" s="4" t="s">
        <v>8</v>
      </c>
      <c r="J13562" s="4" t="s">
        <v>8</v>
      </c>
      <c r="K13562" s="4" t="s">
        <v>8</v>
      </c>
      <c r="L13562" s="4" t="s">
        <v>8</v>
      </c>
      <c r="M13562" s="4" t="s">
        <v>8</v>
      </c>
      <c r="N13562" s="4" t="s">
        <v>8</v>
      </c>
      <c r="O13562" s="4" t="s">
        <v>8</v>
      </c>
      <c r="P13562" s="4" t="s">
        <v>8</v>
      </c>
      <c r="Q13562" s="4" t="s">
        <v>8</v>
      </c>
      <c r="R13562" s="4" t="s">
        <v>8</v>
      </c>
      <c r="S13562" s="4" t="s">
        <v>8</v>
      </c>
      <c r="T13562" s="4" t="s">
        <v>8</v>
      </c>
      <c r="U13562" s="4" t="s">
        <v>8</v>
      </c>
    </row>
    <row r="13563" spans="1:21">
      <c r="A13563" t="n">
        <v>107987</v>
      </c>
      <c r="B13563" s="42" t="n">
        <v>36</v>
      </c>
      <c r="C13563" s="7" t="n">
        <v>8</v>
      </c>
      <c r="D13563" s="7" t="n">
        <v>6309</v>
      </c>
      <c r="E13563" s="7" t="n">
        <v>0</v>
      </c>
      <c r="F13563" s="7" t="s">
        <v>959</v>
      </c>
      <c r="G13563" s="7" t="s">
        <v>405</v>
      </c>
      <c r="H13563" s="7" t="s">
        <v>960</v>
      </c>
      <c r="I13563" s="7" t="s">
        <v>18</v>
      </c>
      <c r="J13563" s="7" t="s">
        <v>18</v>
      </c>
      <c r="K13563" s="7" t="s">
        <v>18</v>
      </c>
      <c r="L13563" s="7" t="s">
        <v>18</v>
      </c>
      <c r="M13563" s="7" t="s">
        <v>18</v>
      </c>
      <c r="N13563" s="7" t="s">
        <v>18</v>
      </c>
      <c r="O13563" s="7" t="s">
        <v>18</v>
      </c>
      <c r="P13563" s="7" t="s">
        <v>18</v>
      </c>
      <c r="Q13563" s="7" t="s">
        <v>18</v>
      </c>
      <c r="R13563" s="7" t="s">
        <v>18</v>
      </c>
      <c r="S13563" s="7" t="s">
        <v>18</v>
      </c>
      <c r="T13563" s="7" t="s">
        <v>18</v>
      </c>
      <c r="U13563" s="7" t="s">
        <v>18</v>
      </c>
    </row>
    <row r="13564" spans="1:21">
      <c r="A13564" t="s">
        <v>4</v>
      </c>
      <c r="B13564" s="4" t="s">
        <v>5</v>
      </c>
      <c r="C13564" s="4" t="s">
        <v>11</v>
      </c>
      <c r="D13564" s="4" t="s">
        <v>13</v>
      </c>
      <c r="E13564" s="4" t="s">
        <v>13</v>
      </c>
      <c r="F13564" s="4" t="s">
        <v>13</v>
      </c>
      <c r="G13564" s="4" t="s">
        <v>13</v>
      </c>
    </row>
    <row r="13565" spans="1:21">
      <c r="A13565" t="n">
        <v>108045</v>
      </c>
      <c r="B13565" s="40" t="n">
        <v>46</v>
      </c>
      <c r="C13565" s="7" t="n">
        <v>103</v>
      </c>
      <c r="D13565" s="7" t="n">
        <v>25.6000003814697</v>
      </c>
      <c r="E13565" s="7" t="n">
        <v>-1</v>
      </c>
      <c r="F13565" s="7" t="n">
        <v>-45.4500007629395</v>
      </c>
      <c r="G13565" s="7" t="n">
        <v>-38.0999984741211</v>
      </c>
    </row>
    <row r="13566" spans="1:21">
      <c r="A13566" t="s">
        <v>4</v>
      </c>
      <c r="B13566" s="4" t="s">
        <v>5</v>
      </c>
      <c r="C13566" s="4" t="s">
        <v>11</v>
      </c>
      <c r="D13566" s="4" t="s">
        <v>13</v>
      </c>
      <c r="E13566" s="4" t="s">
        <v>13</v>
      </c>
      <c r="F13566" s="4" t="s">
        <v>13</v>
      </c>
      <c r="G13566" s="4" t="s">
        <v>13</v>
      </c>
    </row>
    <row r="13567" spans="1:21">
      <c r="A13567" t="n">
        <v>108064</v>
      </c>
      <c r="B13567" s="40" t="n">
        <v>46</v>
      </c>
      <c r="C13567" s="7" t="n">
        <v>5713</v>
      </c>
      <c r="D13567" s="7" t="n">
        <v>24.6299991607666</v>
      </c>
      <c r="E13567" s="7" t="n">
        <v>-1</v>
      </c>
      <c r="F13567" s="7" t="n">
        <v>-45.7599983215332</v>
      </c>
      <c r="G13567" s="7" t="n">
        <v>69.9000015258789</v>
      </c>
    </row>
    <row r="13568" spans="1:21">
      <c r="A13568" t="s">
        <v>4</v>
      </c>
      <c r="B13568" s="4" t="s">
        <v>5</v>
      </c>
      <c r="C13568" s="4" t="s">
        <v>11</v>
      </c>
      <c r="D13568" s="4" t="s">
        <v>13</v>
      </c>
      <c r="E13568" s="4" t="s">
        <v>13</v>
      </c>
      <c r="F13568" s="4" t="s">
        <v>13</v>
      </c>
      <c r="G13568" s="4" t="s">
        <v>13</v>
      </c>
    </row>
    <row r="13569" spans="1:21">
      <c r="A13569" t="n">
        <v>108083</v>
      </c>
      <c r="B13569" s="40" t="n">
        <v>46</v>
      </c>
      <c r="C13569" s="7" t="n">
        <v>5716</v>
      </c>
      <c r="D13569" s="7" t="n">
        <v>24.6100006103516</v>
      </c>
      <c r="E13569" s="7" t="n">
        <v>-1</v>
      </c>
      <c r="F13569" s="7" t="n">
        <v>-47.0499992370605</v>
      </c>
      <c r="G13569" s="7" t="n">
        <v>26</v>
      </c>
    </row>
    <row r="13570" spans="1:21">
      <c r="A13570" t="s">
        <v>4</v>
      </c>
      <c r="B13570" s="4" t="s">
        <v>5</v>
      </c>
      <c r="C13570" s="4" t="s">
        <v>11</v>
      </c>
      <c r="D13570" s="4" t="s">
        <v>13</v>
      </c>
      <c r="E13570" s="4" t="s">
        <v>13</v>
      </c>
      <c r="F13570" s="4" t="s">
        <v>13</v>
      </c>
      <c r="G13570" s="4" t="s">
        <v>13</v>
      </c>
    </row>
    <row r="13571" spans="1:21">
      <c r="A13571" t="n">
        <v>108102</v>
      </c>
      <c r="B13571" s="40" t="n">
        <v>46</v>
      </c>
      <c r="C13571" s="7" t="n">
        <v>0</v>
      </c>
      <c r="D13571" s="7" t="n">
        <v>24.9899997711182</v>
      </c>
      <c r="E13571" s="7" t="n">
        <v>-1</v>
      </c>
      <c r="F13571" s="7" t="n">
        <v>-44.4300003051758</v>
      </c>
      <c r="G13571" s="7" t="n">
        <v>170</v>
      </c>
    </row>
    <row r="13572" spans="1:21">
      <c r="A13572" t="s">
        <v>4</v>
      </c>
      <c r="B13572" s="4" t="s">
        <v>5</v>
      </c>
      <c r="C13572" s="4" t="s">
        <v>7</v>
      </c>
    </row>
    <row r="13573" spans="1:21">
      <c r="A13573" t="n">
        <v>108121</v>
      </c>
      <c r="B13573" s="36" t="n">
        <v>45</v>
      </c>
      <c r="C13573" s="7" t="n">
        <v>0</v>
      </c>
    </row>
    <row r="13574" spans="1:21">
      <c r="A13574" t="s">
        <v>4</v>
      </c>
      <c r="B13574" s="4" t="s">
        <v>5</v>
      </c>
      <c r="C13574" s="4" t="s">
        <v>7</v>
      </c>
      <c r="D13574" s="4" t="s">
        <v>7</v>
      </c>
      <c r="E13574" s="4" t="s">
        <v>13</v>
      </c>
      <c r="F13574" s="4" t="s">
        <v>13</v>
      </c>
      <c r="G13574" s="4" t="s">
        <v>13</v>
      </c>
      <c r="H13574" s="4" t="s">
        <v>11</v>
      </c>
    </row>
    <row r="13575" spans="1:21">
      <c r="A13575" t="n">
        <v>108123</v>
      </c>
      <c r="B13575" s="36" t="n">
        <v>45</v>
      </c>
      <c r="C13575" s="7" t="n">
        <v>2</v>
      </c>
      <c r="D13575" s="7" t="n">
        <v>3</v>
      </c>
      <c r="E13575" s="7" t="n">
        <v>-7.75</v>
      </c>
      <c r="F13575" s="7" t="n">
        <v>3.42000007629395</v>
      </c>
      <c r="G13575" s="7" t="n">
        <v>-37.8600006103516</v>
      </c>
      <c r="H13575" s="7" t="n">
        <v>0</v>
      </c>
    </row>
    <row r="13576" spans="1:21">
      <c r="A13576" t="s">
        <v>4</v>
      </c>
      <c r="B13576" s="4" t="s">
        <v>5</v>
      </c>
      <c r="C13576" s="4" t="s">
        <v>7</v>
      </c>
      <c r="D13576" s="4" t="s">
        <v>7</v>
      </c>
      <c r="E13576" s="4" t="s">
        <v>13</v>
      </c>
      <c r="F13576" s="4" t="s">
        <v>13</v>
      </c>
      <c r="G13576" s="4" t="s">
        <v>13</v>
      </c>
      <c r="H13576" s="4" t="s">
        <v>11</v>
      </c>
      <c r="I13576" s="4" t="s">
        <v>7</v>
      </c>
    </row>
    <row r="13577" spans="1:21">
      <c r="A13577" t="n">
        <v>108140</v>
      </c>
      <c r="B13577" s="36" t="n">
        <v>45</v>
      </c>
      <c r="C13577" s="7" t="n">
        <v>4</v>
      </c>
      <c r="D13577" s="7" t="n">
        <v>3</v>
      </c>
      <c r="E13577" s="7" t="n">
        <v>348.559997558594</v>
      </c>
      <c r="F13577" s="7" t="n">
        <v>140.25</v>
      </c>
      <c r="G13577" s="7" t="n">
        <v>354</v>
      </c>
      <c r="H13577" s="7" t="n">
        <v>0</v>
      </c>
      <c r="I13577" s="7" t="n">
        <v>0</v>
      </c>
    </row>
    <row r="13578" spans="1:21">
      <c r="A13578" t="s">
        <v>4</v>
      </c>
      <c r="B13578" s="4" t="s">
        <v>5</v>
      </c>
      <c r="C13578" s="4" t="s">
        <v>7</v>
      </c>
      <c r="D13578" s="4" t="s">
        <v>7</v>
      </c>
      <c r="E13578" s="4" t="s">
        <v>13</v>
      </c>
      <c r="F13578" s="4" t="s">
        <v>11</v>
      </c>
    </row>
    <row r="13579" spans="1:21">
      <c r="A13579" t="n">
        <v>108158</v>
      </c>
      <c r="B13579" s="36" t="n">
        <v>45</v>
      </c>
      <c r="C13579" s="7" t="n">
        <v>5</v>
      </c>
      <c r="D13579" s="7" t="n">
        <v>3</v>
      </c>
      <c r="E13579" s="7" t="n">
        <v>2.09999990463257</v>
      </c>
      <c r="F13579" s="7" t="n">
        <v>0</v>
      </c>
    </row>
    <row r="13580" spans="1:21">
      <c r="A13580" t="s">
        <v>4</v>
      </c>
      <c r="B13580" s="4" t="s">
        <v>5</v>
      </c>
      <c r="C13580" s="4" t="s">
        <v>7</v>
      </c>
      <c r="D13580" s="4" t="s">
        <v>7</v>
      </c>
      <c r="E13580" s="4" t="s">
        <v>13</v>
      </c>
      <c r="F13580" s="4" t="s">
        <v>11</v>
      </c>
    </row>
    <row r="13581" spans="1:21">
      <c r="A13581" t="n">
        <v>108167</v>
      </c>
      <c r="B13581" s="36" t="n">
        <v>45</v>
      </c>
      <c r="C13581" s="7" t="n">
        <v>11</v>
      </c>
      <c r="D13581" s="7" t="n">
        <v>3</v>
      </c>
      <c r="E13581" s="7" t="n">
        <v>38</v>
      </c>
      <c r="F13581" s="7" t="n">
        <v>0</v>
      </c>
    </row>
    <row r="13582" spans="1:21">
      <c r="A13582" t="s">
        <v>4</v>
      </c>
      <c r="B13582" s="4" t="s">
        <v>5</v>
      </c>
      <c r="C13582" s="4" t="s">
        <v>11</v>
      </c>
      <c r="D13582" s="4" t="s">
        <v>13</v>
      </c>
      <c r="E13582" s="4" t="s">
        <v>13</v>
      </c>
      <c r="F13582" s="4" t="s">
        <v>13</v>
      </c>
      <c r="G13582" s="4" t="s">
        <v>13</v>
      </c>
    </row>
    <row r="13583" spans="1:21">
      <c r="A13583" t="n">
        <v>108176</v>
      </c>
      <c r="B13583" s="40" t="n">
        <v>46</v>
      </c>
      <c r="C13583" s="7" t="n">
        <v>6308</v>
      </c>
      <c r="D13583" s="7" t="n">
        <v>-7.48999977111816</v>
      </c>
      <c r="E13583" s="7" t="n">
        <v>2</v>
      </c>
      <c r="F13583" s="7" t="n">
        <v>-37.8199996948242</v>
      </c>
      <c r="G13583" s="7" t="n">
        <v>180</v>
      </c>
    </row>
    <row r="13584" spans="1:21">
      <c r="A13584" t="s">
        <v>4</v>
      </c>
      <c r="B13584" s="4" t="s">
        <v>5</v>
      </c>
      <c r="C13584" s="4" t="s">
        <v>11</v>
      </c>
      <c r="D13584" s="4" t="s">
        <v>13</v>
      </c>
      <c r="E13584" s="4" t="s">
        <v>13</v>
      </c>
      <c r="F13584" s="4" t="s">
        <v>13</v>
      </c>
      <c r="G13584" s="4" t="s">
        <v>13</v>
      </c>
    </row>
    <row r="13585" spans="1:9">
      <c r="A13585" t="n">
        <v>108195</v>
      </c>
      <c r="B13585" s="40" t="n">
        <v>46</v>
      </c>
      <c r="C13585" s="7" t="n">
        <v>6309</v>
      </c>
      <c r="D13585" s="7" t="n">
        <v>-8.14999961853027</v>
      </c>
      <c r="E13585" s="7" t="n">
        <v>2</v>
      </c>
      <c r="F13585" s="7" t="n">
        <v>-37.5499992370605</v>
      </c>
      <c r="G13585" s="7" t="n">
        <v>181.100006103516</v>
      </c>
    </row>
    <row r="13586" spans="1:9">
      <c r="A13586" t="s">
        <v>4</v>
      </c>
      <c r="B13586" s="4" t="s">
        <v>5</v>
      </c>
      <c r="C13586" s="4" t="s">
        <v>7</v>
      </c>
      <c r="D13586" s="4" t="s">
        <v>7</v>
      </c>
      <c r="E13586" s="4" t="s">
        <v>13</v>
      </c>
      <c r="F13586" s="4" t="s">
        <v>13</v>
      </c>
      <c r="G13586" s="4" t="s">
        <v>13</v>
      </c>
      <c r="H13586" s="4" t="s">
        <v>11</v>
      </c>
    </row>
    <row r="13587" spans="1:9">
      <c r="A13587" t="n">
        <v>108214</v>
      </c>
      <c r="B13587" s="36" t="n">
        <v>45</v>
      </c>
      <c r="C13587" s="7" t="n">
        <v>2</v>
      </c>
      <c r="D13587" s="7" t="n">
        <v>0</v>
      </c>
      <c r="E13587" s="7" t="n">
        <v>-8.0600004196167</v>
      </c>
      <c r="F13587" s="7" t="n">
        <v>3.22000002861023</v>
      </c>
      <c r="G13587" s="7" t="n">
        <v>-43.060001373291</v>
      </c>
      <c r="H13587" s="7" t="n">
        <v>3200</v>
      </c>
    </row>
    <row r="13588" spans="1:9">
      <c r="A13588" t="s">
        <v>4</v>
      </c>
      <c r="B13588" s="4" t="s">
        <v>5</v>
      </c>
      <c r="C13588" s="4" t="s">
        <v>7</v>
      </c>
      <c r="D13588" s="4" t="s">
        <v>7</v>
      </c>
      <c r="E13588" s="4" t="s">
        <v>13</v>
      </c>
      <c r="F13588" s="4" t="s">
        <v>13</v>
      </c>
      <c r="G13588" s="4" t="s">
        <v>13</v>
      </c>
      <c r="H13588" s="4" t="s">
        <v>11</v>
      </c>
      <c r="I13588" s="4" t="s">
        <v>7</v>
      </c>
    </row>
    <row r="13589" spans="1:9">
      <c r="A13589" t="n">
        <v>108231</v>
      </c>
      <c r="B13589" s="36" t="n">
        <v>45</v>
      </c>
      <c r="C13589" s="7" t="n">
        <v>4</v>
      </c>
      <c r="D13589" s="7" t="n">
        <v>0</v>
      </c>
      <c r="E13589" s="7" t="n">
        <v>352.380004882813</v>
      </c>
      <c r="F13589" s="7" t="n">
        <v>183.139999389648</v>
      </c>
      <c r="G13589" s="7" t="n">
        <v>354</v>
      </c>
      <c r="H13589" s="7" t="n">
        <v>3200</v>
      </c>
      <c r="I13589" s="7" t="n">
        <v>0</v>
      </c>
    </row>
    <row r="13590" spans="1:9">
      <c r="A13590" t="s">
        <v>4</v>
      </c>
      <c r="B13590" s="4" t="s">
        <v>5</v>
      </c>
      <c r="C13590" s="4" t="s">
        <v>11</v>
      </c>
      <c r="D13590" s="4" t="s">
        <v>7</v>
      </c>
    </row>
    <row r="13591" spans="1:9">
      <c r="A13591" t="n">
        <v>108249</v>
      </c>
      <c r="B13591" s="56" t="n">
        <v>96</v>
      </c>
      <c r="C13591" s="7" t="n">
        <v>6308</v>
      </c>
      <c r="D13591" s="7" t="n">
        <v>1</v>
      </c>
    </row>
    <row r="13592" spans="1:9">
      <c r="A13592" t="s">
        <v>4</v>
      </c>
      <c r="B13592" s="4" t="s">
        <v>5</v>
      </c>
      <c r="C13592" s="4" t="s">
        <v>11</v>
      </c>
      <c r="D13592" s="4" t="s">
        <v>7</v>
      </c>
      <c r="E13592" s="4" t="s">
        <v>13</v>
      </c>
      <c r="F13592" s="4" t="s">
        <v>13</v>
      </c>
      <c r="G13592" s="4" t="s">
        <v>13</v>
      </c>
    </row>
    <row r="13593" spans="1:9">
      <c r="A13593" t="n">
        <v>108253</v>
      </c>
      <c r="B13593" s="56" t="n">
        <v>96</v>
      </c>
      <c r="C13593" s="7" t="n">
        <v>6308</v>
      </c>
      <c r="D13593" s="7" t="n">
        <v>2</v>
      </c>
      <c r="E13593" s="7" t="n">
        <v>-7.19999980926514</v>
      </c>
      <c r="F13593" s="7" t="n">
        <v>2</v>
      </c>
      <c r="G13593" s="7" t="n">
        <v>-43.7900009155273</v>
      </c>
    </row>
    <row r="13594" spans="1:9">
      <c r="A13594" t="s">
        <v>4</v>
      </c>
      <c r="B13594" s="4" t="s">
        <v>5</v>
      </c>
      <c r="C13594" s="4" t="s">
        <v>11</v>
      </c>
      <c r="D13594" s="4" t="s">
        <v>7</v>
      </c>
      <c r="E13594" s="4" t="s">
        <v>13</v>
      </c>
      <c r="F13594" s="4" t="s">
        <v>13</v>
      </c>
      <c r="G13594" s="4" t="s">
        <v>13</v>
      </c>
    </row>
    <row r="13595" spans="1:9">
      <c r="A13595" t="n">
        <v>108269</v>
      </c>
      <c r="B13595" s="56" t="n">
        <v>96</v>
      </c>
      <c r="C13595" s="7" t="n">
        <v>6308</v>
      </c>
      <c r="D13595" s="7" t="n">
        <v>2</v>
      </c>
      <c r="E13595" s="7" t="n">
        <v>-3.71000003814697</v>
      </c>
      <c r="F13595" s="7" t="n">
        <v>2</v>
      </c>
      <c r="G13595" s="7" t="n">
        <v>-45.7599983215332</v>
      </c>
    </row>
    <row r="13596" spans="1:9">
      <c r="A13596" t="s">
        <v>4</v>
      </c>
      <c r="B13596" s="4" t="s">
        <v>5</v>
      </c>
      <c r="C13596" s="4" t="s">
        <v>11</v>
      </c>
      <c r="D13596" s="4" t="s">
        <v>7</v>
      </c>
      <c r="E13596" s="4" t="s">
        <v>13</v>
      </c>
      <c r="F13596" s="4" t="s">
        <v>13</v>
      </c>
      <c r="G13596" s="4" t="s">
        <v>13</v>
      </c>
    </row>
    <row r="13597" spans="1:9">
      <c r="A13597" t="n">
        <v>108285</v>
      </c>
      <c r="B13597" s="56" t="n">
        <v>96</v>
      </c>
      <c r="C13597" s="7" t="n">
        <v>6308</v>
      </c>
      <c r="D13597" s="7" t="n">
        <v>2</v>
      </c>
      <c r="E13597" s="7" t="n">
        <v>11.1199998855591</v>
      </c>
      <c r="F13597" s="7" t="n">
        <v>2</v>
      </c>
      <c r="G13597" s="7" t="n">
        <v>-45.5999984741211</v>
      </c>
    </row>
    <row r="13598" spans="1:9">
      <c r="A13598" t="s">
        <v>4</v>
      </c>
      <c r="B13598" s="4" t="s">
        <v>5</v>
      </c>
      <c r="C13598" s="4" t="s">
        <v>11</v>
      </c>
      <c r="D13598" s="4" t="s">
        <v>7</v>
      </c>
      <c r="E13598" s="4" t="s">
        <v>14</v>
      </c>
      <c r="F13598" s="4" t="s">
        <v>7</v>
      </c>
      <c r="G13598" s="4" t="s">
        <v>11</v>
      </c>
    </row>
    <row r="13599" spans="1:9">
      <c r="A13599" t="n">
        <v>108301</v>
      </c>
      <c r="B13599" s="56" t="n">
        <v>96</v>
      </c>
      <c r="C13599" s="7" t="n">
        <v>6308</v>
      </c>
      <c r="D13599" s="7" t="n">
        <v>0</v>
      </c>
      <c r="E13599" s="7" t="n">
        <v>1069547520</v>
      </c>
      <c r="F13599" s="7" t="n">
        <v>1</v>
      </c>
      <c r="G13599" s="7" t="n">
        <v>0</v>
      </c>
    </row>
    <row r="13600" spans="1:9">
      <c r="A13600" t="s">
        <v>4</v>
      </c>
      <c r="B13600" s="4" t="s">
        <v>5</v>
      </c>
      <c r="C13600" s="4" t="s">
        <v>11</v>
      </c>
    </row>
    <row r="13601" spans="1:9">
      <c r="A13601" t="n">
        <v>108312</v>
      </c>
      <c r="B13601" s="29" t="n">
        <v>16</v>
      </c>
      <c r="C13601" s="7" t="n">
        <v>250</v>
      </c>
    </row>
    <row r="13602" spans="1:9">
      <c r="A13602" t="s">
        <v>4</v>
      </c>
      <c r="B13602" s="4" t="s">
        <v>5</v>
      </c>
      <c r="C13602" s="4" t="s">
        <v>11</v>
      </c>
      <c r="D13602" s="4" t="s">
        <v>7</v>
      </c>
    </row>
    <row r="13603" spans="1:9">
      <c r="A13603" t="n">
        <v>108315</v>
      </c>
      <c r="B13603" s="56" t="n">
        <v>96</v>
      </c>
      <c r="C13603" s="7" t="n">
        <v>6309</v>
      </c>
      <c r="D13603" s="7" t="n">
        <v>1</v>
      </c>
    </row>
    <row r="13604" spans="1:9">
      <c r="A13604" t="s">
        <v>4</v>
      </c>
      <c r="B13604" s="4" t="s">
        <v>5</v>
      </c>
      <c r="C13604" s="4" t="s">
        <v>11</v>
      </c>
      <c r="D13604" s="4" t="s">
        <v>7</v>
      </c>
      <c r="E13604" s="4" t="s">
        <v>13</v>
      </c>
      <c r="F13604" s="4" t="s">
        <v>13</v>
      </c>
      <c r="G13604" s="4" t="s">
        <v>13</v>
      </c>
    </row>
    <row r="13605" spans="1:9">
      <c r="A13605" t="n">
        <v>108319</v>
      </c>
      <c r="B13605" s="56" t="n">
        <v>96</v>
      </c>
      <c r="C13605" s="7" t="n">
        <v>6309</v>
      </c>
      <c r="D13605" s="7" t="n">
        <v>2</v>
      </c>
      <c r="E13605" s="7" t="n">
        <v>-7.69000005722046</v>
      </c>
      <c r="F13605" s="7" t="n">
        <v>2</v>
      </c>
      <c r="G13605" s="7" t="n">
        <v>-44.75</v>
      </c>
    </row>
    <row r="13606" spans="1:9">
      <c r="A13606" t="s">
        <v>4</v>
      </c>
      <c r="B13606" s="4" t="s">
        <v>5</v>
      </c>
      <c r="C13606" s="4" t="s">
        <v>11</v>
      </c>
      <c r="D13606" s="4" t="s">
        <v>7</v>
      </c>
      <c r="E13606" s="4" t="s">
        <v>13</v>
      </c>
      <c r="F13606" s="4" t="s">
        <v>13</v>
      </c>
      <c r="G13606" s="4" t="s">
        <v>13</v>
      </c>
    </row>
    <row r="13607" spans="1:9">
      <c r="A13607" t="n">
        <v>108335</v>
      </c>
      <c r="B13607" s="56" t="n">
        <v>96</v>
      </c>
      <c r="C13607" s="7" t="n">
        <v>6309</v>
      </c>
      <c r="D13607" s="7" t="n">
        <v>2</v>
      </c>
      <c r="E13607" s="7" t="n">
        <v>-4.46999979019165</v>
      </c>
      <c r="F13607" s="7" t="n">
        <v>2</v>
      </c>
      <c r="G13607" s="7" t="n">
        <v>-46.6300010681152</v>
      </c>
    </row>
    <row r="13608" spans="1:9">
      <c r="A13608" t="s">
        <v>4</v>
      </c>
      <c r="B13608" s="4" t="s">
        <v>5</v>
      </c>
      <c r="C13608" s="4" t="s">
        <v>11</v>
      </c>
      <c r="D13608" s="4" t="s">
        <v>7</v>
      </c>
      <c r="E13608" s="4" t="s">
        <v>13</v>
      </c>
      <c r="F13608" s="4" t="s">
        <v>13</v>
      </c>
      <c r="G13608" s="4" t="s">
        <v>13</v>
      </c>
    </row>
    <row r="13609" spans="1:9">
      <c r="A13609" t="n">
        <v>108351</v>
      </c>
      <c r="B13609" s="56" t="n">
        <v>96</v>
      </c>
      <c r="C13609" s="7" t="n">
        <v>6309</v>
      </c>
      <c r="D13609" s="7" t="n">
        <v>2</v>
      </c>
      <c r="E13609" s="7" t="n">
        <v>10.3100004196167</v>
      </c>
      <c r="F13609" s="7" t="n">
        <v>2</v>
      </c>
      <c r="G13609" s="7" t="n">
        <v>-46.4599990844727</v>
      </c>
    </row>
    <row r="13610" spans="1:9">
      <c r="A13610" t="s">
        <v>4</v>
      </c>
      <c r="B13610" s="4" t="s">
        <v>5</v>
      </c>
      <c r="C13610" s="4" t="s">
        <v>11</v>
      </c>
      <c r="D13610" s="4" t="s">
        <v>7</v>
      </c>
      <c r="E13610" s="4" t="s">
        <v>14</v>
      </c>
      <c r="F13610" s="4" t="s">
        <v>7</v>
      </c>
      <c r="G13610" s="4" t="s">
        <v>11</v>
      </c>
    </row>
    <row r="13611" spans="1:9">
      <c r="A13611" t="n">
        <v>108367</v>
      </c>
      <c r="B13611" s="56" t="n">
        <v>96</v>
      </c>
      <c r="C13611" s="7" t="n">
        <v>6309</v>
      </c>
      <c r="D13611" s="7" t="n">
        <v>0</v>
      </c>
      <c r="E13611" s="7" t="n">
        <v>1071644672</v>
      </c>
      <c r="F13611" s="7" t="n">
        <v>1</v>
      </c>
      <c r="G13611" s="7" t="n">
        <v>0</v>
      </c>
    </row>
    <row r="13612" spans="1:9">
      <c r="A13612" t="s">
        <v>4</v>
      </c>
      <c r="B13612" s="4" t="s">
        <v>5</v>
      </c>
      <c r="C13612" s="4" t="s">
        <v>7</v>
      </c>
      <c r="D13612" s="4" t="s">
        <v>11</v>
      </c>
      <c r="E13612" s="4" t="s">
        <v>14</v>
      </c>
      <c r="F13612" s="4" t="s">
        <v>11</v>
      </c>
      <c r="G13612" s="4" t="s">
        <v>14</v>
      </c>
      <c r="H13612" s="4" t="s">
        <v>7</v>
      </c>
    </row>
    <row r="13613" spans="1:9">
      <c r="A13613" t="n">
        <v>108378</v>
      </c>
      <c r="B13613" s="16" t="n">
        <v>49</v>
      </c>
      <c r="C13613" s="7" t="n">
        <v>0</v>
      </c>
      <c r="D13613" s="7" t="n">
        <v>507</v>
      </c>
      <c r="E13613" s="7" t="n">
        <v>1065353216</v>
      </c>
      <c r="F13613" s="7" t="n">
        <v>0</v>
      </c>
      <c r="G13613" s="7" t="n">
        <v>0</v>
      </c>
      <c r="H13613" s="7" t="n">
        <v>0</v>
      </c>
    </row>
    <row r="13614" spans="1:9">
      <c r="A13614" t="s">
        <v>4</v>
      </c>
      <c r="B13614" s="4" t="s">
        <v>5</v>
      </c>
      <c r="C13614" s="4" t="s">
        <v>7</v>
      </c>
      <c r="D13614" s="4" t="s">
        <v>11</v>
      </c>
      <c r="E13614" s="4" t="s">
        <v>14</v>
      </c>
      <c r="F13614" s="4" t="s">
        <v>11</v>
      </c>
    </row>
    <row r="13615" spans="1:9">
      <c r="A13615" t="n">
        <v>108393</v>
      </c>
      <c r="B13615" s="12" t="n">
        <v>50</v>
      </c>
      <c r="C13615" s="7" t="n">
        <v>3</v>
      </c>
      <c r="D13615" s="7" t="n">
        <v>8023</v>
      </c>
      <c r="E13615" s="7" t="n">
        <v>1060320051</v>
      </c>
      <c r="F13615" s="7" t="n">
        <v>1000</v>
      </c>
    </row>
    <row r="13616" spans="1:9">
      <c r="A13616" t="s">
        <v>4</v>
      </c>
      <c r="B13616" s="4" t="s">
        <v>5</v>
      </c>
      <c r="C13616" s="4" t="s">
        <v>7</v>
      </c>
      <c r="D13616" s="4" t="s">
        <v>11</v>
      </c>
      <c r="E13616" s="4" t="s">
        <v>13</v>
      </c>
    </row>
    <row r="13617" spans="1:8">
      <c r="A13617" t="n">
        <v>108403</v>
      </c>
      <c r="B13617" s="35" t="n">
        <v>58</v>
      </c>
      <c r="C13617" s="7" t="n">
        <v>100</v>
      </c>
      <c r="D13617" s="7" t="n">
        <v>1000</v>
      </c>
      <c r="E13617" s="7" t="n">
        <v>1</v>
      </c>
    </row>
    <row r="13618" spans="1:8">
      <c r="A13618" t="s">
        <v>4</v>
      </c>
      <c r="B13618" s="4" t="s">
        <v>5</v>
      </c>
      <c r="C13618" s="4" t="s">
        <v>11</v>
      </c>
    </row>
    <row r="13619" spans="1:8">
      <c r="A13619" t="n">
        <v>108411</v>
      </c>
      <c r="B13619" s="29" t="n">
        <v>16</v>
      </c>
      <c r="C13619" s="7" t="n">
        <v>2500</v>
      </c>
    </row>
    <row r="13620" spans="1:8">
      <c r="A13620" t="s">
        <v>4</v>
      </c>
      <c r="B13620" s="4" t="s">
        <v>5</v>
      </c>
      <c r="C13620" s="4" t="s">
        <v>7</v>
      </c>
    </row>
    <row r="13621" spans="1:8">
      <c r="A13621" t="n">
        <v>108414</v>
      </c>
      <c r="B13621" s="36" t="n">
        <v>45</v>
      </c>
      <c r="C13621" s="7" t="n">
        <v>0</v>
      </c>
    </row>
    <row r="13622" spans="1:8">
      <c r="A13622" t="s">
        <v>4</v>
      </c>
      <c r="B13622" s="4" t="s">
        <v>5</v>
      </c>
      <c r="C13622" s="4" t="s">
        <v>7</v>
      </c>
      <c r="D13622" s="4" t="s">
        <v>7</v>
      </c>
      <c r="E13622" s="4" t="s">
        <v>13</v>
      </c>
      <c r="F13622" s="4" t="s">
        <v>13</v>
      </c>
      <c r="G13622" s="4" t="s">
        <v>13</v>
      </c>
      <c r="H13622" s="4" t="s">
        <v>11</v>
      </c>
    </row>
    <row r="13623" spans="1:8">
      <c r="A13623" t="n">
        <v>108416</v>
      </c>
      <c r="B13623" s="36" t="n">
        <v>45</v>
      </c>
      <c r="C13623" s="7" t="n">
        <v>2</v>
      </c>
      <c r="D13623" s="7" t="n">
        <v>0</v>
      </c>
      <c r="E13623" s="7" t="n">
        <v>-5.57999992370605</v>
      </c>
      <c r="F13623" s="7" t="n">
        <v>3.60999989509583</v>
      </c>
      <c r="G13623" s="7" t="n">
        <v>-46.75</v>
      </c>
      <c r="H13623" s="7" t="n">
        <v>3500</v>
      </c>
    </row>
    <row r="13624" spans="1:8">
      <c r="A13624" t="s">
        <v>4</v>
      </c>
      <c r="B13624" s="4" t="s">
        <v>5</v>
      </c>
      <c r="C13624" s="4" t="s">
        <v>7</v>
      </c>
      <c r="D13624" s="4" t="s">
        <v>7</v>
      </c>
      <c r="E13624" s="4" t="s">
        <v>13</v>
      </c>
      <c r="F13624" s="4" t="s">
        <v>13</v>
      </c>
      <c r="G13624" s="4" t="s">
        <v>13</v>
      </c>
      <c r="H13624" s="4" t="s">
        <v>11</v>
      </c>
      <c r="I13624" s="4" t="s">
        <v>7</v>
      </c>
    </row>
    <row r="13625" spans="1:8">
      <c r="A13625" t="n">
        <v>108433</v>
      </c>
      <c r="B13625" s="36" t="n">
        <v>45</v>
      </c>
      <c r="C13625" s="7" t="n">
        <v>4</v>
      </c>
      <c r="D13625" s="7" t="n">
        <v>0</v>
      </c>
      <c r="E13625" s="7" t="n">
        <v>369.089996337891</v>
      </c>
      <c r="F13625" s="7" t="n">
        <v>226.460006713867</v>
      </c>
      <c r="G13625" s="7" t="n">
        <v>354</v>
      </c>
      <c r="H13625" s="7" t="n">
        <v>3500</v>
      </c>
      <c r="I13625" s="7" t="n">
        <v>0</v>
      </c>
    </row>
    <row r="13626" spans="1:8">
      <c r="A13626" t="s">
        <v>4</v>
      </c>
      <c r="B13626" s="4" t="s">
        <v>5</v>
      </c>
      <c r="C13626" s="4" t="s">
        <v>7</v>
      </c>
      <c r="D13626" s="4" t="s">
        <v>7</v>
      </c>
      <c r="E13626" s="4" t="s">
        <v>13</v>
      </c>
      <c r="F13626" s="4" t="s">
        <v>11</v>
      </c>
    </row>
    <row r="13627" spans="1:8">
      <c r="A13627" t="n">
        <v>108451</v>
      </c>
      <c r="B13627" s="36" t="n">
        <v>45</v>
      </c>
      <c r="C13627" s="7" t="n">
        <v>5</v>
      </c>
      <c r="D13627" s="7" t="n">
        <v>0</v>
      </c>
      <c r="E13627" s="7" t="n">
        <v>2.20000004768372</v>
      </c>
      <c r="F13627" s="7" t="n">
        <v>3500</v>
      </c>
    </row>
    <row r="13628" spans="1:8">
      <c r="A13628" t="s">
        <v>4</v>
      </c>
      <c r="B13628" s="4" t="s">
        <v>5</v>
      </c>
      <c r="C13628" s="4" t="s">
        <v>11</v>
      </c>
    </row>
    <row r="13629" spans="1:8">
      <c r="A13629" t="n">
        <v>108460</v>
      </c>
      <c r="B13629" s="29" t="n">
        <v>16</v>
      </c>
      <c r="C13629" s="7" t="n">
        <v>2500</v>
      </c>
    </row>
    <row r="13630" spans="1:8">
      <c r="A13630" t="s">
        <v>4</v>
      </c>
      <c r="B13630" s="4" t="s">
        <v>5</v>
      </c>
      <c r="C13630" s="4" t="s">
        <v>7</v>
      </c>
      <c r="D13630" s="4" t="s">
        <v>11</v>
      </c>
      <c r="E13630" s="4" t="s">
        <v>13</v>
      </c>
    </row>
    <row r="13631" spans="1:8">
      <c r="A13631" t="n">
        <v>108463</v>
      </c>
      <c r="B13631" s="35" t="n">
        <v>58</v>
      </c>
      <c r="C13631" s="7" t="n">
        <v>0</v>
      </c>
      <c r="D13631" s="7" t="n">
        <v>1000</v>
      </c>
      <c r="E13631" s="7" t="n">
        <v>1</v>
      </c>
    </row>
    <row r="13632" spans="1:8">
      <c r="A13632" t="s">
        <v>4</v>
      </c>
      <c r="B13632" s="4" t="s">
        <v>5</v>
      </c>
      <c r="C13632" s="4" t="s">
        <v>7</v>
      </c>
      <c r="D13632" s="4" t="s">
        <v>11</v>
      </c>
    </row>
    <row r="13633" spans="1:9">
      <c r="A13633" t="n">
        <v>108471</v>
      </c>
      <c r="B13633" s="35" t="n">
        <v>58</v>
      </c>
      <c r="C13633" s="7" t="n">
        <v>255</v>
      </c>
      <c r="D13633" s="7" t="n">
        <v>0</v>
      </c>
    </row>
    <row r="13634" spans="1:9">
      <c r="A13634" t="s">
        <v>4</v>
      </c>
      <c r="B13634" s="4" t="s">
        <v>5</v>
      </c>
      <c r="C13634" s="4" t="s">
        <v>7</v>
      </c>
      <c r="D13634" s="4" t="s">
        <v>11</v>
      </c>
    </row>
    <row r="13635" spans="1:9">
      <c r="A13635" t="n">
        <v>108475</v>
      </c>
      <c r="B13635" s="36" t="n">
        <v>45</v>
      </c>
      <c r="C13635" s="7" t="n">
        <v>7</v>
      </c>
      <c r="D13635" s="7" t="n">
        <v>255</v>
      </c>
    </row>
    <row r="13636" spans="1:9">
      <c r="A13636" t="s">
        <v>4</v>
      </c>
      <c r="B13636" s="4" t="s">
        <v>5</v>
      </c>
      <c r="C13636" s="4" t="s">
        <v>11</v>
      </c>
      <c r="D13636" s="4" t="s">
        <v>7</v>
      </c>
    </row>
    <row r="13637" spans="1:9">
      <c r="A13637" t="n">
        <v>108479</v>
      </c>
      <c r="B13637" s="55" t="n">
        <v>56</v>
      </c>
      <c r="C13637" s="7" t="n">
        <v>6308</v>
      </c>
      <c r="D13637" s="7" t="n">
        <v>1</v>
      </c>
    </row>
    <row r="13638" spans="1:9">
      <c r="A13638" t="s">
        <v>4</v>
      </c>
      <c r="B13638" s="4" t="s">
        <v>5</v>
      </c>
      <c r="C13638" s="4" t="s">
        <v>11</v>
      </c>
      <c r="D13638" s="4" t="s">
        <v>7</v>
      </c>
    </row>
    <row r="13639" spans="1:9">
      <c r="A13639" t="n">
        <v>108483</v>
      </c>
      <c r="B13639" s="55" t="n">
        <v>56</v>
      </c>
      <c r="C13639" s="7" t="n">
        <v>6309</v>
      </c>
      <c r="D13639" s="7" t="n">
        <v>1</v>
      </c>
    </row>
    <row r="13640" spans="1:9">
      <c r="A13640" t="s">
        <v>4</v>
      </c>
      <c r="B13640" s="4" t="s">
        <v>5</v>
      </c>
      <c r="C13640" s="4" t="s">
        <v>11</v>
      </c>
      <c r="D13640" s="4" t="s">
        <v>13</v>
      </c>
      <c r="E13640" s="4" t="s">
        <v>13</v>
      </c>
      <c r="F13640" s="4" t="s">
        <v>13</v>
      </c>
      <c r="G13640" s="4" t="s">
        <v>13</v>
      </c>
    </row>
    <row r="13641" spans="1:9">
      <c r="A13641" t="n">
        <v>108487</v>
      </c>
      <c r="B13641" s="40" t="n">
        <v>46</v>
      </c>
      <c r="C13641" s="7" t="n">
        <v>6308</v>
      </c>
      <c r="D13641" s="7" t="n">
        <v>7.03999996185303</v>
      </c>
      <c r="E13641" s="7" t="n">
        <v>2</v>
      </c>
      <c r="F13641" s="7" t="n">
        <v>-45.4300003051758</v>
      </c>
      <c r="G13641" s="7" t="n">
        <v>90</v>
      </c>
    </row>
    <row r="13642" spans="1:9">
      <c r="A13642" t="s">
        <v>4</v>
      </c>
      <c r="B13642" s="4" t="s">
        <v>5</v>
      </c>
      <c r="C13642" s="4" t="s">
        <v>11</v>
      </c>
      <c r="D13642" s="4" t="s">
        <v>13</v>
      </c>
      <c r="E13642" s="4" t="s">
        <v>13</v>
      </c>
      <c r="F13642" s="4" t="s">
        <v>13</v>
      </c>
      <c r="G13642" s="4" t="s">
        <v>13</v>
      </c>
    </row>
    <row r="13643" spans="1:9">
      <c r="A13643" t="n">
        <v>108506</v>
      </c>
      <c r="B13643" s="40" t="n">
        <v>46</v>
      </c>
      <c r="C13643" s="7" t="n">
        <v>6309</v>
      </c>
      <c r="D13643" s="7" t="n">
        <v>7.03000020980835</v>
      </c>
      <c r="E13643" s="7" t="n">
        <v>2</v>
      </c>
      <c r="F13643" s="7" t="n">
        <v>-46.4500007629395</v>
      </c>
      <c r="G13643" s="7" t="n">
        <v>90</v>
      </c>
    </row>
    <row r="13644" spans="1:9">
      <c r="A13644" t="s">
        <v>4</v>
      </c>
      <c r="B13644" s="4" t="s">
        <v>5</v>
      </c>
      <c r="C13644" s="4" t="s">
        <v>11</v>
      </c>
    </row>
    <row r="13645" spans="1:9">
      <c r="A13645" t="n">
        <v>108525</v>
      </c>
      <c r="B13645" s="29" t="n">
        <v>16</v>
      </c>
      <c r="C13645" s="7" t="n">
        <v>1000</v>
      </c>
    </row>
    <row r="13646" spans="1:9">
      <c r="A13646" t="s">
        <v>4</v>
      </c>
      <c r="B13646" s="4" t="s">
        <v>5</v>
      </c>
      <c r="C13646" s="4" t="s">
        <v>11</v>
      </c>
      <c r="D13646" s="4" t="s">
        <v>11</v>
      </c>
      <c r="E13646" s="4" t="s">
        <v>13</v>
      </c>
      <c r="F13646" s="4" t="s">
        <v>13</v>
      </c>
      <c r="G13646" s="4" t="s">
        <v>13</v>
      </c>
      <c r="H13646" s="4" t="s">
        <v>13</v>
      </c>
      <c r="I13646" s="4" t="s">
        <v>7</v>
      </c>
      <c r="J13646" s="4" t="s">
        <v>11</v>
      </c>
    </row>
    <row r="13647" spans="1:9">
      <c r="A13647" t="n">
        <v>108528</v>
      </c>
      <c r="B13647" s="57" t="n">
        <v>55</v>
      </c>
      <c r="C13647" s="7" t="n">
        <v>6308</v>
      </c>
      <c r="D13647" s="7" t="n">
        <v>65533</v>
      </c>
      <c r="E13647" s="7" t="n">
        <v>11.0600004196167</v>
      </c>
      <c r="F13647" s="7" t="n">
        <v>2</v>
      </c>
      <c r="G13647" s="7" t="n">
        <v>-45.4199981689453</v>
      </c>
      <c r="H13647" s="7" t="n">
        <v>1.5</v>
      </c>
      <c r="I13647" s="7" t="n">
        <v>1</v>
      </c>
      <c r="J13647" s="7" t="n">
        <v>0</v>
      </c>
    </row>
    <row r="13648" spans="1:9">
      <c r="A13648" t="s">
        <v>4</v>
      </c>
      <c r="B13648" s="4" t="s">
        <v>5</v>
      </c>
      <c r="C13648" s="4" t="s">
        <v>11</v>
      </c>
    </row>
    <row r="13649" spans="1:10">
      <c r="A13649" t="n">
        <v>108552</v>
      </c>
      <c r="B13649" s="29" t="n">
        <v>16</v>
      </c>
      <c r="C13649" s="7" t="n">
        <v>300</v>
      </c>
    </row>
    <row r="13650" spans="1:10">
      <c r="A13650" t="s">
        <v>4</v>
      </c>
      <c r="B13650" s="4" t="s">
        <v>5</v>
      </c>
      <c r="C13650" s="4" t="s">
        <v>11</v>
      </c>
      <c r="D13650" s="4" t="s">
        <v>11</v>
      </c>
      <c r="E13650" s="4" t="s">
        <v>13</v>
      </c>
      <c r="F13650" s="4" t="s">
        <v>13</v>
      </c>
      <c r="G13650" s="4" t="s">
        <v>13</v>
      </c>
      <c r="H13650" s="4" t="s">
        <v>13</v>
      </c>
      <c r="I13650" s="4" t="s">
        <v>7</v>
      </c>
      <c r="J13650" s="4" t="s">
        <v>11</v>
      </c>
    </row>
    <row r="13651" spans="1:10">
      <c r="A13651" t="n">
        <v>108555</v>
      </c>
      <c r="B13651" s="57" t="n">
        <v>55</v>
      </c>
      <c r="C13651" s="7" t="n">
        <v>6309</v>
      </c>
      <c r="D13651" s="7" t="n">
        <v>65533</v>
      </c>
      <c r="E13651" s="7" t="n">
        <v>10.6000003814697</v>
      </c>
      <c r="F13651" s="7" t="n">
        <v>2</v>
      </c>
      <c r="G13651" s="7" t="n">
        <v>-46.4500007629395</v>
      </c>
      <c r="H13651" s="7" t="n">
        <v>1.5</v>
      </c>
      <c r="I13651" s="7" t="n">
        <v>1</v>
      </c>
      <c r="J13651" s="7" t="n">
        <v>0</v>
      </c>
    </row>
    <row r="13652" spans="1:10">
      <c r="A13652" t="s">
        <v>4</v>
      </c>
      <c r="B13652" s="4" t="s">
        <v>5</v>
      </c>
      <c r="C13652" s="4" t="s">
        <v>7</v>
      </c>
      <c r="D13652" s="4" t="s">
        <v>7</v>
      </c>
      <c r="E13652" s="4" t="s">
        <v>13</v>
      </c>
      <c r="F13652" s="4" t="s">
        <v>13</v>
      </c>
      <c r="G13652" s="4" t="s">
        <v>13</v>
      </c>
      <c r="H13652" s="4" t="s">
        <v>11</v>
      </c>
    </row>
    <row r="13653" spans="1:10">
      <c r="A13653" t="n">
        <v>108579</v>
      </c>
      <c r="B13653" s="36" t="n">
        <v>45</v>
      </c>
      <c r="C13653" s="7" t="n">
        <v>2</v>
      </c>
      <c r="D13653" s="7" t="n">
        <v>3</v>
      </c>
      <c r="E13653" s="7" t="n">
        <v>15.7700004577637</v>
      </c>
      <c r="F13653" s="7" t="n">
        <v>1.89999997615814</v>
      </c>
      <c r="G13653" s="7" t="n">
        <v>-44.5200004577637</v>
      </c>
      <c r="H13653" s="7" t="n">
        <v>0</v>
      </c>
    </row>
    <row r="13654" spans="1:10">
      <c r="A13654" t="s">
        <v>4</v>
      </c>
      <c r="B13654" s="4" t="s">
        <v>5</v>
      </c>
      <c r="C13654" s="4" t="s">
        <v>7</v>
      </c>
      <c r="D13654" s="4" t="s">
        <v>7</v>
      </c>
      <c r="E13654" s="4" t="s">
        <v>13</v>
      </c>
      <c r="F13654" s="4" t="s">
        <v>13</v>
      </c>
      <c r="G13654" s="4" t="s">
        <v>13</v>
      </c>
      <c r="H13654" s="4" t="s">
        <v>11</v>
      </c>
      <c r="I13654" s="4" t="s">
        <v>7</v>
      </c>
    </row>
    <row r="13655" spans="1:10">
      <c r="A13655" t="n">
        <v>108596</v>
      </c>
      <c r="B13655" s="36" t="n">
        <v>45</v>
      </c>
      <c r="C13655" s="7" t="n">
        <v>4</v>
      </c>
      <c r="D13655" s="7" t="n">
        <v>3</v>
      </c>
      <c r="E13655" s="7" t="n">
        <v>356</v>
      </c>
      <c r="F13655" s="7" t="n">
        <v>103.019996643066</v>
      </c>
      <c r="G13655" s="7" t="n">
        <v>0</v>
      </c>
      <c r="H13655" s="7" t="n">
        <v>0</v>
      </c>
      <c r="I13655" s="7" t="n">
        <v>0</v>
      </c>
    </row>
    <row r="13656" spans="1:10">
      <c r="A13656" t="s">
        <v>4</v>
      </c>
      <c r="B13656" s="4" t="s">
        <v>5</v>
      </c>
      <c r="C13656" s="4" t="s">
        <v>7</v>
      </c>
      <c r="D13656" s="4" t="s">
        <v>7</v>
      </c>
      <c r="E13656" s="4" t="s">
        <v>13</v>
      </c>
      <c r="F13656" s="4" t="s">
        <v>11</v>
      </c>
    </row>
    <row r="13657" spans="1:10">
      <c r="A13657" t="n">
        <v>108614</v>
      </c>
      <c r="B13657" s="36" t="n">
        <v>45</v>
      </c>
      <c r="C13657" s="7" t="n">
        <v>5</v>
      </c>
      <c r="D13657" s="7" t="n">
        <v>3</v>
      </c>
      <c r="E13657" s="7" t="n">
        <v>8.80000019073486</v>
      </c>
      <c r="F13657" s="7" t="n">
        <v>0</v>
      </c>
    </row>
    <row r="13658" spans="1:10">
      <c r="A13658" t="s">
        <v>4</v>
      </c>
      <c r="B13658" s="4" t="s">
        <v>5</v>
      </c>
      <c r="C13658" s="4" t="s">
        <v>7</v>
      </c>
      <c r="D13658" s="4" t="s">
        <v>7</v>
      </c>
      <c r="E13658" s="4" t="s">
        <v>13</v>
      </c>
      <c r="F13658" s="4" t="s">
        <v>11</v>
      </c>
    </row>
    <row r="13659" spans="1:10">
      <c r="A13659" t="n">
        <v>108623</v>
      </c>
      <c r="B13659" s="36" t="n">
        <v>45</v>
      </c>
      <c r="C13659" s="7" t="n">
        <v>11</v>
      </c>
      <c r="D13659" s="7" t="n">
        <v>3</v>
      </c>
      <c r="E13659" s="7" t="n">
        <v>38</v>
      </c>
      <c r="F13659" s="7" t="n">
        <v>0</v>
      </c>
    </row>
    <row r="13660" spans="1:10">
      <c r="A13660" t="s">
        <v>4</v>
      </c>
      <c r="B13660" s="4" t="s">
        <v>5</v>
      </c>
      <c r="C13660" s="4" t="s">
        <v>7</v>
      </c>
      <c r="D13660" s="4" t="s">
        <v>7</v>
      </c>
      <c r="E13660" s="4" t="s">
        <v>13</v>
      </c>
      <c r="F13660" s="4" t="s">
        <v>13</v>
      </c>
      <c r="G13660" s="4" t="s">
        <v>13</v>
      </c>
      <c r="H13660" s="4" t="s">
        <v>11</v>
      </c>
    </row>
    <row r="13661" spans="1:10">
      <c r="A13661" t="n">
        <v>108632</v>
      </c>
      <c r="B13661" s="36" t="n">
        <v>45</v>
      </c>
      <c r="C13661" s="7" t="n">
        <v>2</v>
      </c>
      <c r="D13661" s="7" t="n">
        <v>3</v>
      </c>
      <c r="E13661" s="7" t="n">
        <v>19.6399993896484</v>
      </c>
      <c r="F13661" s="7" t="n">
        <v>1.10000002384186</v>
      </c>
      <c r="G13661" s="7" t="n">
        <v>-44.5200004577637</v>
      </c>
      <c r="H13661" s="7" t="n">
        <v>4000</v>
      </c>
    </row>
    <row r="13662" spans="1:10">
      <c r="A13662" t="s">
        <v>4</v>
      </c>
      <c r="B13662" s="4" t="s">
        <v>5</v>
      </c>
      <c r="C13662" s="4" t="s">
        <v>7</v>
      </c>
      <c r="D13662" s="4" t="s">
        <v>11</v>
      </c>
      <c r="E13662" s="4" t="s">
        <v>13</v>
      </c>
    </row>
    <row r="13663" spans="1:10">
      <c r="A13663" t="n">
        <v>108649</v>
      </c>
      <c r="B13663" s="35" t="n">
        <v>58</v>
      </c>
      <c r="C13663" s="7" t="n">
        <v>100</v>
      </c>
      <c r="D13663" s="7" t="n">
        <v>1000</v>
      </c>
      <c r="E13663" s="7" t="n">
        <v>1</v>
      </c>
    </row>
    <row r="13664" spans="1:10">
      <c r="A13664" t="s">
        <v>4</v>
      </c>
      <c r="B13664" s="4" t="s">
        <v>5</v>
      </c>
      <c r="C13664" s="4" t="s">
        <v>11</v>
      </c>
    </row>
    <row r="13665" spans="1:10">
      <c r="A13665" t="n">
        <v>108657</v>
      </c>
      <c r="B13665" s="29" t="n">
        <v>16</v>
      </c>
      <c r="C13665" s="7" t="n">
        <v>2000</v>
      </c>
    </row>
    <row r="13666" spans="1:10">
      <c r="A13666" t="s">
        <v>4</v>
      </c>
      <c r="B13666" s="4" t="s">
        <v>5</v>
      </c>
      <c r="C13666" s="4" t="s">
        <v>11</v>
      </c>
      <c r="D13666" s="4" t="s">
        <v>7</v>
      </c>
      <c r="E13666" s="4" t="s">
        <v>13</v>
      </c>
      <c r="F13666" s="4" t="s">
        <v>11</v>
      </c>
    </row>
    <row r="13667" spans="1:10">
      <c r="A13667" t="n">
        <v>108660</v>
      </c>
      <c r="B13667" s="53" t="n">
        <v>59</v>
      </c>
      <c r="C13667" s="7" t="n">
        <v>103</v>
      </c>
      <c r="D13667" s="7" t="n">
        <v>13</v>
      </c>
      <c r="E13667" s="7" t="n">
        <v>0.150000005960464</v>
      </c>
      <c r="F13667" s="7" t="n">
        <v>0</v>
      </c>
    </row>
    <row r="13668" spans="1:10">
      <c r="A13668" t="s">
        <v>4</v>
      </c>
      <c r="B13668" s="4" t="s">
        <v>5</v>
      </c>
      <c r="C13668" s="4" t="s">
        <v>11</v>
      </c>
      <c r="D13668" s="4" t="s">
        <v>7</v>
      </c>
      <c r="E13668" s="4" t="s">
        <v>13</v>
      </c>
      <c r="F13668" s="4" t="s">
        <v>11</v>
      </c>
    </row>
    <row r="13669" spans="1:10">
      <c r="A13669" t="n">
        <v>108670</v>
      </c>
      <c r="B13669" s="53" t="n">
        <v>59</v>
      </c>
      <c r="C13669" s="7" t="n">
        <v>5713</v>
      </c>
      <c r="D13669" s="7" t="n">
        <v>13</v>
      </c>
      <c r="E13669" s="7" t="n">
        <v>0.150000005960464</v>
      </c>
      <c r="F13669" s="7" t="n">
        <v>0</v>
      </c>
    </row>
    <row r="13670" spans="1:10">
      <c r="A13670" t="s">
        <v>4</v>
      </c>
      <c r="B13670" s="4" t="s">
        <v>5</v>
      </c>
      <c r="C13670" s="4" t="s">
        <v>11</v>
      </c>
      <c r="D13670" s="4" t="s">
        <v>7</v>
      </c>
      <c r="E13670" s="4" t="s">
        <v>13</v>
      </c>
      <c r="F13670" s="4" t="s">
        <v>11</v>
      </c>
    </row>
    <row r="13671" spans="1:10">
      <c r="A13671" t="n">
        <v>108680</v>
      </c>
      <c r="B13671" s="53" t="n">
        <v>59</v>
      </c>
      <c r="C13671" s="7" t="n">
        <v>5716</v>
      </c>
      <c r="D13671" s="7" t="n">
        <v>13</v>
      </c>
      <c r="E13671" s="7" t="n">
        <v>0.150000005960464</v>
      </c>
      <c r="F13671" s="7" t="n">
        <v>0</v>
      </c>
    </row>
    <row r="13672" spans="1:10">
      <c r="A13672" t="s">
        <v>4</v>
      </c>
      <c r="B13672" s="4" t="s">
        <v>5</v>
      </c>
      <c r="C13672" s="4" t="s">
        <v>11</v>
      </c>
      <c r="D13672" s="4" t="s">
        <v>7</v>
      </c>
      <c r="E13672" s="4" t="s">
        <v>13</v>
      </c>
      <c r="F13672" s="4" t="s">
        <v>11</v>
      </c>
    </row>
    <row r="13673" spans="1:10">
      <c r="A13673" t="n">
        <v>108690</v>
      </c>
      <c r="B13673" s="53" t="n">
        <v>59</v>
      </c>
      <c r="C13673" s="7" t="n">
        <v>0</v>
      </c>
      <c r="D13673" s="7" t="n">
        <v>13</v>
      </c>
      <c r="E13673" s="7" t="n">
        <v>0.150000005960464</v>
      </c>
      <c r="F13673" s="7" t="n">
        <v>0</v>
      </c>
    </row>
    <row r="13674" spans="1:10">
      <c r="A13674" t="s">
        <v>4</v>
      </c>
      <c r="B13674" s="4" t="s">
        <v>5</v>
      </c>
      <c r="C13674" s="4" t="s">
        <v>11</v>
      </c>
      <c r="D13674" s="4" t="s">
        <v>11</v>
      </c>
      <c r="E13674" s="4" t="s">
        <v>13</v>
      </c>
      <c r="F13674" s="4" t="s">
        <v>7</v>
      </c>
    </row>
    <row r="13675" spans="1:10">
      <c r="A13675" t="n">
        <v>108700</v>
      </c>
      <c r="B13675" s="77" t="n">
        <v>53</v>
      </c>
      <c r="C13675" s="7" t="n">
        <v>103</v>
      </c>
      <c r="D13675" s="7" t="n">
        <v>6308</v>
      </c>
      <c r="E13675" s="7" t="n">
        <v>10</v>
      </c>
      <c r="F13675" s="7" t="n">
        <v>0</v>
      </c>
    </row>
    <row r="13676" spans="1:10">
      <c r="A13676" t="s">
        <v>4</v>
      </c>
      <c r="B13676" s="4" t="s">
        <v>5</v>
      </c>
      <c r="C13676" s="4" t="s">
        <v>11</v>
      </c>
    </row>
    <row r="13677" spans="1:10">
      <c r="A13677" t="n">
        <v>108710</v>
      </c>
      <c r="B13677" s="29" t="n">
        <v>16</v>
      </c>
      <c r="C13677" s="7" t="n">
        <v>100</v>
      </c>
    </row>
    <row r="13678" spans="1:10">
      <c r="A13678" t="s">
        <v>4</v>
      </c>
      <c r="B13678" s="4" t="s">
        <v>5</v>
      </c>
      <c r="C13678" s="4" t="s">
        <v>11</v>
      </c>
      <c r="D13678" s="4" t="s">
        <v>11</v>
      </c>
      <c r="E13678" s="4" t="s">
        <v>13</v>
      </c>
      <c r="F13678" s="4" t="s">
        <v>7</v>
      </c>
    </row>
    <row r="13679" spans="1:10">
      <c r="A13679" t="n">
        <v>108713</v>
      </c>
      <c r="B13679" s="77" t="n">
        <v>53</v>
      </c>
      <c r="C13679" s="7" t="n">
        <v>0</v>
      </c>
      <c r="D13679" s="7" t="n">
        <v>6308</v>
      </c>
      <c r="E13679" s="7" t="n">
        <v>10</v>
      </c>
      <c r="F13679" s="7" t="n">
        <v>0</v>
      </c>
    </row>
    <row r="13680" spans="1:10">
      <c r="A13680" t="s">
        <v>4</v>
      </c>
      <c r="B13680" s="4" t="s">
        <v>5</v>
      </c>
      <c r="C13680" s="4" t="s">
        <v>11</v>
      </c>
    </row>
    <row r="13681" spans="1:6">
      <c r="A13681" t="n">
        <v>108723</v>
      </c>
      <c r="B13681" s="29" t="n">
        <v>16</v>
      </c>
      <c r="C13681" s="7" t="n">
        <v>250</v>
      </c>
    </row>
    <row r="13682" spans="1:6">
      <c r="A13682" t="s">
        <v>4</v>
      </c>
      <c r="B13682" s="4" t="s">
        <v>5</v>
      </c>
      <c r="C13682" s="4" t="s">
        <v>11</v>
      </c>
      <c r="D13682" s="4" t="s">
        <v>11</v>
      </c>
      <c r="E13682" s="4" t="s">
        <v>13</v>
      </c>
      <c r="F13682" s="4" t="s">
        <v>7</v>
      </c>
    </row>
    <row r="13683" spans="1:6">
      <c r="A13683" t="n">
        <v>108726</v>
      </c>
      <c r="B13683" s="77" t="n">
        <v>53</v>
      </c>
      <c r="C13683" s="7" t="n">
        <v>5713</v>
      </c>
      <c r="D13683" s="7" t="n">
        <v>6308</v>
      </c>
      <c r="E13683" s="7" t="n">
        <v>10</v>
      </c>
      <c r="F13683" s="7" t="n">
        <v>0</v>
      </c>
    </row>
    <row r="13684" spans="1:6">
      <c r="A13684" t="s">
        <v>4</v>
      </c>
      <c r="B13684" s="4" t="s">
        <v>5</v>
      </c>
      <c r="C13684" s="4" t="s">
        <v>11</v>
      </c>
    </row>
    <row r="13685" spans="1:6">
      <c r="A13685" t="n">
        <v>108736</v>
      </c>
      <c r="B13685" s="29" t="n">
        <v>16</v>
      </c>
      <c r="C13685" s="7" t="n">
        <v>200</v>
      </c>
    </row>
    <row r="13686" spans="1:6">
      <c r="A13686" t="s">
        <v>4</v>
      </c>
      <c r="B13686" s="4" t="s">
        <v>5</v>
      </c>
      <c r="C13686" s="4" t="s">
        <v>11</v>
      </c>
      <c r="D13686" s="4" t="s">
        <v>11</v>
      </c>
      <c r="E13686" s="4" t="s">
        <v>13</v>
      </c>
      <c r="F13686" s="4" t="s">
        <v>7</v>
      </c>
    </row>
    <row r="13687" spans="1:6">
      <c r="A13687" t="n">
        <v>108739</v>
      </c>
      <c r="B13687" s="77" t="n">
        <v>53</v>
      </c>
      <c r="C13687" s="7" t="n">
        <v>5716</v>
      </c>
      <c r="D13687" s="7" t="n">
        <v>6308</v>
      </c>
      <c r="E13687" s="7" t="n">
        <v>10</v>
      </c>
      <c r="F13687" s="7" t="n">
        <v>0</v>
      </c>
    </row>
    <row r="13688" spans="1:6">
      <c r="A13688" t="s">
        <v>4</v>
      </c>
      <c r="B13688" s="4" t="s">
        <v>5</v>
      </c>
      <c r="C13688" s="4" t="s">
        <v>7</v>
      </c>
      <c r="D13688" s="4" t="s">
        <v>11</v>
      </c>
    </row>
    <row r="13689" spans="1:6">
      <c r="A13689" t="n">
        <v>108749</v>
      </c>
      <c r="B13689" s="35" t="n">
        <v>58</v>
      </c>
      <c r="C13689" s="7" t="n">
        <v>255</v>
      </c>
      <c r="D13689" s="7" t="n">
        <v>0</v>
      </c>
    </row>
    <row r="13690" spans="1:6">
      <c r="A13690" t="s">
        <v>4</v>
      </c>
      <c r="B13690" s="4" t="s">
        <v>5</v>
      </c>
      <c r="C13690" s="4" t="s">
        <v>7</v>
      </c>
      <c r="D13690" s="4" t="s">
        <v>11</v>
      </c>
    </row>
    <row r="13691" spans="1:6">
      <c r="A13691" t="n">
        <v>108753</v>
      </c>
      <c r="B13691" s="36" t="n">
        <v>45</v>
      </c>
      <c r="C13691" s="7" t="n">
        <v>7</v>
      </c>
      <c r="D13691" s="7" t="n">
        <v>255</v>
      </c>
    </row>
    <row r="13692" spans="1:6">
      <c r="A13692" t="s">
        <v>4</v>
      </c>
      <c r="B13692" s="4" t="s">
        <v>5</v>
      </c>
      <c r="C13692" s="4" t="s">
        <v>11</v>
      </c>
      <c r="D13692" s="4" t="s">
        <v>7</v>
      </c>
    </row>
    <row r="13693" spans="1:6">
      <c r="A13693" t="n">
        <v>108757</v>
      </c>
      <c r="B13693" s="55" t="n">
        <v>56</v>
      </c>
      <c r="C13693" s="7" t="n">
        <v>6308</v>
      </c>
      <c r="D13693" s="7" t="n">
        <v>0</v>
      </c>
    </row>
    <row r="13694" spans="1:6">
      <c r="A13694" t="s">
        <v>4</v>
      </c>
      <c r="B13694" s="4" t="s">
        <v>5</v>
      </c>
      <c r="C13694" s="4" t="s">
        <v>11</v>
      </c>
      <c r="D13694" s="4" t="s">
        <v>7</v>
      </c>
    </row>
    <row r="13695" spans="1:6">
      <c r="A13695" t="n">
        <v>108761</v>
      </c>
      <c r="B13695" s="55" t="n">
        <v>56</v>
      </c>
      <c r="C13695" s="7" t="n">
        <v>6309</v>
      </c>
      <c r="D13695" s="7" t="n">
        <v>0</v>
      </c>
    </row>
    <row r="13696" spans="1:6">
      <c r="A13696" t="s">
        <v>4</v>
      </c>
      <c r="B13696" s="4" t="s">
        <v>5</v>
      </c>
      <c r="C13696" s="4" t="s">
        <v>11</v>
      </c>
    </row>
    <row r="13697" spans="1:6">
      <c r="A13697" t="n">
        <v>108765</v>
      </c>
      <c r="B13697" s="29" t="n">
        <v>16</v>
      </c>
      <c r="C13697" s="7" t="n">
        <v>300</v>
      </c>
    </row>
    <row r="13698" spans="1:6">
      <c r="A13698" t="s">
        <v>4</v>
      </c>
      <c r="B13698" s="4" t="s">
        <v>5</v>
      </c>
      <c r="C13698" s="4" t="s">
        <v>11</v>
      </c>
      <c r="D13698" s="4" t="s">
        <v>7</v>
      </c>
      <c r="E13698" s="4" t="s">
        <v>13</v>
      </c>
      <c r="F13698" s="4" t="s">
        <v>11</v>
      </c>
    </row>
    <row r="13699" spans="1:6">
      <c r="A13699" t="n">
        <v>108768</v>
      </c>
      <c r="B13699" s="53" t="n">
        <v>59</v>
      </c>
      <c r="C13699" s="7" t="n">
        <v>103</v>
      </c>
      <c r="D13699" s="7" t="n">
        <v>12</v>
      </c>
      <c r="E13699" s="7" t="n">
        <v>0.150000005960464</v>
      </c>
      <c r="F13699" s="7" t="n">
        <v>0</v>
      </c>
    </row>
    <row r="13700" spans="1:6">
      <c r="A13700" t="s">
        <v>4</v>
      </c>
      <c r="B13700" s="4" t="s">
        <v>5</v>
      </c>
      <c r="C13700" s="4" t="s">
        <v>11</v>
      </c>
      <c r="D13700" s="4" t="s">
        <v>7</v>
      </c>
      <c r="E13700" s="4" t="s">
        <v>7</v>
      </c>
      <c r="F13700" s="4" t="s">
        <v>8</v>
      </c>
    </row>
    <row r="13701" spans="1:6">
      <c r="A13701" t="n">
        <v>108778</v>
      </c>
      <c r="B13701" s="43" t="n">
        <v>47</v>
      </c>
      <c r="C13701" s="7" t="n">
        <v>103</v>
      </c>
      <c r="D13701" s="7" t="n">
        <v>0</v>
      </c>
      <c r="E13701" s="7" t="n">
        <v>0</v>
      </c>
      <c r="F13701" s="7" t="s">
        <v>404</v>
      </c>
    </row>
    <row r="13702" spans="1:6">
      <c r="A13702" t="s">
        <v>4</v>
      </c>
      <c r="B13702" s="4" t="s">
        <v>5</v>
      </c>
      <c r="C13702" s="4" t="s">
        <v>7</v>
      </c>
      <c r="D13702" s="4" t="s">
        <v>11</v>
      </c>
      <c r="E13702" s="4" t="s">
        <v>8</v>
      </c>
    </row>
    <row r="13703" spans="1:6">
      <c r="A13703" t="n">
        <v>108795</v>
      </c>
      <c r="B13703" s="49" t="n">
        <v>51</v>
      </c>
      <c r="C13703" s="7" t="n">
        <v>4</v>
      </c>
      <c r="D13703" s="7" t="n">
        <v>103</v>
      </c>
      <c r="E13703" s="7" t="s">
        <v>346</v>
      </c>
    </row>
    <row r="13704" spans="1:6">
      <c r="A13704" t="s">
        <v>4</v>
      </c>
      <c r="B13704" s="4" t="s">
        <v>5</v>
      </c>
      <c r="C13704" s="4" t="s">
        <v>11</v>
      </c>
    </row>
    <row r="13705" spans="1:6">
      <c r="A13705" t="n">
        <v>108809</v>
      </c>
      <c r="B13705" s="29" t="n">
        <v>16</v>
      </c>
      <c r="C13705" s="7" t="n">
        <v>0</v>
      </c>
    </row>
    <row r="13706" spans="1:6">
      <c r="A13706" t="s">
        <v>4</v>
      </c>
      <c r="B13706" s="4" t="s">
        <v>5</v>
      </c>
      <c r="C13706" s="4" t="s">
        <v>11</v>
      </c>
      <c r="D13706" s="4" t="s">
        <v>34</v>
      </c>
      <c r="E13706" s="4" t="s">
        <v>7</v>
      </c>
      <c r="F13706" s="4" t="s">
        <v>7</v>
      </c>
    </row>
    <row r="13707" spans="1:6">
      <c r="A13707" t="n">
        <v>108812</v>
      </c>
      <c r="B13707" s="51" t="n">
        <v>26</v>
      </c>
      <c r="C13707" s="7" t="n">
        <v>103</v>
      </c>
      <c r="D13707" s="7" t="s">
        <v>961</v>
      </c>
      <c r="E13707" s="7" t="n">
        <v>2</v>
      </c>
      <c r="F13707" s="7" t="n">
        <v>0</v>
      </c>
    </row>
    <row r="13708" spans="1:6">
      <c r="A13708" t="s">
        <v>4</v>
      </c>
      <c r="B13708" s="4" t="s">
        <v>5</v>
      </c>
    </row>
    <row r="13709" spans="1:6">
      <c r="A13709" t="n">
        <v>108860</v>
      </c>
      <c r="B13709" s="27" t="n">
        <v>28</v>
      </c>
    </row>
    <row r="13710" spans="1:6">
      <c r="A13710" t="s">
        <v>4</v>
      </c>
      <c r="B13710" s="4" t="s">
        <v>5</v>
      </c>
      <c r="C13710" s="4" t="s">
        <v>11</v>
      </c>
      <c r="D13710" s="4" t="s">
        <v>7</v>
      </c>
    </row>
    <row r="13711" spans="1:6">
      <c r="A13711" t="n">
        <v>108861</v>
      </c>
      <c r="B13711" s="69" t="n">
        <v>89</v>
      </c>
      <c r="C13711" s="7" t="n">
        <v>65533</v>
      </c>
      <c r="D13711" s="7" t="n">
        <v>1</v>
      </c>
    </row>
    <row r="13712" spans="1:6">
      <c r="A13712" t="s">
        <v>4</v>
      </c>
      <c r="B13712" s="4" t="s">
        <v>5</v>
      </c>
      <c r="C13712" s="4" t="s">
        <v>11</v>
      </c>
    </row>
    <row r="13713" spans="1:6">
      <c r="A13713" t="n">
        <v>108865</v>
      </c>
      <c r="B13713" s="29" t="n">
        <v>16</v>
      </c>
      <c r="C13713" s="7" t="n">
        <v>300</v>
      </c>
    </row>
    <row r="13714" spans="1:6">
      <c r="A13714" t="s">
        <v>4</v>
      </c>
      <c r="B13714" s="4" t="s">
        <v>5</v>
      </c>
      <c r="C13714" s="4" t="s">
        <v>7</v>
      </c>
      <c r="D13714" s="4" t="s">
        <v>11</v>
      </c>
      <c r="E13714" s="4" t="s">
        <v>13</v>
      </c>
    </row>
    <row r="13715" spans="1:6">
      <c r="A13715" t="n">
        <v>108868</v>
      </c>
      <c r="B13715" s="35" t="n">
        <v>58</v>
      </c>
      <c r="C13715" s="7" t="n">
        <v>101</v>
      </c>
      <c r="D13715" s="7" t="n">
        <v>800</v>
      </c>
      <c r="E13715" s="7" t="n">
        <v>1</v>
      </c>
    </row>
    <row r="13716" spans="1:6">
      <c r="A13716" t="s">
        <v>4</v>
      </c>
      <c r="B13716" s="4" t="s">
        <v>5</v>
      </c>
      <c r="C13716" s="4" t="s">
        <v>7</v>
      </c>
      <c r="D13716" s="4" t="s">
        <v>11</v>
      </c>
    </row>
    <row r="13717" spans="1:6">
      <c r="A13717" t="n">
        <v>108876</v>
      </c>
      <c r="B13717" s="35" t="n">
        <v>58</v>
      </c>
      <c r="C13717" s="7" t="n">
        <v>254</v>
      </c>
      <c r="D13717" s="7" t="n">
        <v>0</v>
      </c>
    </row>
    <row r="13718" spans="1:6">
      <c r="A13718" t="s">
        <v>4</v>
      </c>
      <c r="B13718" s="4" t="s">
        <v>5</v>
      </c>
      <c r="C13718" s="4" t="s">
        <v>7</v>
      </c>
      <c r="D13718" s="4" t="s">
        <v>7</v>
      </c>
      <c r="E13718" s="4" t="s">
        <v>13</v>
      </c>
      <c r="F13718" s="4" t="s">
        <v>13</v>
      </c>
      <c r="G13718" s="4" t="s">
        <v>13</v>
      </c>
      <c r="H13718" s="4" t="s">
        <v>11</v>
      </c>
    </row>
    <row r="13719" spans="1:6">
      <c r="A13719" t="n">
        <v>108880</v>
      </c>
      <c r="B13719" s="36" t="n">
        <v>45</v>
      </c>
      <c r="C13719" s="7" t="n">
        <v>2</v>
      </c>
      <c r="D13719" s="7" t="n">
        <v>3</v>
      </c>
      <c r="E13719" s="7" t="n">
        <v>12.2200002670288</v>
      </c>
      <c r="F13719" s="7" t="n">
        <v>3.26999998092651</v>
      </c>
      <c r="G13719" s="7" t="n">
        <v>-46.1500015258789</v>
      </c>
      <c r="H13719" s="7" t="n">
        <v>0</v>
      </c>
    </row>
    <row r="13720" spans="1:6">
      <c r="A13720" t="s">
        <v>4</v>
      </c>
      <c r="B13720" s="4" t="s">
        <v>5</v>
      </c>
      <c r="C13720" s="4" t="s">
        <v>7</v>
      </c>
      <c r="D13720" s="4" t="s">
        <v>7</v>
      </c>
      <c r="E13720" s="4" t="s">
        <v>13</v>
      </c>
      <c r="F13720" s="4" t="s">
        <v>13</v>
      </c>
      <c r="G13720" s="4" t="s">
        <v>13</v>
      </c>
      <c r="H13720" s="4" t="s">
        <v>11</v>
      </c>
      <c r="I13720" s="4" t="s">
        <v>7</v>
      </c>
    </row>
    <row r="13721" spans="1:6">
      <c r="A13721" t="n">
        <v>108897</v>
      </c>
      <c r="B13721" s="36" t="n">
        <v>45</v>
      </c>
      <c r="C13721" s="7" t="n">
        <v>4</v>
      </c>
      <c r="D13721" s="7" t="n">
        <v>3</v>
      </c>
      <c r="E13721" s="7" t="n">
        <v>10</v>
      </c>
      <c r="F13721" s="7" t="n">
        <v>119.169998168945</v>
      </c>
      <c r="G13721" s="7" t="n">
        <v>2</v>
      </c>
      <c r="H13721" s="7" t="n">
        <v>0</v>
      </c>
      <c r="I13721" s="7" t="n">
        <v>0</v>
      </c>
    </row>
    <row r="13722" spans="1:6">
      <c r="A13722" t="s">
        <v>4</v>
      </c>
      <c r="B13722" s="4" t="s">
        <v>5</v>
      </c>
      <c r="C13722" s="4" t="s">
        <v>7</v>
      </c>
      <c r="D13722" s="4" t="s">
        <v>7</v>
      </c>
      <c r="E13722" s="4" t="s">
        <v>13</v>
      </c>
      <c r="F13722" s="4" t="s">
        <v>11</v>
      </c>
    </row>
    <row r="13723" spans="1:6">
      <c r="A13723" t="n">
        <v>108915</v>
      </c>
      <c r="B13723" s="36" t="n">
        <v>45</v>
      </c>
      <c r="C13723" s="7" t="n">
        <v>5</v>
      </c>
      <c r="D13723" s="7" t="n">
        <v>3</v>
      </c>
      <c r="E13723" s="7" t="n">
        <v>2.79999995231628</v>
      </c>
      <c r="F13723" s="7" t="n">
        <v>0</v>
      </c>
    </row>
    <row r="13724" spans="1:6">
      <c r="A13724" t="s">
        <v>4</v>
      </c>
      <c r="B13724" s="4" t="s">
        <v>5</v>
      </c>
      <c r="C13724" s="4" t="s">
        <v>7</v>
      </c>
      <c r="D13724" s="4" t="s">
        <v>7</v>
      </c>
      <c r="E13724" s="4" t="s">
        <v>13</v>
      </c>
      <c r="F13724" s="4" t="s">
        <v>11</v>
      </c>
    </row>
    <row r="13725" spans="1:6">
      <c r="A13725" t="n">
        <v>108924</v>
      </c>
      <c r="B13725" s="36" t="n">
        <v>45</v>
      </c>
      <c r="C13725" s="7" t="n">
        <v>5</v>
      </c>
      <c r="D13725" s="7" t="n">
        <v>3</v>
      </c>
      <c r="E13725" s="7" t="n">
        <v>2.59999990463257</v>
      </c>
      <c r="F13725" s="7" t="n">
        <v>2000</v>
      </c>
    </row>
    <row r="13726" spans="1:6">
      <c r="A13726" t="s">
        <v>4</v>
      </c>
      <c r="B13726" s="4" t="s">
        <v>5</v>
      </c>
      <c r="C13726" s="4" t="s">
        <v>7</v>
      </c>
      <c r="D13726" s="4" t="s">
        <v>7</v>
      </c>
      <c r="E13726" s="4" t="s">
        <v>13</v>
      </c>
      <c r="F13726" s="4" t="s">
        <v>11</v>
      </c>
    </row>
    <row r="13727" spans="1:6">
      <c r="A13727" t="n">
        <v>108933</v>
      </c>
      <c r="B13727" s="36" t="n">
        <v>45</v>
      </c>
      <c r="C13727" s="7" t="n">
        <v>11</v>
      </c>
      <c r="D13727" s="7" t="n">
        <v>3</v>
      </c>
      <c r="E13727" s="7" t="n">
        <v>38</v>
      </c>
      <c r="F13727" s="7" t="n">
        <v>0</v>
      </c>
    </row>
    <row r="13728" spans="1:6">
      <c r="A13728" t="s">
        <v>4</v>
      </c>
      <c r="B13728" s="4" t="s">
        <v>5</v>
      </c>
      <c r="C13728" s="4" t="s">
        <v>11</v>
      </c>
      <c r="D13728" s="4" t="s">
        <v>13</v>
      </c>
      <c r="E13728" s="4" t="s">
        <v>13</v>
      </c>
      <c r="F13728" s="4" t="s">
        <v>13</v>
      </c>
      <c r="G13728" s="4" t="s">
        <v>13</v>
      </c>
    </row>
    <row r="13729" spans="1:9">
      <c r="A13729" t="n">
        <v>108942</v>
      </c>
      <c r="B13729" s="40" t="n">
        <v>46</v>
      </c>
      <c r="C13729" s="7" t="n">
        <v>6308</v>
      </c>
      <c r="D13729" s="7" t="n">
        <v>11.1999998092651</v>
      </c>
      <c r="E13729" s="7" t="n">
        <v>2</v>
      </c>
      <c r="F13729" s="7" t="n">
        <v>-45.4199981689453</v>
      </c>
      <c r="G13729" s="7" t="n">
        <v>90</v>
      </c>
    </row>
    <row r="13730" spans="1:9">
      <c r="A13730" t="s">
        <v>4</v>
      </c>
      <c r="B13730" s="4" t="s">
        <v>5</v>
      </c>
      <c r="C13730" s="4" t="s">
        <v>11</v>
      </c>
      <c r="D13730" s="4" t="s">
        <v>13</v>
      </c>
      <c r="E13730" s="4" t="s">
        <v>13</v>
      </c>
      <c r="F13730" s="4" t="s">
        <v>13</v>
      </c>
      <c r="G13730" s="4" t="s">
        <v>13</v>
      </c>
    </row>
    <row r="13731" spans="1:9">
      <c r="A13731" t="n">
        <v>108961</v>
      </c>
      <c r="B13731" s="40" t="n">
        <v>46</v>
      </c>
      <c r="C13731" s="7" t="n">
        <v>6309</v>
      </c>
      <c r="D13731" s="7" t="n">
        <v>11.1199998855591</v>
      </c>
      <c r="E13731" s="7" t="n">
        <v>2</v>
      </c>
      <c r="F13731" s="7" t="n">
        <v>-46.4000015258789</v>
      </c>
      <c r="G13731" s="7" t="n">
        <v>90</v>
      </c>
    </row>
    <row r="13732" spans="1:9">
      <c r="A13732" t="s">
        <v>4</v>
      </c>
      <c r="B13732" s="4" t="s">
        <v>5</v>
      </c>
      <c r="C13732" s="4" t="s">
        <v>7</v>
      </c>
      <c r="D13732" s="4" t="s">
        <v>11</v>
      </c>
      <c r="E13732" s="4" t="s">
        <v>8</v>
      </c>
      <c r="F13732" s="4" t="s">
        <v>8</v>
      </c>
      <c r="G13732" s="4" t="s">
        <v>8</v>
      </c>
      <c r="H13732" s="4" t="s">
        <v>8</v>
      </c>
    </row>
    <row r="13733" spans="1:9">
      <c r="A13733" t="n">
        <v>108980</v>
      </c>
      <c r="B13733" s="49" t="n">
        <v>51</v>
      </c>
      <c r="C13733" s="7" t="n">
        <v>3</v>
      </c>
      <c r="D13733" s="7" t="n">
        <v>6308</v>
      </c>
      <c r="E13733" s="7" t="s">
        <v>412</v>
      </c>
      <c r="F13733" s="7" t="s">
        <v>67</v>
      </c>
      <c r="G13733" s="7" t="s">
        <v>66</v>
      </c>
      <c r="H13733" s="7" t="s">
        <v>67</v>
      </c>
    </row>
    <row r="13734" spans="1:9">
      <c r="A13734" t="s">
        <v>4</v>
      </c>
      <c r="B13734" s="4" t="s">
        <v>5</v>
      </c>
      <c r="C13734" s="4" t="s">
        <v>11</v>
      </c>
      <c r="D13734" s="4" t="s">
        <v>7</v>
      </c>
      <c r="E13734" s="4" t="s">
        <v>7</v>
      </c>
      <c r="F13734" s="4" t="s">
        <v>8</v>
      </c>
    </row>
    <row r="13735" spans="1:9">
      <c r="A13735" t="n">
        <v>108993</v>
      </c>
      <c r="B13735" s="43" t="n">
        <v>47</v>
      </c>
      <c r="C13735" s="7" t="n">
        <v>6308</v>
      </c>
      <c r="D13735" s="7" t="n">
        <v>0</v>
      </c>
      <c r="E13735" s="7" t="n">
        <v>0</v>
      </c>
      <c r="F13735" s="7" t="s">
        <v>72</v>
      </c>
    </row>
    <row r="13736" spans="1:9">
      <c r="A13736" t="s">
        <v>4</v>
      </c>
      <c r="B13736" s="4" t="s">
        <v>5</v>
      </c>
      <c r="C13736" s="4" t="s">
        <v>11</v>
      </c>
    </row>
    <row r="13737" spans="1:9">
      <c r="A13737" t="n">
        <v>109010</v>
      </c>
      <c r="B13737" s="29" t="n">
        <v>16</v>
      </c>
      <c r="C13737" s="7" t="n">
        <v>1500</v>
      </c>
    </row>
    <row r="13738" spans="1:9">
      <c r="A13738" t="s">
        <v>4</v>
      </c>
      <c r="B13738" s="4" t="s">
        <v>5</v>
      </c>
      <c r="C13738" s="4" t="s">
        <v>7</v>
      </c>
      <c r="D13738" s="4" t="s">
        <v>11</v>
      </c>
      <c r="E13738" s="4" t="s">
        <v>8</v>
      </c>
    </row>
    <row r="13739" spans="1:9">
      <c r="A13739" t="n">
        <v>109013</v>
      </c>
      <c r="B13739" s="49" t="n">
        <v>51</v>
      </c>
      <c r="C13739" s="7" t="n">
        <v>4</v>
      </c>
      <c r="D13739" s="7" t="n">
        <v>6308</v>
      </c>
      <c r="E13739" s="7" t="s">
        <v>81</v>
      </c>
    </row>
    <row r="13740" spans="1:9">
      <c r="A13740" t="s">
        <v>4</v>
      </c>
      <c r="B13740" s="4" t="s">
        <v>5</v>
      </c>
      <c r="C13740" s="4" t="s">
        <v>11</v>
      </c>
    </row>
    <row r="13741" spans="1:9">
      <c r="A13741" t="n">
        <v>109026</v>
      </c>
      <c r="B13741" s="29" t="n">
        <v>16</v>
      </c>
      <c r="C13741" s="7" t="n">
        <v>0</v>
      </c>
    </row>
    <row r="13742" spans="1:9">
      <c r="A13742" t="s">
        <v>4</v>
      </c>
      <c r="B13742" s="4" t="s">
        <v>5</v>
      </c>
      <c r="C13742" s="4" t="s">
        <v>11</v>
      </c>
      <c r="D13742" s="4" t="s">
        <v>34</v>
      </c>
      <c r="E13742" s="4" t="s">
        <v>7</v>
      </c>
      <c r="F13742" s="4" t="s">
        <v>7</v>
      </c>
    </row>
    <row r="13743" spans="1:9">
      <c r="A13743" t="n">
        <v>109029</v>
      </c>
      <c r="B13743" s="51" t="n">
        <v>26</v>
      </c>
      <c r="C13743" s="7" t="n">
        <v>6308</v>
      </c>
      <c r="D13743" s="7" t="s">
        <v>962</v>
      </c>
      <c r="E13743" s="7" t="n">
        <v>2</v>
      </c>
      <c r="F13743" s="7" t="n">
        <v>0</v>
      </c>
    </row>
    <row r="13744" spans="1:9">
      <c r="A13744" t="s">
        <v>4</v>
      </c>
      <c r="B13744" s="4" t="s">
        <v>5</v>
      </c>
    </row>
    <row r="13745" spans="1:8">
      <c r="A13745" t="n">
        <v>109108</v>
      </c>
      <c r="B13745" s="27" t="n">
        <v>28</v>
      </c>
    </row>
    <row r="13746" spans="1:8">
      <c r="A13746" t="s">
        <v>4</v>
      </c>
      <c r="B13746" s="4" t="s">
        <v>5</v>
      </c>
      <c r="C13746" s="4" t="s">
        <v>11</v>
      </c>
      <c r="D13746" s="4" t="s">
        <v>7</v>
      </c>
      <c r="E13746" s="4" t="s">
        <v>7</v>
      </c>
      <c r="F13746" s="4" t="s">
        <v>8</v>
      </c>
    </row>
    <row r="13747" spans="1:8">
      <c r="A13747" t="n">
        <v>109109</v>
      </c>
      <c r="B13747" s="43" t="n">
        <v>47</v>
      </c>
      <c r="C13747" s="7" t="n">
        <v>6309</v>
      </c>
      <c r="D13747" s="7" t="n">
        <v>0</v>
      </c>
      <c r="E13747" s="7" t="n">
        <v>0</v>
      </c>
      <c r="F13747" s="7" t="s">
        <v>405</v>
      </c>
    </row>
    <row r="13748" spans="1:8">
      <c r="A13748" t="s">
        <v>4</v>
      </c>
      <c r="B13748" s="4" t="s">
        <v>5</v>
      </c>
      <c r="C13748" s="4" t="s">
        <v>7</v>
      </c>
      <c r="D13748" s="4" t="s">
        <v>11</v>
      </c>
      <c r="E13748" s="4" t="s">
        <v>8</v>
      </c>
    </row>
    <row r="13749" spans="1:8">
      <c r="A13749" t="n">
        <v>109129</v>
      </c>
      <c r="B13749" s="49" t="n">
        <v>51</v>
      </c>
      <c r="C13749" s="7" t="n">
        <v>4</v>
      </c>
      <c r="D13749" s="7" t="n">
        <v>6309</v>
      </c>
      <c r="E13749" s="7" t="s">
        <v>101</v>
      </c>
    </row>
    <row r="13750" spans="1:8">
      <c r="A13750" t="s">
        <v>4</v>
      </c>
      <c r="B13750" s="4" t="s">
        <v>5</v>
      </c>
      <c r="C13750" s="4" t="s">
        <v>11</v>
      </c>
    </row>
    <row r="13751" spans="1:8">
      <c r="A13751" t="n">
        <v>109142</v>
      </c>
      <c r="B13751" s="29" t="n">
        <v>16</v>
      </c>
      <c r="C13751" s="7" t="n">
        <v>0</v>
      </c>
    </row>
    <row r="13752" spans="1:8">
      <c r="A13752" t="s">
        <v>4</v>
      </c>
      <c r="B13752" s="4" t="s">
        <v>5</v>
      </c>
      <c r="C13752" s="4" t="s">
        <v>11</v>
      </c>
      <c r="D13752" s="4" t="s">
        <v>34</v>
      </c>
      <c r="E13752" s="4" t="s">
        <v>7</v>
      </c>
      <c r="F13752" s="4" t="s">
        <v>7</v>
      </c>
    </row>
    <row r="13753" spans="1:8">
      <c r="A13753" t="n">
        <v>109145</v>
      </c>
      <c r="B13753" s="51" t="n">
        <v>26</v>
      </c>
      <c r="C13753" s="7" t="n">
        <v>6309</v>
      </c>
      <c r="D13753" s="7" t="s">
        <v>963</v>
      </c>
      <c r="E13753" s="7" t="n">
        <v>2</v>
      </c>
      <c r="F13753" s="7" t="n">
        <v>0</v>
      </c>
    </row>
    <row r="13754" spans="1:8">
      <c r="A13754" t="s">
        <v>4</v>
      </c>
      <c r="B13754" s="4" t="s">
        <v>5</v>
      </c>
    </row>
    <row r="13755" spans="1:8">
      <c r="A13755" t="n">
        <v>109224</v>
      </c>
      <c r="B13755" s="27" t="n">
        <v>28</v>
      </c>
    </row>
    <row r="13756" spans="1:8">
      <c r="A13756" t="s">
        <v>4</v>
      </c>
      <c r="B13756" s="4" t="s">
        <v>5</v>
      </c>
      <c r="C13756" s="4" t="s">
        <v>7</v>
      </c>
      <c r="D13756" s="4" t="s">
        <v>11</v>
      </c>
      <c r="E13756" s="4" t="s">
        <v>11</v>
      </c>
      <c r="F13756" s="4" t="s">
        <v>7</v>
      </c>
    </row>
    <row r="13757" spans="1:8">
      <c r="A13757" t="n">
        <v>109225</v>
      </c>
      <c r="B13757" s="25" t="n">
        <v>25</v>
      </c>
      <c r="C13757" s="7" t="n">
        <v>1</v>
      </c>
      <c r="D13757" s="7" t="n">
        <v>260</v>
      </c>
      <c r="E13757" s="7" t="n">
        <v>640</v>
      </c>
      <c r="F13757" s="7" t="n">
        <v>1</v>
      </c>
    </row>
    <row r="13758" spans="1:8">
      <c r="A13758" t="s">
        <v>4</v>
      </c>
      <c r="B13758" s="4" t="s">
        <v>5</v>
      </c>
      <c r="C13758" s="4" t="s">
        <v>7</v>
      </c>
      <c r="D13758" s="4" t="s">
        <v>11</v>
      </c>
      <c r="E13758" s="4" t="s">
        <v>8</v>
      </c>
    </row>
    <row r="13759" spans="1:8">
      <c r="A13759" t="n">
        <v>109232</v>
      </c>
      <c r="B13759" s="49" t="n">
        <v>51</v>
      </c>
      <c r="C13759" s="7" t="n">
        <v>4</v>
      </c>
      <c r="D13759" s="7" t="n">
        <v>103</v>
      </c>
      <c r="E13759" s="7" t="s">
        <v>101</v>
      </c>
    </row>
    <row r="13760" spans="1:8">
      <c r="A13760" t="s">
        <v>4</v>
      </c>
      <c r="B13760" s="4" t="s">
        <v>5</v>
      </c>
      <c r="C13760" s="4" t="s">
        <v>11</v>
      </c>
    </row>
    <row r="13761" spans="1:6">
      <c r="A13761" t="n">
        <v>109245</v>
      </c>
      <c r="B13761" s="29" t="n">
        <v>16</v>
      </c>
      <c r="C13761" s="7" t="n">
        <v>0</v>
      </c>
    </row>
    <row r="13762" spans="1:6">
      <c r="A13762" t="s">
        <v>4</v>
      </c>
      <c r="B13762" s="4" t="s">
        <v>5</v>
      </c>
      <c r="C13762" s="4" t="s">
        <v>11</v>
      </c>
      <c r="D13762" s="4" t="s">
        <v>34</v>
      </c>
      <c r="E13762" s="4" t="s">
        <v>7</v>
      </c>
      <c r="F13762" s="4" t="s">
        <v>7</v>
      </c>
      <c r="G13762" s="4" t="s">
        <v>34</v>
      </c>
      <c r="H13762" s="4" t="s">
        <v>7</v>
      </c>
      <c r="I13762" s="4" t="s">
        <v>7</v>
      </c>
    </row>
    <row r="13763" spans="1:6">
      <c r="A13763" t="n">
        <v>109248</v>
      </c>
      <c r="B13763" s="51" t="n">
        <v>26</v>
      </c>
      <c r="C13763" s="7" t="n">
        <v>103</v>
      </c>
      <c r="D13763" s="7" t="s">
        <v>964</v>
      </c>
      <c r="E13763" s="7" t="n">
        <v>2</v>
      </c>
      <c r="F13763" s="7" t="n">
        <v>3</v>
      </c>
      <c r="G13763" s="7" t="s">
        <v>965</v>
      </c>
      <c r="H13763" s="7" t="n">
        <v>2</v>
      </c>
      <c r="I13763" s="7" t="n">
        <v>0</v>
      </c>
    </row>
    <row r="13764" spans="1:6">
      <c r="A13764" t="s">
        <v>4</v>
      </c>
      <c r="B13764" s="4" t="s">
        <v>5</v>
      </c>
    </row>
    <row r="13765" spans="1:6">
      <c r="A13765" t="n">
        <v>109344</v>
      </c>
      <c r="B13765" s="27" t="n">
        <v>28</v>
      </c>
    </row>
    <row r="13766" spans="1:6">
      <c r="A13766" t="s">
        <v>4</v>
      </c>
      <c r="B13766" s="4" t="s">
        <v>5</v>
      </c>
      <c r="C13766" s="4" t="s">
        <v>11</v>
      </c>
      <c r="D13766" s="4" t="s">
        <v>7</v>
      </c>
    </row>
    <row r="13767" spans="1:6">
      <c r="A13767" t="n">
        <v>109345</v>
      </c>
      <c r="B13767" s="69" t="n">
        <v>89</v>
      </c>
      <c r="C13767" s="7" t="n">
        <v>65533</v>
      </c>
      <c r="D13767" s="7" t="n">
        <v>1</v>
      </c>
    </row>
    <row r="13768" spans="1:6">
      <c r="A13768" t="s">
        <v>4</v>
      </c>
      <c r="B13768" s="4" t="s">
        <v>5</v>
      </c>
      <c r="C13768" s="4" t="s">
        <v>7</v>
      </c>
      <c r="D13768" s="4" t="s">
        <v>11</v>
      </c>
      <c r="E13768" s="4" t="s">
        <v>11</v>
      </c>
      <c r="F13768" s="4" t="s">
        <v>7</v>
      </c>
    </row>
    <row r="13769" spans="1:6">
      <c r="A13769" t="n">
        <v>109349</v>
      </c>
      <c r="B13769" s="25" t="n">
        <v>25</v>
      </c>
      <c r="C13769" s="7" t="n">
        <v>1</v>
      </c>
      <c r="D13769" s="7" t="n">
        <v>65535</v>
      </c>
      <c r="E13769" s="7" t="n">
        <v>65535</v>
      </c>
      <c r="F13769" s="7" t="n">
        <v>0</v>
      </c>
    </row>
    <row r="13770" spans="1:6">
      <c r="A13770" t="s">
        <v>4</v>
      </c>
      <c r="B13770" s="4" t="s">
        <v>5</v>
      </c>
      <c r="C13770" s="4" t="s">
        <v>7</v>
      </c>
      <c r="D13770" s="4" t="s">
        <v>11</v>
      </c>
      <c r="E13770" s="4" t="s">
        <v>8</v>
      </c>
    </row>
    <row r="13771" spans="1:6">
      <c r="A13771" t="n">
        <v>109356</v>
      </c>
      <c r="B13771" s="49" t="n">
        <v>51</v>
      </c>
      <c r="C13771" s="7" t="n">
        <v>4</v>
      </c>
      <c r="D13771" s="7" t="n">
        <v>6308</v>
      </c>
      <c r="E13771" s="7" t="s">
        <v>419</v>
      </c>
    </row>
    <row r="13772" spans="1:6">
      <c r="A13772" t="s">
        <v>4</v>
      </c>
      <c r="B13772" s="4" t="s">
        <v>5</v>
      </c>
      <c r="C13772" s="4" t="s">
        <v>11</v>
      </c>
    </row>
    <row r="13773" spans="1:6">
      <c r="A13773" t="n">
        <v>109370</v>
      </c>
      <c r="B13773" s="29" t="n">
        <v>16</v>
      </c>
      <c r="C13773" s="7" t="n">
        <v>0</v>
      </c>
    </row>
    <row r="13774" spans="1:6">
      <c r="A13774" t="s">
        <v>4</v>
      </c>
      <c r="B13774" s="4" t="s">
        <v>5</v>
      </c>
      <c r="C13774" s="4" t="s">
        <v>11</v>
      </c>
      <c r="D13774" s="4" t="s">
        <v>34</v>
      </c>
      <c r="E13774" s="4" t="s">
        <v>7</v>
      </c>
      <c r="F13774" s="4" t="s">
        <v>7</v>
      </c>
    </row>
    <row r="13775" spans="1:6">
      <c r="A13775" t="n">
        <v>109373</v>
      </c>
      <c r="B13775" s="51" t="n">
        <v>26</v>
      </c>
      <c r="C13775" s="7" t="n">
        <v>6308</v>
      </c>
      <c r="D13775" s="7" t="s">
        <v>966</v>
      </c>
      <c r="E13775" s="7" t="n">
        <v>2</v>
      </c>
      <c r="F13775" s="7" t="n">
        <v>0</v>
      </c>
    </row>
    <row r="13776" spans="1:6">
      <c r="A13776" t="s">
        <v>4</v>
      </c>
      <c r="B13776" s="4" t="s">
        <v>5</v>
      </c>
    </row>
    <row r="13777" spans="1:9">
      <c r="A13777" t="n">
        <v>109406</v>
      </c>
      <c r="B13777" s="27" t="n">
        <v>28</v>
      </c>
    </row>
    <row r="13778" spans="1:9">
      <c r="A13778" t="s">
        <v>4</v>
      </c>
      <c r="B13778" s="4" t="s">
        <v>5</v>
      </c>
      <c r="C13778" s="4" t="s">
        <v>11</v>
      </c>
      <c r="D13778" s="4" t="s">
        <v>7</v>
      </c>
    </row>
    <row r="13779" spans="1:9">
      <c r="A13779" t="n">
        <v>109407</v>
      </c>
      <c r="B13779" s="69" t="n">
        <v>89</v>
      </c>
      <c r="C13779" s="7" t="n">
        <v>65533</v>
      </c>
      <c r="D13779" s="7" t="n">
        <v>1</v>
      </c>
    </row>
    <row r="13780" spans="1:9">
      <c r="A13780" t="s">
        <v>4</v>
      </c>
      <c r="B13780" s="4" t="s">
        <v>5</v>
      </c>
      <c r="C13780" s="4" t="s">
        <v>11</v>
      </c>
      <c r="D13780" s="4" t="s">
        <v>13</v>
      </c>
      <c r="E13780" s="4" t="s">
        <v>13</v>
      </c>
      <c r="F13780" s="4" t="s">
        <v>13</v>
      </c>
      <c r="G13780" s="4" t="s">
        <v>11</v>
      </c>
      <c r="H13780" s="4" t="s">
        <v>11</v>
      </c>
    </row>
    <row r="13781" spans="1:9">
      <c r="A13781" t="n">
        <v>109411</v>
      </c>
      <c r="B13781" s="31" t="n">
        <v>60</v>
      </c>
      <c r="C13781" s="7" t="n">
        <v>6308</v>
      </c>
      <c r="D13781" s="7" t="n">
        <v>-35</v>
      </c>
      <c r="E13781" s="7" t="n">
        <v>-3</v>
      </c>
      <c r="F13781" s="7" t="n">
        <v>0</v>
      </c>
      <c r="G13781" s="7" t="n">
        <v>1200</v>
      </c>
      <c r="H13781" s="7" t="n">
        <v>0</v>
      </c>
    </row>
    <row r="13782" spans="1:9">
      <c r="A13782" t="s">
        <v>4</v>
      </c>
      <c r="B13782" s="4" t="s">
        <v>5</v>
      </c>
      <c r="C13782" s="4" t="s">
        <v>7</v>
      </c>
      <c r="D13782" s="4" t="s">
        <v>11</v>
      </c>
      <c r="E13782" s="4" t="s">
        <v>8</v>
      </c>
    </row>
    <row r="13783" spans="1:9">
      <c r="A13783" t="n">
        <v>109430</v>
      </c>
      <c r="B13783" s="49" t="n">
        <v>51</v>
      </c>
      <c r="C13783" s="7" t="n">
        <v>4</v>
      </c>
      <c r="D13783" s="7" t="n">
        <v>6308</v>
      </c>
      <c r="E13783" s="7" t="s">
        <v>81</v>
      </c>
    </row>
    <row r="13784" spans="1:9">
      <c r="A13784" t="s">
        <v>4</v>
      </c>
      <c r="B13784" s="4" t="s">
        <v>5</v>
      </c>
      <c r="C13784" s="4" t="s">
        <v>11</v>
      </c>
    </row>
    <row r="13785" spans="1:9">
      <c r="A13785" t="n">
        <v>109443</v>
      </c>
      <c r="B13785" s="29" t="n">
        <v>16</v>
      </c>
      <c r="C13785" s="7" t="n">
        <v>0</v>
      </c>
    </row>
    <row r="13786" spans="1:9">
      <c r="A13786" t="s">
        <v>4</v>
      </c>
      <c r="B13786" s="4" t="s">
        <v>5</v>
      </c>
      <c r="C13786" s="4" t="s">
        <v>11</v>
      </c>
      <c r="D13786" s="4" t="s">
        <v>34</v>
      </c>
      <c r="E13786" s="4" t="s">
        <v>7</v>
      </c>
      <c r="F13786" s="4" t="s">
        <v>7</v>
      </c>
      <c r="G13786" s="4" t="s">
        <v>34</v>
      </c>
      <c r="H13786" s="4" t="s">
        <v>7</v>
      </c>
      <c r="I13786" s="4" t="s">
        <v>7</v>
      </c>
    </row>
    <row r="13787" spans="1:9">
      <c r="A13787" t="n">
        <v>109446</v>
      </c>
      <c r="B13787" s="51" t="n">
        <v>26</v>
      </c>
      <c r="C13787" s="7" t="n">
        <v>6308</v>
      </c>
      <c r="D13787" s="7" t="s">
        <v>967</v>
      </c>
      <c r="E13787" s="7" t="n">
        <v>2</v>
      </c>
      <c r="F13787" s="7" t="n">
        <v>3</v>
      </c>
      <c r="G13787" s="7" t="s">
        <v>968</v>
      </c>
      <c r="H13787" s="7" t="n">
        <v>2</v>
      </c>
      <c r="I13787" s="7" t="n">
        <v>0</v>
      </c>
    </row>
    <row r="13788" spans="1:9">
      <c r="A13788" t="s">
        <v>4</v>
      </c>
      <c r="B13788" s="4" t="s">
        <v>5</v>
      </c>
    </row>
    <row r="13789" spans="1:9">
      <c r="A13789" t="n">
        <v>109582</v>
      </c>
      <c r="B13789" s="27" t="n">
        <v>28</v>
      </c>
    </row>
    <row r="13790" spans="1:9">
      <c r="A13790" t="s">
        <v>4</v>
      </c>
      <c r="B13790" s="4" t="s">
        <v>5</v>
      </c>
      <c r="C13790" s="4" t="s">
        <v>11</v>
      </c>
      <c r="D13790" s="4" t="s">
        <v>7</v>
      </c>
    </row>
    <row r="13791" spans="1:9">
      <c r="A13791" t="n">
        <v>109583</v>
      </c>
      <c r="B13791" s="69" t="n">
        <v>89</v>
      </c>
      <c r="C13791" s="7" t="n">
        <v>65533</v>
      </c>
      <c r="D13791" s="7" t="n">
        <v>1</v>
      </c>
    </row>
    <row r="13792" spans="1:9">
      <c r="A13792" t="s">
        <v>4</v>
      </c>
      <c r="B13792" s="4" t="s">
        <v>5</v>
      </c>
      <c r="C13792" s="4" t="s">
        <v>7</v>
      </c>
      <c r="D13792" s="4" t="s">
        <v>11</v>
      </c>
      <c r="E13792" s="4" t="s">
        <v>11</v>
      </c>
      <c r="F13792" s="4" t="s">
        <v>7</v>
      </c>
    </row>
    <row r="13793" spans="1:9">
      <c r="A13793" t="n">
        <v>109587</v>
      </c>
      <c r="B13793" s="25" t="n">
        <v>25</v>
      </c>
      <c r="C13793" s="7" t="n">
        <v>1</v>
      </c>
      <c r="D13793" s="7" t="n">
        <v>60</v>
      </c>
      <c r="E13793" s="7" t="n">
        <v>640</v>
      </c>
      <c r="F13793" s="7" t="n">
        <v>1</v>
      </c>
    </row>
    <row r="13794" spans="1:9">
      <c r="A13794" t="s">
        <v>4</v>
      </c>
      <c r="B13794" s="4" t="s">
        <v>5</v>
      </c>
      <c r="C13794" s="4" t="s">
        <v>7</v>
      </c>
      <c r="D13794" s="4" t="s">
        <v>11</v>
      </c>
      <c r="E13794" s="4" t="s">
        <v>8</v>
      </c>
    </row>
    <row r="13795" spans="1:9">
      <c r="A13795" t="n">
        <v>109594</v>
      </c>
      <c r="B13795" s="49" t="n">
        <v>51</v>
      </c>
      <c r="C13795" s="7" t="n">
        <v>4</v>
      </c>
      <c r="D13795" s="7" t="n">
        <v>0</v>
      </c>
      <c r="E13795" s="7" t="s">
        <v>664</v>
      </c>
    </row>
    <row r="13796" spans="1:9">
      <c r="A13796" t="s">
        <v>4</v>
      </c>
      <c r="B13796" s="4" t="s">
        <v>5</v>
      </c>
      <c r="C13796" s="4" t="s">
        <v>11</v>
      </c>
    </row>
    <row r="13797" spans="1:9">
      <c r="A13797" t="n">
        <v>109608</v>
      </c>
      <c r="B13797" s="29" t="n">
        <v>16</v>
      </c>
      <c r="C13797" s="7" t="n">
        <v>0</v>
      </c>
    </row>
    <row r="13798" spans="1:9">
      <c r="A13798" t="s">
        <v>4</v>
      </c>
      <c r="B13798" s="4" t="s">
        <v>5</v>
      </c>
      <c r="C13798" s="4" t="s">
        <v>11</v>
      </c>
      <c r="D13798" s="4" t="s">
        <v>34</v>
      </c>
      <c r="E13798" s="4" t="s">
        <v>7</v>
      </c>
      <c r="F13798" s="4" t="s">
        <v>7</v>
      </c>
      <c r="G13798" s="4" t="s">
        <v>34</v>
      </c>
      <c r="H13798" s="4" t="s">
        <v>7</v>
      </c>
      <c r="I13798" s="4" t="s">
        <v>7</v>
      </c>
    </row>
    <row r="13799" spans="1:9">
      <c r="A13799" t="n">
        <v>109611</v>
      </c>
      <c r="B13799" s="51" t="n">
        <v>26</v>
      </c>
      <c r="C13799" s="7" t="n">
        <v>0</v>
      </c>
      <c r="D13799" s="7" t="s">
        <v>969</v>
      </c>
      <c r="E13799" s="7" t="n">
        <v>2</v>
      </c>
      <c r="F13799" s="7" t="n">
        <v>3</v>
      </c>
      <c r="G13799" s="7" t="s">
        <v>970</v>
      </c>
      <c r="H13799" s="7" t="n">
        <v>2</v>
      </c>
      <c r="I13799" s="7" t="n">
        <v>0</v>
      </c>
    </row>
    <row r="13800" spans="1:9">
      <c r="A13800" t="s">
        <v>4</v>
      </c>
      <c r="B13800" s="4" t="s">
        <v>5</v>
      </c>
    </row>
    <row r="13801" spans="1:9">
      <c r="A13801" t="n">
        <v>109804</v>
      </c>
      <c r="B13801" s="27" t="n">
        <v>28</v>
      </c>
    </row>
    <row r="13802" spans="1:9">
      <c r="A13802" t="s">
        <v>4</v>
      </c>
      <c r="B13802" s="4" t="s">
        <v>5</v>
      </c>
      <c r="C13802" s="4" t="s">
        <v>7</v>
      </c>
      <c r="D13802" s="4" t="s">
        <v>11</v>
      </c>
      <c r="E13802" s="4" t="s">
        <v>11</v>
      </c>
      <c r="F13802" s="4" t="s">
        <v>7</v>
      </c>
    </row>
    <row r="13803" spans="1:9">
      <c r="A13803" t="n">
        <v>109805</v>
      </c>
      <c r="B13803" s="25" t="n">
        <v>25</v>
      </c>
      <c r="C13803" s="7" t="n">
        <v>1</v>
      </c>
      <c r="D13803" s="7" t="n">
        <v>260</v>
      </c>
      <c r="E13803" s="7" t="n">
        <v>640</v>
      </c>
      <c r="F13803" s="7" t="n">
        <v>1</v>
      </c>
    </row>
    <row r="13804" spans="1:9">
      <c r="A13804" t="s">
        <v>4</v>
      </c>
      <c r="B13804" s="4" t="s">
        <v>5</v>
      </c>
      <c r="C13804" s="4" t="s">
        <v>7</v>
      </c>
      <c r="D13804" s="4" t="s">
        <v>11</v>
      </c>
      <c r="E13804" s="4" t="s">
        <v>8</v>
      </c>
    </row>
    <row r="13805" spans="1:9">
      <c r="A13805" t="n">
        <v>109812</v>
      </c>
      <c r="B13805" s="49" t="n">
        <v>51</v>
      </c>
      <c r="C13805" s="7" t="n">
        <v>4</v>
      </c>
      <c r="D13805" s="7" t="n">
        <v>103</v>
      </c>
      <c r="E13805" s="7" t="s">
        <v>346</v>
      </c>
    </row>
    <row r="13806" spans="1:9">
      <c r="A13806" t="s">
        <v>4</v>
      </c>
      <c r="B13806" s="4" t="s">
        <v>5</v>
      </c>
      <c r="C13806" s="4" t="s">
        <v>11</v>
      </c>
    </row>
    <row r="13807" spans="1:9">
      <c r="A13807" t="n">
        <v>109826</v>
      </c>
      <c r="B13807" s="29" t="n">
        <v>16</v>
      </c>
      <c r="C13807" s="7" t="n">
        <v>0</v>
      </c>
    </row>
    <row r="13808" spans="1:9">
      <c r="A13808" t="s">
        <v>4</v>
      </c>
      <c r="B13808" s="4" t="s">
        <v>5</v>
      </c>
      <c r="C13808" s="4" t="s">
        <v>11</v>
      </c>
      <c r="D13808" s="4" t="s">
        <v>34</v>
      </c>
      <c r="E13808" s="4" t="s">
        <v>7</v>
      </c>
      <c r="F13808" s="4" t="s">
        <v>7</v>
      </c>
    </row>
    <row r="13809" spans="1:9">
      <c r="A13809" t="n">
        <v>109829</v>
      </c>
      <c r="B13809" s="51" t="n">
        <v>26</v>
      </c>
      <c r="C13809" s="7" t="n">
        <v>103</v>
      </c>
      <c r="D13809" s="7" t="s">
        <v>971</v>
      </c>
      <c r="E13809" s="7" t="n">
        <v>2</v>
      </c>
      <c r="F13809" s="7" t="n">
        <v>0</v>
      </c>
    </row>
    <row r="13810" spans="1:9">
      <c r="A13810" t="s">
        <v>4</v>
      </c>
      <c r="B13810" s="4" t="s">
        <v>5</v>
      </c>
    </row>
    <row r="13811" spans="1:9">
      <c r="A13811" t="n">
        <v>109872</v>
      </c>
      <c r="B13811" s="27" t="n">
        <v>28</v>
      </c>
    </row>
    <row r="13812" spans="1:9">
      <c r="A13812" t="s">
        <v>4</v>
      </c>
      <c r="B13812" s="4" t="s">
        <v>5</v>
      </c>
      <c r="C13812" s="4" t="s">
        <v>11</v>
      </c>
      <c r="D13812" s="4" t="s">
        <v>7</v>
      </c>
    </row>
    <row r="13813" spans="1:9">
      <c r="A13813" t="n">
        <v>109873</v>
      </c>
      <c r="B13813" s="69" t="n">
        <v>89</v>
      </c>
      <c r="C13813" s="7" t="n">
        <v>65533</v>
      </c>
      <c r="D13813" s="7" t="n">
        <v>1</v>
      </c>
    </row>
    <row r="13814" spans="1:9">
      <c r="A13814" t="s">
        <v>4</v>
      </c>
      <c r="B13814" s="4" t="s">
        <v>5</v>
      </c>
      <c r="C13814" s="4" t="s">
        <v>11</v>
      </c>
    </row>
    <row r="13815" spans="1:9">
      <c r="A13815" t="n">
        <v>109877</v>
      </c>
      <c r="B13815" s="29" t="n">
        <v>16</v>
      </c>
      <c r="C13815" s="7" t="n">
        <v>50</v>
      </c>
    </row>
    <row r="13816" spans="1:9">
      <c r="A13816" t="s">
        <v>4</v>
      </c>
      <c r="B13816" s="4" t="s">
        <v>5</v>
      </c>
      <c r="C13816" s="4" t="s">
        <v>7</v>
      </c>
      <c r="D13816" s="4" t="s">
        <v>11</v>
      </c>
      <c r="E13816" s="4" t="s">
        <v>11</v>
      </c>
      <c r="F13816" s="4" t="s">
        <v>7</v>
      </c>
    </row>
    <row r="13817" spans="1:9">
      <c r="A13817" t="n">
        <v>109880</v>
      </c>
      <c r="B13817" s="25" t="n">
        <v>25</v>
      </c>
      <c r="C13817" s="7" t="n">
        <v>1</v>
      </c>
      <c r="D13817" s="7" t="n">
        <v>60</v>
      </c>
      <c r="E13817" s="7" t="n">
        <v>640</v>
      </c>
      <c r="F13817" s="7" t="n">
        <v>1</v>
      </c>
    </row>
    <row r="13818" spans="1:9">
      <c r="A13818" t="s">
        <v>4</v>
      </c>
      <c r="B13818" s="4" t="s">
        <v>5</v>
      </c>
      <c r="C13818" s="4" t="s">
        <v>11</v>
      </c>
      <c r="D13818" s="4" t="s">
        <v>7</v>
      </c>
      <c r="E13818" s="4" t="s">
        <v>13</v>
      </c>
      <c r="F13818" s="4" t="s">
        <v>11</v>
      </c>
    </row>
    <row r="13819" spans="1:9">
      <c r="A13819" t="n">
        <v>109887</v>
      </c>
      <c r="B13819" s="53" t="n">
        <v>59</v>
      </c>
      <c r="C13819" s="7" t="n">
        <v>0</v>
      </c>
      <c r="D13819" s="7" t="n">
        <v>6</v>
      </c>
      <c r="E13819" s="7" t="n">
        <v>0</v>
      </c>
      <c r="F13819" s="7" t="n">
        <v>4</v>
      </c>
    </row>
    <row r="13820" spans="1:9">
      <c r="A13820" t="s">
        <v>4</v>
      </c>
      <c r="B13820" s="4" t="s">
        <v>5</v>
      </c>
      <c r="C13820" s="4" t="s">
        <v>7</v>
      </c>
      <c r="D13820" s="4" t="s">
        <v>11</v>
      </c>
      <c r="E13820" s="4" t="s">
        <v>8</v>
      </c>
    </row>
    <row r="13821" spans="1:9">
      <c r="A13821" t="n">
        <v>109897</v>
      </c>
      <c r="B13821" s="49" t="n">
        <v>51</v>
      </c>
      <c r="C13821" s="7" t="n">
        <v>4</v>
      </c>
      <c r="D13821" s="7" t="n">
        <v>0</v>
      </c>
      <c r="E13821" s="7" t="s">
        <v>618</v>
      </c>
    </row>
    <row r="13822" spans="1:9">
      <c r="A13822" t="s">
        <v>4</v>
      </c>
      <c r="B13822" s="4" t="s">
        <v>5</v>
      </c>
      <c r="C13822" s="4" t="s">
        <v>11</v>
      </c>
    </row>
    <row r="13823" spans="1:9">
      <c r="A13823" t="n">
        <v>109911</v>
      </c>
      <c r="B13823" s="29" t="n">
        <v>16</v>
      </c>
      <c r="C13823" s="7" t="n">
        <v>0</v>
      </c>
    </row>
    <row r="13824" spans="1:9">
      <c r="A13824" t="s">
        <v>4</v>
      </c>
      <c r="B13824" s="4" t="s">
        <v>5</v>
      </c>
      <c r="C13824" s="4" t="s">
        <v>11</v>
      </c>
      <c r="D13824" s="4" t="s">
        <v>34</v>
      </c>
      <c r="E13824" s="4" t="s">
        <v>7</v>
      </c>
      <c r="F13824" s="4" t="s">
        <v>7</v>
      </c>
    </row>
    <row r="13825" spans="1:6">
      <c r="A13825" t="n">
        <v>109914</v>
      </c>
      <c r="B13825" s="51" t="n">
        <v>26</v>
      </c>
      <c r="C13825" s="7" t="n">
        <v>0</v>
      </c>
      <c r="D13825" s="7" t="s">
        <v>972</v>
      </c>
      <c r="E13825" s="7" t="n">
        <v>2</v>
      </c>
      <c r="F13825" s="7" t="n">
        <v>0</v>
      </c>
    </row>
    <row r="13826" spans="1:6">
      <c r="A13826" t="s">
        <v>4</v>
      </c>
      <c r="B13826" s="4" t="s">
        <v>5</v>
      </c>
    </row>
    <row r="13827" spans="1:6">
      <c r="A13827" t="n">
        <v>110039</v>
      </c>
      <c r="B13827" s="27" t="n">
        <v>28</v>
      </c>
    </row>
    <row r="13828" spans="1:6">
      <c r="A13828" t="s">
        <v>4</v>
      </c>
      <c r="B13828" s="4" t="s">
        <v>5</v>
      </c>
      <c r="C13828" s="4" t="s">
        <v>11</v>
      </c>
      <c r="D13828" s="4" t="s">
        <v>7</v>
      </c>
    </row>
    <row r="13829" spans="1:6">
      <c r="A13829" t="n">
        <v>110040</v>
      </c>
      <c r="B13829" s="69" t="n">
        <v>89</v>
      </c>
      <c r="C13829" s="7" t="n">
        <v>65533</v>
      </c>
      <c r="D13829" s="7" t="n">
        <v>1</v>
      </c>
    </row>
    <row r="13830" spans="1:6">
      <c r="A13830" t="s">
        <v>4</v>
      </c>
      <c r="B13830" s="4" t="s">
        <v>5</v>
      </c>
      <c r="C13830" s="4" t="s">
        <v>7</v>
      </c>
      <c r="D13830" s="4" t="s">
        <v>11</v>
      </c>
      <c r="E13830" s="4" t="s">
        <v>11</v>
      </c>
      <c r="F13830" s="4" t="s">
        <v>7</v>
      </c>
    </row>
    <row r="13831" spans="1:6">
      <c r="A13831" t="n">
        <v>110044</v>
      </c>
      <c r="B13831" s="25" t="n">
        <v>25</v>
      </c>
      <c r="C13831" s="7" t="n">
        <v>1</v>
      </c>
      <c r="D13831" s="7" t="n">
        <v>65535</v>
      </c>
      <c r="E13831" s="7" t="n">
        <v>65535</v>
      </c>
      <c r="F13831" s="7" t="n">
        <v>0</v>
      </c>
    </row>
    <row r="13832" spans="1:6">
      <c r="A13832" t="s">
        <v>4</v>
      </c>
      <c r="B13832" s="4" t="s">
        <v>5</v>
      </c>
      <c r="C13832" s="4" t="s">
        <v>11</v>
      </c>
      <c r="D13832" s="4" t="s">
        <v>13</v>
      </c>
      <c r="E13832" s="4" t="s">
        <v>13</v>
      </c>
      <c r="F13832" s="4" t="s">
        <v>13</v>
      </c>
      <c r="G13832" s="4" t="s">
        <v>11</v>
      </c>
      <c r="H13832" s="4" t="s">
        <v>11</v>
      </c>
    </row>
    <row r="13833" spans="1:6">
      <c r="A13833" t="n">
        <v>110051</v>
      </c>
      <c r="B13833" s="31" t="n">
        <v>60</v>
      </c>
      <c r="C13833" s="7" t="n">
        <v>6308</v>
      </c>
      <c r="D13833" s="7" t="n">
        <v>0</v>
      </c>
      <c r="E13833" s="7" t="n">
        <v>-15</v>
      </c>
      <c r="F13833" s="7" t="n">
        <v>0</v>
      </c>
      <c r="G13833" s="7" t="n">
        <v>600</v>
      </c>
      <c r="H13833" s="7" t="n">
        <v>0</v>
      </c>
    </row>
    <row r="13834" spans="1:6">
      <c r="A13834" t="s">
        <v>4</v>
      </c>
      <c r="B13834" s="4" t="s">
        <v>5</v>
      </c>
      <c r="C13834" s="4" t="s">
        <v>11</v>
      </c>
      <c r="D13834" s="4" t="s">
        <v>13</v>
      </c>
      <c r="E13834" s="4" t="s">
        <v>13</v>
      </c>
      <c r="F13834" s="4" t="s">
        <v>13</v>
      </c>
      <c r="G13834" s="4" t="s">
        <v>11</v>
      </c>
      <c r="H13834" s="4" t="s">
        <v>11</v>
      </c>
    </row>
    <row r="13835" spans="1:6">
      <c r="A13835" t="n">
        <v>110070</v>
      </c>
      <c r="B13835" s="31" t="n">
        <v>60</v>
      </c>
      <c r="C13835" s="7" t="n">
        <v>6309</v>
      </c>
      <c r="D13835" s="7" t="n">
        <v>0</v>
      </c>
      <c r="E13835" s="7" t="n">
        <v>-15</v>
      </c>
      <c r="F13835" s="7" t="n">
        <v>0</v>
      </c>
      <c r="G13835" s="7" t="n">
        <v>600</v>
      </c>
      <c r="H13835" s="7" t="n">
        <v>0</v>
      </c>
    </row>
    <row r="13836" spans="1:6">
      <c r="A13836" t="s">
        <v>4</v>
      </c>
      <c r="B13836" s="4" t="s">
        <v>5</v>
      </c>
      <c r="C13836" s="4" t="s">
        <v>11</v>
      </c>
      <c r="D13836" s="4" t="s">
        <v>11</v>
      </c>
      <c r="E13836" s="4" t="s">
        <v>13</v>
      </c>
      <c r="F13836" s="4" t="s">
        <v>13</v>
      </c>
      <c r="G13836" s="4" t="s">
        <v>13</v>
      </c>
      <c r="H13836" s="4" t="s">
        <v>13</v>
      </c>
      <c r="I13836" s="4" t="s">
        <v>7</v>
      </c>
      <c r="J13836" s="4" t="s">
        <v>11</v>
      </c>
    </row>
    <row r="13837" spans="1:6">
      <c r="A13837" t="n">
        <v>110089</v>
      </c>
      <c r="B13837" s="57" t="n">
        <v>55</v>
      </c>
      <c r="C13837" s="7" t="n">
        <v>6308</v>
      </c>
      <c r="D13837" s="7" t="n">
        <v>65024</v>
      </c>
      <c r="E13837" s="7" t="n">
        <v>0</v>
      </c>
      <c r="F13837" s="7" t="n">
        <v>0</v>
      </c>
      <c r="G13837" s="7" t="n">
        <v>3</v>
      </c>
      <c r="H13837" s="7" t="n">
        <v>1.20000004768372</v>
      </c>
      <c r="I13837" s="7" t="n">
        <v>1</v>
      </c>
      <c r="J13837" s="7" t="n">
        <v>0</v>
      </c>
    </row>
    <row r="13838" spans="1:6">
      <c r="A13838" t="s">
        <v>4</v>
      </c>
      <c r="B13838" s="4" t="s">
        <v>5</v>
      </c>
      <c r="C13838" s="4" t="s">
        <v>11</v>
      </c>
      <c r="D13838" s="4" t="s">
        <v>11</v>
      </c>
      <c r="E13838" s="4" t="s">
        <v>13</v>
      </c>
      <c r="F13838" s="4" t="s">
        <v>13</v>
      </c>
      <c r="G13838" s="4" t="s">
        <v>13</v>
      </c>
      <c r="H13838" s="4" t="s">
        <v>13</v>
      </c>
      <c r="I13838" s="4" t="s">
        <v>7</v>
      </c>
      <c r="J13838" s="4" t="s">
        <v>11</v>
      </c>
    </row>
    <row r="13839" spans="1:6">
      <c r="A13839" t="n">
        <v>110113</v>
      </c>
      <c r="B13839" s="57" t="n">
        <v>55</v>
      </c>
      <c r="C13839" s="7" t="n">
        <v>6309</v>
      </c>
      <c r="D13839" s="7" t="n">
        <v>65024</v>
      </c>
      <c r="E13839" s="7" t="n">
        <v>0</v>
      </c>
      <c r="F13839" s="7" t="n">
        <v>0</v>
      </c>
      <c r="G13839" s="7" t="n">
        <v>3</v>
      </c>
      <c r="H13839" s="7" t="n">
        <v>1.20000004768372</v>
      </c>
      <c r="I13839" s="7" t="n">
        <v>1</v>
      </c>
      <c r="J13839" s="7" t="n">
        <v>0</v>
      </c>
    </row>
    <row r="13840" spans="1:6">
      <c r="A13840" t="s">
        <v>4</v>
      </c>
      <c r="B13840" s="4" t="s">
        <v>5</v>
      </c>
      <c r="C13840" s="4" t="s">
        <v>11</v>
      </c>
    </row>
    <row r="13841" spans="1:10">
      <c r="A13841" t="n">
        <v>110137</v>
      </c>
      <c r="B13841" s="29" t="n">
        <v>16</v>
      </c>
      <c r="C13841" s="7" t="n">
        <v>1000</v>
      </c>
    </row>
    <row r="13842" spans="1:10">
      <c r="A13842" t="s">
        <v>4</v>
      </c>
      <c r="B13842" s="4" t="s">
        <v>5</v>
      </c>
      <c r="C13842" s="4" t="s">
        <v>7</v>
      </c>
      <c r="D13842" s="4" t="s">
        <v>11</v>
      </c>
      <c r="E13842" s="4" t="s">
        <v>13</v>
      </c>
    </row>
    <row r="13843" spans="1:10">
      <c r="A13843" t="n">
        <v>110140</v>
      </c>
      <c r="B13843" s="35" t="n">
        <v>58</v>
      </c>
      <c r="C13843" s="7" t="n">
        <v>0</v>
      </c>
      <c r="D13843" s="7" t="n">
        <v>1000</v>
      </c>
      <c r="E13843" s="7" t="n">
        <v>1</v>
      </c>
    </row>
    <row r="13844" spans="1:10">
      <c r="A13844" t="s">
        <v>4</v>
      </c>
      <c r="B13844" s="4" t="s">
        <v>5</v>
      </c>
      <c r="C13844" s="4" t="s">
        <v>7</v>
      </c>
      <c r="D13844" s="4" t="s">
        <v>11</v>
      </c>
    </row>
    <row r="13845" spans="1:10">
      <c r="A13845" t="n">
        <v>110148</v>
      </c>
      <c r="B13845" s="35" t="n">
        <v>58</v>
      </c>
      <c r="C13845" s="7" t="n">
        <v>255</v>
      </c>
      <c r="D13845" s="7" t="n">
        <v>0</v>
      </c>
    </row>
    <row r="13846" spans="1:10">
      <c r="A13846" t="s">
        <v>4</v>
      </c>
      <c r="B13846" s="4" t="s">
        <v>5</v>
      </c>
      <c r="C13846" s="4" t="s">
        <v>11</v>
      </c>
      <c r="D13846" s="4" t="s">
        <v>7</v>
      </c>
    </row>
    <row r="13847" spans="1:10">
      <c r="A13847" t="n">
        <v>110152</v>
      </c>
      <c r="B13847" s="55" t="n">
        <v>56</v>
      </c>
      <c r="C13847" s="7" t="n">
        <v>6308</v>
      </c>
      <c r="D13847" s="7" t="n">
        <v>1</v>
      </c>
    </row>
    <row r="13848" spans="1:10">
      <c r="A13848" t="s">
        <v>4</v>
      </c>
      <c r="B13848" s="4" t="s">
        <v>5</v>
      </c>
      <c r="C13848" s="4" t="s">
        <v>11</v>
      </c>
      <c r="D13848" s="4" t="s">
        <v>7</v>
      </c>
    </row>
    <row r="13849" spans="1:10">
      <c r="A13849" t="n">
        <v>110156</v>
      </c>
      <c r="B13849" s="55" t="n">
        <v>56</v>
      </c>
      <c r="C13849" s="7" t="n">
        <v>6309</v>
      </c>
      <c r="D13849" s="7" t="n">
        <v>1</v>
      </c>
    </row>
    <row r="13850" spans="1:10">
      <c r="A13850" t="s">
        <v>4</v>
      </c>
      <c r="B13850" s="4" t="s">
        <v>5</v>
      </c>
      <c r="C13850" s="4" t="s">
        <v>7</v>
      </c>
    </row>
    <row r="13851" spans="1:10">
      <c r="A13851" t="n">
        <v>110160</v>
      </c>
      <c r="B13851" s="36" t="n">
        <v>45</v>
      </c>
      <c r="C13851" s="7" t="n">
        <v>0</v>
      </c>
    </row>
    <row r="13852" spans="1:10">
      <c r="A13852" t="s">
        <v>4</v>
      </c>
      <c r="B13852" s="4" t="s">
        <v>5</v>
      </c>
      <c r="C13852" s="4" t="s">
        <v>11</v>
      </c>
      <c r="D13852" s="4" t="s">
        <v>13</v>
      </c>
      <c r="E13852" s="4" t="s">
        <v>13</v>
      </c>
      <c r="F13852" s="4" t="s">
        <v>13</v>
      </c>
      <c r="G13852" s="4" t="s">
        <v>11</v>
      </c>
      <c r="H13852" s="4" t="s">
        <v>11</v>
      </c>
    </row>
    <row r="13853" spans="1:10">
      <c r="A13853" t="n">
        <v>110162</v>
      </c>
      <c r="B13853" s="31" t="n">
        <v>60</v>
      </c>
      <c r="C13853" s="7" t="n">
        <v>6308</v>
      </c>
      <c r="D13853" s="7" t="n">
        <v>0</v>
      </c>
      <c r="E13853" s="7" t="n">
        <v>0</v>
      </c>
      <c r="F13853" s="7" t="n">
        <v>0</v>
      </c>
      <c r="G13853" s="7" t="n">
        <v>0</v>
      </c>
      <c r="H13853" s="7" t="n">
        <v>0</v>
      </c>
    </row>
    <row r="13854" spans="1:10">
      <c r="A13854" t="s">
        <v>4</v>
      </c>
      <c r="B13854" s="4" t="s">
        <v>5</v>
      </c>
      <c r="C13854" s="4" t="s">
        <v>11</v>
      </c>
      <c r="D13854" s="4" t="s">
        <v>13</v>
      </c>
      <c r="E13854" s="4" t="s">
        <v>13</v>
      </c>
      <c r="F13854" s="4" t="s">
        <v>13</v>
      </c>
      <c r="G13854" s="4" t="s">
        <v>11</v>
      </c>
      <c r="H13854" s="4" t="s">
        <v>11</v>
      </c>
    </row>
    <row r="13855" spans="1:10">
      <c r="A13855" t="n">
        <v>110181</v>
      </c>
      <c r="B13855" s="31" t="n">
        <v>60</v>
      </c>
      <c r="C13855" s="7" t="n">
        <v>6309</v>
      </c>
      <c r="D13855" s="7" t="n">
        <v>0</v>
      </c>
      <c r="E13855" s="7" t="n">
        <v>0</v>
      </c>
      <c r="F13855" s="7" t="n">
        <v>0</v>
      </c>
      <c r="G13855" s="7" t="n">
        <v>0</v>
      </c>
      <c r="H13855" s="7" t="n">
        <v>0</v>
      </c>
    </row>
    <row r="13856" spans="1:10">
      <c r="A13856" t="s">
        <v>4</v>
      </c>
      <c r="B13856" s="4" t="s">
        <v>5</v>
      </c>
      <c r="C13856" s="4" t="s">
        <v>11</v>
      </c>
      <c r="D13856" s="4" t="s">
        <v>13</v>
      </c>
      <c r="E13856" s="4" t="s">
        <v>13</v>
      </c>
      <c r="F13856" s="4" t="s">
        <v>13</v>
      </c>
      <c r="G13856" s="4" t="s">
        <v>13</v>
      </c>
    </row>
    <row r="13857" spans="1:8">
      <c r="A13857" t="n">
        <v>110200</v>
      </c>
      <c r="B13857" s="40" t="n">
        <v>46</v>
      </c>
      <c r="C13857" s="7" t="n">
        <v>0</v>
      </c>
      <c r="D13857" s="7" t="n">
        <v>24.3400001525879</v>
      </c>
      <c r="E13857" s="7" t="n">
        <v>-1</v>
      </c>
      <c r="F13857" s="7" t="n">
        <v>-46.8800010681152</v>
      </c>
      <c r="G13857" s="7" t="n">
        <v>277.5</v>
      </c>
    </row>
    <row r="13858" spans="1:8">
      <c r="A13858" t="s">
        <v>4</v>
      </c>
      <c r="B13858" s="4" t="s">
        <v>5</v>
      </c>
      <c r="C13858" s="4" t="s">
        <v>11</v>
      </c>
      <c r="D13858" s="4" t="s">
        <v>13</v>
      </c>
      <c r="E13858" s="4" t="s">
        <v>13</v>
      </c>
      <c r="F13858" s="4" t="s">
        <v>13</v>
      </c>
      <c r="G13858" s="4" t="s">
        <v>13</v>
      </c>
    </row>
    <row r="13859" spans="1:8">
      <c r="A13859" t="n">
        <v>110219</v>
      </c>
      <c r="B13859" s="40" t="n">
        <v>46</v>
      </c>
      <c r="C13859" s="7" t="n">
        <v>5713</v>
      </c>
      <c r="D13859" s="7" t="n">
        <v>24.2099990844727</v>
      </c>
      <c r="E13859" s="7" t="n">
        <v>-1</v>
      </c>
      <c r="F13859" s="7" t="n">
        <v>-45.2200012207031</v>
      </c>
      <c r="G13859" s="7" t="n">
        <v>265.700012207031</v>
      </c>
    </row>
    <row r="13860" spans="1:8">
      <c r="A13860" t="s">
        <v>4</v>
      </c>
      <c r="B13860" s="4" t="s">
        <v>5</v>
      </c>
      <c r="C13860" s="4" t="s">
        <v>11</v>
      </c>
      <c r="D13860" s="4" t="s">
        <v>13</v>
      </c>
      <c r="E13860" s="4" t="s">
        <v>13</v>
      </c>
      <c r="F13860" s="4" t="s">
        <v>13</v>
      </c>
      <c r="G13860" s="4" t="s">
        <v>13</v>
      </c>
    </row>
    <row r="13861" spans="1:8">
      <c r="A13861" t="n">
        <v>110238</v>
      </c>
      <c r="B13861" s="40" t="n">
        <v>46</v>
      </c>
      <c r="C13861" s="7" t="n">
        <v>5716</v>
      </c>
      <c r="D13861" s="7" t="n">
        <v>25.5699996948242</v>
      </c>
      <c r="E13861" s="7" t="n">
        <v>-1</v>
      </c>
      <c r="F13861" s="7" t="n">
        <v>-45.1699981689453</v>
      </c>
      <c r="G13861" s="7" t="n">
        <v>256.799987792969</v>
      </c>
    </row>
    <row r="13862" spans="1:8">
      <c r="A13862" t="s">
        <v>4</v>
      </c>
      <c r="B13862" s="4" t="s">
        <v>5</v>
      </c>
      <c r="C13862" s="4" t="s">
        <v>11</v>
      </c>
      <c r="D13862" s="4" t="s">
        <v>13</v>
      </c>
      <c r="E13862" s="4" t="s">
        <v>13</v>
      </c>
      <c r="F13862" s="4" t="s">
        <v>13</v>
      </c>
      <c r="G13862" s="4" t="s">
        <v>13</v>
      </c>
    </row>
    <row r="13863" spans="1:8">
      <c r="A13863" t="n">
        <v>110257</v>
      </c>
      <c r="B13863" s="40" t="n">
        <v>46</v>
      </c>
      <c r="C13863" s="7" t="n">
        <v>6308</v>
      </c>
      <c r="D13863" s="7" t="n">
        <v>22.9400005340576</v>
      </c>
      <c r="E13863" s="7" t="n">
        <v>-0.920000016689301</v>
      </c>
      <c r="F13863" s="7" t="n">
        <v>-45.4500007629395</v>
      </c>
      <c r="G13863" s="7" t="n">
        <v>92.8000030517578</v>
      </c>
    </row>
    <row r="13864" spans="1:8">
      <c r="A13864" t="s">
        <v>4</v>
      </c>
      <c r="B13864" s="4" t="s">
        <v>5</v>
      </c>
      <c r="C13864" s="4" t="s">
        <v>11</v>
      </c>
      <c r="D13864" s="4" t="s">
        <v>13</v>
      </c>
      <c r="E13864" s="4" t="s">
        <v>13</v>
      </c>
      <c r="F13864" s="4" t="s">
        <v>13</v>
      </c>
      <c r="G13864" s="4" t="s">
        <v>13</v>
      </c>
    </row>
    <row r="13865" spans="1:8">
      <c r="A13865" t="n">
        <v>110276</v>
      </c>
      <c r="B13865" s="40" t="n">
        <v>46</v>
      </c>
      <c r="C13865" s="7" t="n">
        <v>6309</v>
      </c>
      <c r="D13865" s="7" t="n">
        <v>22.7199993133545</v>
      </c>
      <c r="E13865" s="7" t="n">
        <v>-1.00999999046326</v>
      </c>
      <c r="F13865" s="7" t="n">
        <v>-46.689998626709</v>
      </c>
      <c r="G13865" s="7" t="n">
        <v>90</v>
      </c>
    </row>
    <row r="13866" spans="1:8">
      <c r="A13866" t="s">
        <v>4</v>
      </c>
      <c r="B13866" s="4" t="s">
        <v>5</v>
      </c>
      <c r="C13866" s="4" t="s">
        <v>11</v>
      </c>
      <c r="D13866" s="4" t="s">
        <v>13</v>
      </c>
      <c r="E13866" s="4" t="s">
        <v>13</v>
      </c>
      <c r="F13866" s="4" t="s">
        <v>13</v>
      </c>
      <c r="G13866" s="4" t="s">
        <v>13</v>
      </c>
    </row>
    <row r="13867" spans="1:8">
      <c r="A13867" t="n">
        <v>110295</v>
      </c>
      <c r="B13867" s="40" t="n">
        <v>46</v>
      </c>
      <c r="C13867" s="7" t="n">
        <v>103</v>
      </c>
      <c r="D13867" s="7" t="n">
        <v>24.2000007629395</v>
      </c>
      <c r="E13867" s="7" t="n">
        <v>-1</v>
      </c>
      <c r="F13867" s="7" t="n">
        <v>-46.0200004577637</v>
      </c>
      <c r="G13867" s="7" t="n">
        <v>-89.9000015258789</v>
      </c>
    </row>
    <row r="13868" spans="1:8">
      <c r="A13868" t="s">
        <v>4</v>
      </c>
      <c r="B13868" s="4" t="s">
        <v>5</v>
      </c>
      <c r="C13868" s="4" t="s">
        <v>11</v>
      </c>
    </row>
    <row r="13869" spans="1:8">
      <c r="A13869" t="n">
        <v>110314</v>
      </c>
      <c r="B13869" s="29" t="n">
        <v>16</v>
      </c>
      <c r="C13869" s="7" t="n">
        <v>0</v>
      </c>
    </row>
    <row r="13870" spans="1:8">
      <c r="A13870" t="s">
        <v>4</v>
      </c>
      <c r="B13870" s="4" t="s">
        <v>5</v>
      </c>
      <c r="C13870" s="4" t="s">
        <v>11</v>
      </c>
      <c r="D13870" s="4" t="s">
        <v>11</v>
      </c>
      <c r="E13870" s="4" t="s">
        <v>11</v>
      </c>
    </row>
    <row r="13871" spans="1:8">
      <c r="A13871" t="n">
        <v>110317</v>
      </c>
      <c r="B13871" s="32" t="n">
        <v>61</v>
      </c>
      <c r="C13871" s="7" t="n">
        <v>5713</v>
      </c>
      <c r="D13871" s="7" t="n">
        <v>6308</v>
      </c>
      <c r="E13871" s="7" t="n">
        <v>0</v>
      </c>
    </row>
    <row r="13872" spans="1:8">
      <c r="A13872" t="s">
        <v>4</v>
      </c>
      <c r="B13872" s="4" t="s">
        <v>5</v>
      </c>
      <c r="C13872" s="4" t="s">
        <v>11</v>
      </c>
      <c r="D13872" s="4" t="s">
        <v>11</v>
      </c>
      <c r="E13872" s="4" t="s">
        <v>11</v>
      </c>
    </row>
    <row r="13873" spans="1:7">
      <c r="A13873" t="n">
        <v>110324</v>
      </c>
      <c r="B13873" s="32" t="n">
        <v>61</v>
      </c>
      <c r="C13873" s="7" t="n">
        <v>103</v>
      </c>
      <c r="D13873" s="7" t="n">
        <v>6308</v>
      </c>
      <c r="E13873" s="7" t="n">
        <v>0</v>
      </c>
    </row>
    <row r="13874" spans="1:7">
      <c r="A13874" t="s">
        <v>4</v>
      </c>
      <c r="B13874" s="4" t="s">
        <v>5</v>
      </c>
      <c r="C13874" s="4" t="s">
        <v>11</v>
      </c>
      <c r="D13874" s="4" t="s">
        <v>11</v>
      </c>
      <c r="E13874" s="4" t="s">
        <v>11</v>
      </c>
    </row>
    <row r="13875" spans="1:7">
      <c r="A13875" t="n">
        <v>110331</v>
      </c>
      <c r="B13875" s="32" t="n">
        <v>61</v>
      </c>
      <c r="C13875" s="7" t="n">
        <v>0</v>
      </c>
      <c r="D13875" s="7" t="n">
        <v>6309</v>
      </c>
      <c r="E13875" s="7" t="n">
        <v>0</v>
      </c>
    </row>
    <row r="13876" spans="1:7">
      <c r="A13876" t="s">
        <v>4</v>
      </c>
      <c r="B13876" s="4" t="s">
        <v>5</v>
      </c>
      <c r="C13876" s="4" t="s">
        <v>11</v>
      </c>
      <c r="D13876" s="4" t="s">
        <v>11</v>
      </c>
      <c r="E13876" s="4" t="s">
        <v>11</v>
      </c>
    </row>
    <row r="13877" spans="1:7">
      <c r="A13877" t="n">
        <v>110338</v>
      </c>
      <c r="B13877" s="32" t="n">
        <v>61</v>
      </c>
      <c r="C13877" s="7" t="n">
        <v>6309</v>
      </c>
      <c r="D13877" s="7" t="n">
        <v>0</v>
      </c>
      <c r="E13877" s="7" t="n">
        <v>0</v>
      </c>
    </row>
    <row r="13878" spans="1:7">
      <c r="A13878" t="s">
        <v>4</v>
      </c>
      <c r="B13878" s="4" t="s">
        <v>5</v>
      </c>
      <c r="C13878" s="4" t="s">
        <v>7</v>
      </c>
      <c r="D13878" s="4" t="s">
        <v>7</v>
      </c>
      <c r="E13878" s="4" t="s">
        <v>13</v>
      </c>
      <c r="F13878" s="4" t="s">
        <v>13</v>
      </c>
      <c r="G13878" s="4" t="s">
        <v>13</v>
      </c>
      <c r="H13878" s="4" t="s">
        <v>11</v>
      </c>
    </row>
    <row r="13879" spans="1:7">
      <c r="A13879" t="n">
        <v>110345</v>
      </c>
      <c r="B13879" s="36" t="n">
        <v>45</v>
      </c>
      <c r="C13879" s="7" t="n">
        <v>2</v>
      </c>
      <c r="D13879" s="7" t="n">
        <v>3</v>
      </c>
      <c r="E13879" s="7" t="n">
        <v>23.8099994659424</v>
      </c>
      <c r="F13879" s="7" t="n">
        <v>0.839999973773956</v>
      </c>
      <c r="G13879" s="7" t="n">
        <v>-45.5499992370605</v>
      </c>
      <c r="H13879" s="7" t="n">
        <v>0</v>
      </c>
    </row>
    <row r="13880" spans="1:7">
      <c r="A13880" t="s">
        <v>4</v>
      </c>
      <c r="B13880" s="4" t="s">
        <v>5</v>
      </c>
      <c r="C13880" s="4" t="s">
        <v>7</v>
      </c>
      <c r="D13880" s="4" t="s">
        <v>7</v>
      </c>
      <c r="E13880" s="4" t="s">
        <v>13</v>
      </c>
      <c r="F13880" s="4" t="s">
        <v>13</v>
      </c>
      <c r="G13880" s="4" t="s">
        <v>13</v>
      </c>
      <c r="H13880" s="4" t="s">
        <v>11</v>
      </c>
      <c r="I13880" s="4" t="s">
        <v>7</v>
      </c>
    </row>
    <row r="13881" spans="1:7">
      <c r="A13881" t="n">
        <v>110362</v>
      </c>
      <c r="B13881" s="36" t="n">
        <v>45</v>
      </c>
      <c r="C13881" s="7" t="n">
        <v>4</v>
      </c>
      <c r="D13881" s="7" t="n">
        <v>3</v>
      </c>
      <c r="E13881" s="7" t="n">
        <v>7.67999982833862</v>
      </c>
      <c r="F13881" s="7" t="n">
        <v>111.379997253418</v>
      </c>
      <c r="G13881" s="7" t="n">
        <v>0</v>
      </c>
      <c r="H13881" s="7" t="n">
        <v>0</v>
      </c>
      <c r="I13881" s="7" t="n">
        <v>0</v>
      </c>
    </row>
    <row r="13882" spans="1:7">
      <c r="A13882" t="s">
        <v>4</v>
      </c>
      <c r="B13882" s="4" t="s">
        <v>5</v>
      </c>
      <c r="C13882" s="4" t="s">
        <v>7</v>
      </c>
      <c r="D13882" s="4" t="s">
        <v>7</v>
      </c>
      <c r="E13882" s="4" t="s">
        <v>13</v>
      </c>
      <c r="F13882" s="4" t="s">
        <v>11</v>
      </c>
    </row>
    <row r="13883" spans="1:7">
      <c r="A13883" t="n">
        <v>110380</v>
      </c>
      <c r="B13883" s="36" t="n">
        <v>45</v>
      </c>
      <c r="C13883" s="7" t="n">
        <v>5</v>
      </c>
      <c r="D13883" s="7" t="n">
        <v>3</v>
      </c>
      <c r="E13883" s="7" t="n">
        <v>1.70000004768372</v>
      </c>
      <c r="F13883" s="7" t="n">
        <v>0</v>
      </c>
    </row>
    <row r="13884" spans="1:7">
      <c r="A13884" t="s">
        <v>4</v>
      </c>
      <c r="B13884" s="4" t="s">
        <v>5</v>
      </c>
      <c r="C13884" s="4" t="s">
        <v>7</v>
      </c>
      <c r="D13884" s="4" t="s">
        <v>7</v>
      </c>
      <c r="E13884" s="4" t="s">
        <v>13</v>
      </c>
      <c r="F13884" s="4" t="s">
        <v>11</v>
      </c>
    </row>
    <row r="13885" spans="1:7">
      <c r="A13885" t="n">
        <v>110389</v>
      </c>
      <c r="B13885" s="36" t="n">
        <v>45</v>
      </c>
      <c r="C13885" s="7" t="n">
        <v>11</v>
      </c>
      <c r="D13885" s="7" t="n">
        <v>3</v>
      </c>
      <c r="E13885" s="7" t="n">
        <v>38</v>
      </c>
      <c r="F13885" s="7" t="n">
        <v>0</v>
      </c>
    </row>
    <row r="13886" spans="1:7">
      <c r="A13886" t="s">
        <v>4</v>
      </c>
      <c r="B13886" s="4" t="s">
        <v>5</v>
      </c>
      <c r="C13886" s="4" t="s">
        <v>11</v>
      </c>
    </row>
    <row r="13887" spans="1:7">
      <c r="A13887" t="n">
        <v>110398</v>
      </c>
      <c r="B13887" s="29" t="n">
        <v>16</v>
      </c>
      <c r="C13887" s="7" t="n">
        <v>600</v>
      </c>
    </row>
    <row r="13888" spans="1:7">
      <c r="A13888" t="s">
        <v>4</v>
      </c>
      <c r="B13888" s="4" t="s">
        <v>5</v>
      </c>
      <c r="C13888" s="4" t="s">
        <v>7</v>
      </c>
      <c r="D13888" s="4" t="s">
        <v>7</v>
      </c>
      <c r="E13888" s="4" t="s">
        <v>13</v>
      </c>
      <c r="F13888" s="4" t="s">
        <v>13</v>
      </c>
      <c r="G13888" s="4" t="s">
        <v>13</v>
      </c>
      <c r="H13888" s="4" t="s">
        <v>11</v>
      </c>
    </row>
    <row r="13889" spans="1:9">
      <c r="A13889" t="n">
        <v>110401</v>
      </c>
      <c r="B13889" s="36" t="n">
        <v>45</v>
      </c>
      <c r="C13889" s="7" t="n">
        <v>2</v>
      </c>
      <c r="D13889" s="7" t="n">
        <v>3</v>
      </c>
      <c r="E13889" s="7" t="n">
        <v>23.8099994659424</v>
      </c>
      <c r="F13889" s="7" t="n">
        <v>0.479999989271164</v>
      </c>
      <c r="G13889" s="7" t="n">
        <v>-45.5499992370605</v>
      </c>
      <c r="H13889" s="7" t="n">
        <v>2500</v>
      </c>
    </row>
    <row r="13890" spans="1:9">
      <c r="A13890" t="s">
        <v>4</v>
      </c>
      <c r="B13890" s="4" t="s">
        <v>5</v>
      </c>
      <c r="C13890" s="4" t="s">
        <v>7</v>
      </c>
      <c r="D13890" s="4" t="s">
        <v>11</v>
      </c>
      <c r="E13890" s="4" t="s">
        <v>13</v>
      </c>
    </row>
    <row r="13891" spans="1:9">
      <c r="A13891" t="n">
        <v>110418</v>
      </c>
      <c r="B13891" s="35" t="n">
        <v>58</v>
      </c>
      <c r="C13891" s="7" t="n">
        <v>100</v>
      </c>
      <c r="D13891" s="7" t="n">
        <v>1000</v>
      </c>
      <c r="E13891" s="7" t="n">
        <v>1</v>
      </c>
    </row>
    <row r="13892" spans="1:9">
      <c r="A13892" t="s">
        <v>4</v>
      </c>
      <c r="B13892" s="4" t="s">
        <v>5</v>
      </c>
      <c r="C13892" s="4" t="s">
        <v>11</v>
      </c>
    </row>
    <row r="13893" spans="1:9">
      <c r="A13893" t="n">
        <v>110426</v>
      </c>
      <c r="B13893" s="29" t="n">
        <v>16</v>
      </c>
      <c r="C13893" s="7" t="n">
        <v>2000</v>
      </c>
    </row>
    <row r="13894" spans="1:9">
      <c r="A13894" t="s">
        <v>4</v>
      </c>
      <c r="B13894" s="4" t="s">
        <v>5</v>
      </c>
      <c r="C13894" s="4" t="s">
        <v>7</v>
      </c>
      <c r="D13894" s="4" t="s">
        <v>11</v>
      </c>
      <c r="E13894" s="4" t="s">
        <v>8</v>
      </c>
      <c r="F13894" s="4" t="s">
        <v>8</v>
      </c>
      <c r="G13894" s="4" t="s">
        <v>8</v>
      </c>
      <c r="H13894" s="4" t="s">
        <v>8</v>
      </c>
    </row>
    <row r="13895" spans="1:9">
      <c r="A13895" t="n">
        <v>110429</v>
      </c>
      <c r="B13895" s="49" t="n">
        <v>51</v>
      </c>
      <c r="C13895" s="7" t="n">
        <v>3</v>
      </c>
      <c r="D13895" s="7" t="n">
        <v>6308</v>
      </c>
      <c r="E13895" s="7" t="s">
        <v>412</v>
      </c>
      <c r="F13895" s="7" t="s">
        <v>438</v>
      </c>
      <c r="G13895" s="7" t="s">
        <v>66</v>
      </c>
      <c r="H13895" s="7" t="s">
        <v>67</v>
      </c>
    </row>
    <row r="13896" spans="1:9">
      <c r="A13896" t="s">
        <v>4</v>
      </c>
      <c r="B13896" s="4" t="s">
        <v>5</v>
      </c>
      <c r="C13896" s="4" t="s">
        <v>11</v>
      </c>
      <c r="D13896" s="4" t="s">
        <v>7</v>
      </c>
      <c r="E13896" s="4" t="s">
        <v>8</v>
      </c>
      <c r="F13896" s="4" t="s">
        <v>13</v>
      </c>
      <c r="G13896" s="4" t="s">
        <v>13</v>
      </c>
      <c r="H13896" s="4" t="s">
        <v>13</v>
      </c>
    </row>
    <row r="13897" spans="1:9">
      <c r="A13897" t="n">
        <v>110442</v>
      </c>
      <c r="B13897" s="47" t="n">
        <v>48</v>
      </c>
      <c r="C13897" s="7" t="n">
        <v>6308</v>
      </c>
      <c r="D13897" s="7" t="n">
        <v>0</v>
      </c>
      <c r="E13897" s="7" t="s">
        <v>578</v>
      </c>
      <c r="F13897" s="7" t="n">
        <v>-1</v>
      </c>
      <c r="G13897" s="7" t="n">
        <v>1</v>
      </c>
      <c r="H13897" s="7" t="n">
        <v>5.60519385729927e-45</v>
      </c>
    </row>
    <row r="13898" spans="1:9">
      <c r="A13898" t="s">
        <v>4</v>
      </c>
      <c r="B13898" s="4" t="s">
        <v>5</v>
      </c>
      <c r="C13898" s="4" t="s">
        <v>11</v>
      </c>
    </row>
    <row r="13899" spans="1:9">
      <c r="A13899" t="n">
        <v>110469</v>
      </c>
      <c r="B13899" s="29" t="n">
        <v>16</v>
      </c>
      <c r="C13899" s="7" t="n">
        <v>1200</v>
      </c>
    </row>
    <row r="13900" spans="1:9">
      <c r="A13900" t="s">
        <v>4</v>
      </c>
      <c r="B13900" s="4" t="s">
        <v>5</v>
      </c>
      <c r="C13900" s="4" t="s">
        <v>7</v>
      </c>
      <c r="D13900" s="4" t="s">
        <v>11</v>
      </c>
      <c r="E13900" s="4" t="s">
        <v>8</v>
      </c>
    </row>
    <row r="13901" spans="1:9">
      <c r="A13901" t="n">
        <v>110472</v>
      </c>
      <c r="B13901" s="49" t="n">
        <v>51</v>
      </c>
      <c r="C13901" s="7" t="n">
        <v>4</v>
      </c>
      <c r="D13901" s="7" t="n">
        <v>6308</v>
      </c>
      <c r="E13901" s="7" t="s">
        <v>419</v>
      </c>
    </row>
    <row r="13902" spans="1:9">
      <c r="A13902" t="s">
        <v>4</v>
      </c>
      <c r="B13902" s="4" t="s">
        <v>5</v>
      </c>
      <c r="C13902" s="4" t="s">
        <v>11</v>
      </c>
    </row>
    <row r="13903" spans="1:9">
      <c r="A13903" t="n">
        <v>110486</v>
      </c>
      <c r="B13903" s="29" t="n">
        <v>16</v>
      </c>
      <c r="C13903" s="7" t="n">
        <v>0</v>
      </c>
    </row>
    <row r="13904" spans="1:9">
      <c r="A13904" t="s">
        <v>4</v>
      </c>
      <c r="B13904" s="4" t="s">
        <v>5</v>
      </c>
      <c r="C13904" s="4" t="s">
        <v>11</v>
      </c>
      <c r="D13904" s="4" t="s">
        <v>34</v>
      </c>
      <c r="E13904" s="4" t="s">
        <v>7</v>
      </c>
      <c r="F13904" s="4" t="s">
        <v>7</v>
      </c>
      <c r="G13904" s="4" t="s">
        <v>34</v>
      </c>
      <c r="H13904" s="4" t="s">
        <v>7</v>
      </c>
      <c r="I13904" s="4" t="s">
        <v>7</v>
      </c>
    </row>
    <row r="13905" spans="1:9">
      <c r="A13905" t="n">
        <v>110489</v>
      </c>
      <c r="B13905" s="51" t="n">
        <v>26</v>
      </c>
      <c r="C13905" s="7" t="n">
        <v>6308</v>
      </c>
      <c r="D13905" s="7" t="s">
        <v>973</v>
      </c>
      <c r="E13905" s="7" t="n">
        <v>2</v>
      </c>
      <c r="F13905" s="7" t="n">
        <v>3</v>
      </c>
      <c r="G13905" s="7" t="s">
        <v>974</v>
      </c>
      <c r="H13905" s="7" t="n">
        <v>2</v>
      </c>
      <c r="I13905" s="7" t="n">
        <v>0</v>
      </c>
    </row>
    <row r="13906" spans="1:9">
      <c r="A13906" t="s">
        <v>4</v>
      </c>
      <c r="B13906" s="4" t="s">
        <v>5</v>
      </c>
    </row>
    <row r="13907" spans="1:9">
      <c r="A13907" t="n">
        <v>110656</v>
      </c>
      <c r="B13907" s="27" t="n">
        <v>28</v>
      </c>
    </row>
    <row r="13908" spans="1:9">
      <c r="A13908" t="s">
        <v>4</v>
      </c>
      <c r="B13908" s="4" t="s">
        <v>5</v>
      </c>
      <c r="C13908" s="4" t="s">
        <v>11</v>
      </c>
      <c r="D13908" s="4" t="s">
        <v>7</v>
      </c>
      <c r="E13908" s="4" t="s">
        <v>7</v>
      </c>
      <c r="F13908" s="4" t="s">
        <v>8</v>
      </c>
    </row>
    <row r="13909" spans="1:9">
      <c r="A13909" t="n">
        <v>110657</v>
      </c>
      <c r="B13909" s="50" t="n">
        <v>20</v>
      </c>
      <c r="C13909" s="7" t="n">
        <v>5713</v>
      </c>
      <c r="D13909" s="7" t="n">
        <v>2</v>
      </c>
      <c r="E13909" s="7" t="n">
        <v>10</v>
      </c>
      <c r="F13909" s="7" t="s">
        <v>459</v>
      </c>
    </row>
    <row r="13910" spans="1:9">
      <c r="A13910" t="s">
        <v>4</v>
      </c>
      <c r="B13910" s="4" t="s">
        <v>5</v>
      </c>
      <c r="C13910" s="4" t="s">
        <v>7</v>
      </c>
      <c r="D13910" s="4" t="s">
        <v>11</v>
      </c>
      <c r="E13910" s="4" t="s">
        <v>8</v>
      </c>
    </row>
    <row r="13911" spans="1:9">
      <c r="A13911" t="n">
        <v>110678</v>
      </c>
      <c r="B13911" s="49" t="n">
        <v>51</v>
      </c>
      <c r="C13911" s="7" t="n">
        <v>4</v>
      </c>
      <c r="D13911" s="7" t="n">
        <v>5713</v>
      </c>
      <c r="E13911" s="7" t="s">
        <v>448</v>
      </c>
    </row>
    <row r="13912" spans="1:9">
      <c r="A13912" t="s">
        <v>4</v>
      </c>
      <c r="B13912" s="4" t="s">
        <v>5</v>
      </c>
      <c r="C13912" s="4" t="s">
        <v>11</v>
      </c>
    </row>
    <row r="13913" spans="1:9">
      <c r="A13913" t="n">
        <v>110691</v>
      </c>
      <c r="B13913" s="29" t="n">
        <v>16</v>
      </c>
      <c r="C13913" s="7" t="n">
        <v>0</v>
      </c>
    </row>
    <row r="13914" spans="1:9">
      <c r="A13914" t="s">
        <v>4</v>
      </c>
      <c r="B13914" s="4" t="s">
        <v>5</v>
      </c>
      <c r="C13914" s="4" t="s">
        <v>11</v>
      </c>
      <c r="D13914" s="4" t="s">
        <v>34</v>
      </c>
      <c r="E13914" s="4" t="s">
        <v>7</v>
      </c>
      <c r="F13914" s="4" t="s">
        <v>7</v>
      </c>
      <c r="G13914" s="4" t="s">
        <v>34</v>
      </c>
      <c r="H13914" s="4" t="s">
        <v>7</v>
      </c>
      <c r="I13914" s="4" t="s">
        <v>7</v>
      </c>
    </row>
    <row r="13915" spans="1:9">
      <c r="A13915" t="n">
        <v>110694</v>
      </c>
      <c r="B13915" s="51" t="n">
        <v>26</v>
      </c>
      <c r="C13915" s="7" t="n">
        <v>5713</v>
      </c>
      <c r="D13915" s="7" t="s">
        <v>975</v>
      </c>
      <c r="E13915" s="7" t="n">
        <v>2</v>
      </c>
      <c r="F13915" s="7" t="n">
        <v>3</v>
      </c>
      <c r="G13915" s="7" t="s">
        <v>976</v>
      </c>
      <c r="H13915" s="7" t="n">
        <v>2</v>
      </c>
      <c r="I13915" s="7" t="n">
        <v>0</v>
      </c>
    </row>
    <row r="13916" spans="1:9">
      <c r="A13916" t="s">
        <v>4</v>
      </c>
      <c r="B13916" s="4" t="s">
        <v>5</v>
      </c>
    </row>
    <row r="13917" spans="1:9">
      <c r="A13917" t="n">
        <v>110790</v>
      </c>
      <c r="B13917" s="27" t="n">
        <v>28</v>
      </c>
    </row>
    <row r="13918" spans="1:9">
      <c r="A13918" t="s">
        <v>4</v>
      </c>
      <c r="B13918" s="4" t="s">
        <v>5</v>
      </c>
      <c r="C13918" s="4" t="s">
        <v>7</v>
      </c>
      <c r="D13918" s="4" t="s">
        <v>11</v>
      </c>
      <c r="E13918" s="4" t="s">
        <v>8</v>
      </c>
    </row>
    <row r="13919" spans="1:9">
      <c r="A13919" t="n">
        <v>110791</v>
      </c>
      <c r="B13919" s="49" t="n">
        <v>51</v>
      </c>
      <c r="C13919" s="7" t="n">
        <v>4</v>
      </c>
      <c r="D13919" s="7" t="n">
        <v>6308</v>
      </c>
      <c r="E13919" s="7" t="s">
        <v>419</v>
      </c>
    </row>
    <row r="13920" spans="1:9">
      <c r="A13920" t="s">
        <v>4</v>
      </c>
      <c r="B13920" s="4" t="s">
        <v>5</v>
      </c>
      <c r="C13920" s="4" t="s">
        <v>11</v>
      </c>
    </row>
    <row r="13921" spans="1:9">
      <c r="A13921" t="n">
        <v>110805</v>
      </c>
      <c r="B13921" s="29" t="n">
        <v>16</v>
      </c>
      <c r="C13921" s="7" t="n">
        <v>0</v>
      </c>
    </row>
    <row r="13922" spans="1:9">
      <c r="A13922" t="s">
        <v>4</v>
      </c>
      <c r="B13922" s="4" t="s">
        <v>5</v>
      </c>
      <c r="C13922" s="4" t="s">
        <v>11</v>
      </c>
      <c r="D13922" s="4" t="s">
        <v>34</v>
      </c>
      <c r="E13922" s="4" t="s">
        <v>7</v>
      </c>
      <c r="F13922" s="4" t="s">
        <v>7</v>
      </c>
      <c r="G13922" s="4" t="s">
        <v>34</v>
      </c>
      <c r="H13922" s="4" t="s">
        <v>7</v>
      </c>
      <c r="I13922" s="4" t="s">
        <v>7</v>
      </c>
    </row>
    <row r="13923" spans="1:9">
      <c r="A13923" t="n">
        <v>110808</v>
      </c>
      <c r="B13923" s="51" t="n">
        <v>26</v>
      </c>
      <c r="C13923" s="7" t="n">
        <v>6308</v>
      </c>
      <c r="D13923" s="7" t="s">
        <v>977</v>
      </c>
      <c r="E13923" s="7" t="n">
        <v>2</v>
      </c>
      <c r="F13923" s="7" t="n">
        <v>3</v>
      </c>
      <c r="G13923" s="7" t="s">
        <v>978</v>
      </c>
      <c r="H13923" s="7" t="n">
        <v>2</v>
      </c>
      <c r="I13923" s="7" t="n">
        <v>0</v>
      </c>
    </row>
    <row r="13924" spans="1:9">
      <c r="A13924" t="s">
        <v>4</v>
      </c>
      <c r="B13924" s="4" t="s">
        <v>5</v>
      </c>
    </row>
    <row r="13925" spans="1:9">
      <c r="A13925" t="n">
        <v>111046</v>
      </c>
      <c r="B13925" s="27" t="n">
        <v>28</v>
      </c>
    </row>
    <row r="13926" spans="1:9">
      <c r="A13926" t="s">
        <v>4</v>
      </c>
      <c r="B13926" s="4" t="s">
        <v>5</v>
      </c>
      <c r="C13926" s="4" t="s">
        <v>7</v>
      </c>
      <c r="D13926" s="4" t="s">
        <v>11</v>
      </c>
      <c r="E13926" s="4" t="s">
        <v>8</v>
      </c>
    </row>
    <row r="13927" spans="1:9">
      <c r="A13927" t="n">
        <v>111047</v>
      </c>
      <c r="B13927" s="49" t="n">
        <v>51</v>
      </c>
      <c r="C13927" s="7" t="n">
        <v>4</v>
      </c>
      <c r="D13927" s="7" t="n">
        <v>5713</v>
      </c>
      <c r="E13927" s="7" t="s">
        <v>448</v>
      </c>
    </row>
    <row r="13928" spans="1:9">
      <c r="A13928" t="s">
        <v>4</v>
      </c>
      <c r="B13928" s="4" t="s">
        <v>5</v>
      </c>
      <c r="C13928" s="4" t="s">
        <v>11</v>
      </c>
    </row>
    <row r="13929" spans="1:9">
      <c r="A13929" t="n">
        <v>111060</v>
      </c>
      <c r="B13929" s="29" t="n">
        <v>16</v>
      </c>
      <c r="C13929" s="7" t="n">
        <v>0</v>
      </c>
    </row>
    <row r="13930" spans="1:9">
      <c r="A13930" t="s">
        <v>4</v>
      </c>
      <c r="B13930" s="4" t="s">
        <v>5</v>
      </c>
      <c r="C13930" s="4" t="s">
        <v>11</v>
      </c>
      <c r="D13930" s="4" t="s">
        <v>34</v>
      </c>
      <c r="E13930" s="4" t="s">
        <v>7</v>
      </c>
      <c r="F13930" s="4" t="s">
        <v>7</v>
      </c>
    </row>
    <row r="13931" spans="1:9">
      <c r="A13931" t="n">
        <v>111063</v>
      </c>
      <c r="B13931" s="51" t="n">
        <v>26</v>
      </c>
      <c r="C13931" s="7" t="n">
        <v>5713</v>
      </c>
      <c r="D13931" s="7" t="s">
        <v>979</v>
      </c>
      <c r="E13931" s="7" t="n">
        <v>2</v>
      </c>
      <c r="F13931" s="7" t="n">
        <v>0</v>
      </c>
    </row>
    <row r="13932" spans="1:9">
      <c r="A13932" t="s">
        <v>4</v>
      </c>
      <c r="B13932" s="4" t="s">
        <v>5</v>
      </c>
    </row>
    <row r="13933" spans="1:9">
      <c r="A13933" t="n">
        <v>111078</v>
      </c>
      <c r="B13933" s="27" t="n">
        <v>28</v>
      </c>
    </row>
    <row r="13934" spans="1:9">
      <c r="A13934" t="s">
        <v>4</v>
      </c>
      <c r="B13934" s="4" t="s">
        <v>5</v>
      </c>
      <c r="C13934" s="4" t="s">
        <v>11</v>
      </c>
      <c r="D13934" s="4" t="s">
        <v>7</v>
      </c>
    </row>
    <row r="13935" spans="1:9">
      <c r="A13935" t="n">
        <v>111079</v>
      </c>
      <c r="B13935" s="69" t="n">
        <v>89</v>
      </c>
      <c r="C13935" s="7" t="n">
        <v>65533</v>
      </c>
      <c r="D13935" s="7" t="n">
        <v>1</v>
      </c>
    </row>
    <row r="13936" spans="1:9">
      <c r="A13936" t="s">
        <v>4</v>
      </c>
      <c r="B13936" s="4" t="s">
        <v>5</v>
      </c>
      <c r="C13936" s="4" t="s">
        <v>7</v>
      </c>
      <c r="D13936" s="4" t="s">
        <v>11</v>
      </c>
      <c r="E13936" s="4" t="s">
        <v>13</v>
      </c>
    </row>
    <row r="13937" spans="1:9">
      <c r="A13937" t="n">
        <v>111083</v>
      </c>
      <c r="B13937" s="35" t="n">
        <v>58</v>
      </c>
      <c r="C13937" s="7" t="n">
        <v>101</v>
      </c>
      <c r="D13937" s="7" t="n">
        <v>600</v>
      </c>
      <c r="E13937" s="7" t="n">
        <v>1</v>
      </c>
    </row>
    <row r="13938" spans="1:9">
      <c r="A13938" t="s">
        <v>4</v>
      </c>
      <c r="B13938" s="4" t="s">
        <v>5</v>
      </c>
      <c r="C13938" s="4" t="s">
        <v>7</v>
      </c>
      <c r="D13938" s="4" t="s">
        <v>11</v>
      </c>
    </row>
    <row r="13939" spans="1:9">
      <c r="A13939" t="n">
        <v>111091</v>
      </c>
      <c r="B13939" s="35" t="n">
        <v>58</v>
      </c>
      <c r="C13939" s="7" t="n">
        <v>254</v>
      </c>
      <c r="D13939" s="7" t="n">
        <v>0</v>
      </c>
    </row>
    <row r="13940" spans="1:9">
      <c r="A13940" t="s">
        <v>4</v>
      </c>
      <c r="B13940" s="4" t="s">
        <v>5</v>
      </c>
      <c r="C13940" s="4" t="s">
        <v>7</v>
      </c>
      <c r="D13940" s="4" t="s">
        <v>7</v>
      </c>
      <c r="E13940" s="4" t="s">
        <v>13</v>
      </c>
      <c r="F13940" s="4" t="s">
        <v>13</v>
      </c>
      <c r="G13940" s="4" t="s">
        <v>13</v>
      </c>
      <c r="H13940" s="4" t="s">
        <v>11</v>
      </c>
    </row>
    <row r="13941" spans="1:9">
      <c r="A13941" t="n">
        <v>111095</v>
      </c>
      <c r="B13941" s="36" t="n">
        <v>45</v>
      </c>
      <c r="C13941" s="7" t="n">
        <v>2</v>
      </c>
      <c r="D13941" s="7" t="n">
        <v>3</v>
      </c>
      <c r="E13941" s="7" t="n">
        <v>23.7199993133545</v>
      </c>
      <c r="F13941" s="7" t="n">
        <v>0.46000000834465</v>
      </c>
      <c r="G13941" s="7" t="n">
        <v>-46.7900009155273</v>
      </c>
      <c r="H13941" s="7" t="n">
        <v>0</v>
      </c>
    </row>
    <row r="13942" spans="1:9">
      <c r="A13942" t="s">
        <v>4</v>
      </c>
      <c r="B13942" s="4" t="s">
        <v>5</v>
      </c>
      <c r="C13942" s="4" t="s">
        <v>7</v>
      </c>
      <c r="D13942" s="4" t="s">
        <v>7</v>
      </c>
      <c r="E13942" s="4" t="s">
        <v>13</v>
      </c>
      <c r="F13942" s="4" t="s">
        <v>13</v>
      </c>
      <c r="G13942" s="4" t="s">
        <v>13</v>
      </c>
      <c r="H13942" s="4" t="s">
        <v>11</v>
      </c>
      <c r="I13942" s="4" t="s">
        <v>7</v>
      </c>
    </row>
    <row r="13943" spans="1:9">
      <c r="A13943" t="n">
        <v>111112</v>
      </c>
      <c r="B13943" s="36" t="n">
        <v>45</v>
      </c>
      <c r="C13943" s="7" t="n">
        <v>4</v>
      </c>
      <c r="D13943" s="7" t="n">
        <v>3</v>
      </c>
      <c r="E13943" s="7" t="n">
        <v>7.67999982833862</v>
      </c>
      <c r="F13943" s="7" t="n">
        <v>69.2300033569336</v>
      </c>
      <c r="G13943" s="7" t="n">
        <v>0</v>
      </c>
      <c r="H13943" s="7" t="n">
        <v>0</v>
      </c>
      <c r="I13943" s="7" t="n">
        <v>0</v>
      </c>
    </row>
    <row r="13944" spans="1:9">
      <c r="A13944" t="s">
        <v>4</v>
      </c>
      <c r="B13944" s="4" t="s">
        <v>5</v>
      </c>
      <c r="C13944" s="4" t="s">
        <v>7</v>
      </c>
      <c r="D13944" s="4" t="s">
        <v>7</v>
      </c>
      <c r="E13944" s="4" t="s">
        <v>13</v>
      </c>
      <c r="F13944" s="4" t="s">
        <v>11</v>
      </c>
    </row>
    <row r="13945" spans="1:9">
      <c r="A13945" t="n">
        <v>111130</v>
      </c>
      <c r="B13945" s="36" t="n">
        <v>45</v>
      </c>
      <c r="C13945" s="7" t="n">
        <v>5</v>
      </c>
      <c r="D13945" s="7" t="n">
        <v>3</v>
      </c>
      <c r="E13945" s="7" t="n">
        <v>1.70000004768372</v>
      </c>
      <c r="F13945" s="7" t="n">
        <v>0</v>
      </c>
    </row>
    <row r="13946" spans="1:9">
      <c r="A13946" t="s">
        <v>4</v>
      </c>
      <c r="B13946" s="4" t="s">
        <v>5</v>
      </c>
      <c r="C13946" s="4" t="s">
        <v>7</v>
      </c>
      <c r="D13946" s="4" t="s">
        <v>7</v>
      </c>
      <c r="E13946" s="4" t="s">
        <v>13</v>
      </c>
      <c r="F13946" s="4" t="s">
        <v>11</v>
      </c>
    </row>
    <row r="13947" spans="1:9">
      <c r="A13947" t="n">
        <v>111139</v>
      </c>
      <c r="B13947" s="36" t="n">
        <v>45</v>
      </c>
      <c r="C13947" s="7" t="n">
        <v>11</v>
      </c>
      <c r="D13947" s="7" t="n">
        <v>3</v>
      </c>
      <c r="E13947" s="7" t="n">
        <v>38</v>
      </c>
      <c r="F13947" s="7" t="n">
        <v>0</v>
      </c>
    </row>
    <row r="13948" spans="1:9">
      <c r="A13948" t="s">
        <v>4</v>
      </c>
      <c r="B13948" s="4" t="s">
        <v>5</v>
      </c>
      <c r="C13948" s="4" t="s">
        <v>11</v>
      </c>
      <c r="D13948" s="4" t="s">
        <v>7</v>
      </c>
      <c r="E13948" s="4" t="s">
        <v>8</v>
      </c>
      <c r="F13948" s="4" t="s">
        <v>13</v>
      </c>
      <c r="G13948" s="4" t="s">
        <v>13</v>
      </c>
      <c r="H13948" s="4" t="s">
        <v>13</v>
      </c>
    </row>
    <row r="13949" spans="1:9">
      <c r="A13949" t="n">
        <v>111148</v>
      </c>
      <c r="B13949" s="47" t="n">
        <v>48</v>
      </c>
      <c r="C13949" s="7" t="n">
        <v>6309</v>
      </c>
      <c r="D13949" s="7" t="n">
        <v>0</v>
      </c>
      <c r="E13949" s="7" t="s">
        <v>960</v>
      </c>
      <c r="F13949" s="7" t="n">
        <v>-1</v>
      </c>
      <c r="G13949" s="7" t="n">
        <v>1</v>
      </c>
      <c r="H13949" s="7" t="n">
        <v>0</v>
      </c>
    </row>
    <row r="13950" spans="1:9">
      <c r="A13950" t="s">
        <v>4</v>
      </c>
      <c r="B13950" s="4" t="s">
        <v>5</v>
      </c>
      <c r="C13950" s="4" t="s">
        <v>7</v>
      </c>
      <c r="D13950" s="4" t="s">
        <v>11</v>
      </c>
    </row>
    <row r="13951" spans="1:9">
      <c r="A13951" t="n">
        <v>111179</v>
      </c>
      <c r="B13951" s="35" t="n">
        <v>58</v>
      </c>
      <c r="C13951" s="7" t="n">
        <v>255</v>
      </c>
      <c r="D13951" s="7" t="n">
        <v>0</v>
      </c>
    </row>
    <row r="13952" spans="1:9">
      <c r="A13952" t="s">
        <v>4</v>
      </c>
      <c r="B13952" s="4" t="s">
        <v>5</v>
      </c>
      <c r="C13952" s="4" t="s">
        <v>11</v>
      </c>
    </row>
    <row r="13953" spans="1:9">
      <c r="A13953" t="n">
        <v>111183</v>
      </c>
      <c r="B13953" s="29" t="n">
        <v>16</v>
      </c>
      <c r="C13953" s="7" t="n">
        <v>500</v>
      </c>
    </row>
    <row r="13954" spans="1:9">
      <c r="A13954" t="s">
        <v>4</v>
      </c>
      <c r="B13954" s="4" t="s">
        <v>5</v>
      </c>
      <c r="C13954" s="4" t="s">
        <v>7</v>
      </c>
      <c r="D13954" s="4" t="s">
        <v>11</v>
      </c>
      <c r="E13954" s="4" t="s">
        <v>8</v>
      </c>
    </row>
    <row r="13955" spans="1:9">
      <c r="A13955" t="n">
        <v>111186</v>
      </c>
      <c r="B13955" s="49" t="n">
        <v>51</v>
      </c>
      <c r="C13955" s="7" t="n">
        <v>4</v>
      </c>
      <c r="D13955" s="7" t="n">
        <v>6309</v>
      </c>
      <c r="E13955" s="7" t="s">
        <v>81</v>
      </c>
    </row>
    <row r="13956" spans="1:9">
      <c r="A13956" t="s">
        <v>4</v>
      </c>
      <c r="B13956" s="4" t="s">
        <v>5</v>
      </c>
      <c r="C13956" s="4" t="s">
        <v>11</v>
      </c>
    </row>
    <row r="13957" spans="1:9">
      <c r="A13957" t="n">
        <v>111199</v>
      </c>
      <c r="B13957" s="29" t="n">
        <v>16</v>
      </c>
      <c r="C13957" s="7" t="n">
        <v>0</v>
      </c>
    </row>
    <row r="13958" spans="1:9">
      <c r="A13958" t="s">
        <v>4</v>
      </c>
      <c r="B13958" s="4" t="s">
        <v>5</v>
      </c>
      <c r="C13958" s="4" t="s">
        <v>11</v>
      </c>
      <c r="D13958" s="4" t="s">
        <v>34</v>
      </c>
      <c r="E13958" s="4" t="s">
        <v>7</v>
      </c>
      <c r="F13958" s="4" t="s">
        <v>7</v>
      </c>
      <c r="G13958" s="4" t="s">
        <v>34</v>
      </c>
      <c r="H13958" s="4" t="s">
        <v>7</v>
      </c>
      <c r="I13958" s="4" t="s">
        <v>7</v>
      </c>
      <c r="J13958" s="4" t="s">
        <v>34</v>
      </c>
      <c r="K13958" s="4" t="s">
        <v>7</v>
      </c>
      <c r="L13958" s="4" t="s">
        <v>7</v>
      </c>
      <c r="M13958" s="4" t="s">
        <v>34</v>
      </c>
      <c r="N13958" s="4" t="s">
        <v>7</v>
      </c>
      <c r="O13958" s="4" t="s">
        <v>7</v>
      </c>
    </row>
    <row r="13959" spans="1:9">
      <c r="A13959" t="n">
        <v>111202</v>
      </c>
      <c r="B13959" s="51" t="n">
        <v>26</v>
      </c>
      <c r="C13959" s="7" t="n">
        <v>6309</v>
      </c>
      <c r="D13959" s="7" t="s">
        <v>980</v>
      </c>
      <c r="E13959" s="7" t="n">
        <v>2</v>
      </c>
      <c r="F13959" s="7" t="n">
        <v>3</v>
      </c>
      <c r="G13959" s="7" t="s">
        <v>981</v>
      </c>
      <c r="H13959" s="7" t="n">
        <v>2</v>
      </c>
      <c r="I13959" s="7" t="n">
        <v>3</v>
      </c>
      <c r="J13959" s="7" t="s">
        <v>982</v>
      </c>
      <c r="K13959" s="7" t="n">
        <v>2</v>
      </c>
      <c r="L13959" s="7" t="n">
        <v>3</v>
      </c>
      <c r="M13959" s="7" t="s">
        <v>983</v>
      </c>
      <c r="N13959" s="7" t="n">
        <v>2</v>
      </c>
      <c r="O13959" s="7" t="n">
        <v>0</v>
      </c>
    </row>
    <row r="13960" spans="1:9">
      <c r="A13960" t="s">
        <v>4</v>
      </c>
      <c r="B13960" s="4" t="s">
        <v>5</v>
      </c>
    </row>
    <row r="13961" spans="1:9">
      <c r="A13961" t="n">
        <v>111643</v>
      </c>
      <c r="B13961" s="27" t="n">
        <v>28</v>
      </c>
    </row>
    <row r="13962" spans="1:9">
      <c r="A13962" t="s">
        <v>4</v>
      </c>
      <c r="B13962" s="4" t="s">
        <v>5</v>
      </c>
      <c r="C13962" s="4" t="s">
        <v>11</v>
      </c>
      <c r="D13962" s="4" t="s">
        <v>7</v>
      </c>
      <c r="E13962" s="4" t="s">
        <v>7</v>
      </c>
      <c r="F13962" s="4" t="s">
        <v>8</v>
      </c>
    </row>
    <row r="13963" spans="1:9">
      <c r="A13963" t="n">
        <v>111644</v>
      </c>
      <c r="B13963" s="43" t="n">
        <v>47</v>
      </c>
      <c r="C13963" s="7" t="n">
        <v>0</v>
      </c>
      <c r="D13963" s="7" t="n">
        <v>0</v>
      </c>
      <c r="E13963" s="7" t="n">
        <v>0</v>
      </c>
      <c r="F13963" s="7" t="s">
        <v>404</v>
      </c>
    </row>
    <row r="13964" spans="1:9">
      <c r="A13964" t="s">
        <v>4</v>
      </c>
      <c r="B13964" s="4" t="s">
        <v>5</v>
      </c>
      <c r="C13964" s="4" t="s">
        <v>7</v>
      </c>
      <c r="D13964" s="4" t="s">
        <v>11</v>
      </c>
      <c r="E13964" s="4" t="s">
        <v>8</v>
      </c>
    </row>
    <row r="13965" spans="1:9">
      <c r="A13965" t="n">
        <v>111661</v>
      </c>
      <c r="B13965" s="49" t="n">
        <v>51</v>
      </c>
      <c r="C13965" s="7" t="n">
        <v>4</v>
      </c>
      <c r="D13965" s="7" t="n">
        <v>0</v>
      </c>
      <c r="E13965" s="7" t="s">
        <v>272</v>
      </c>
    </row>
    <row r="13966" spans="1:9">
      <c r="A13966" t="s">
        <v>4</v>
      </c>
      <c r="B13966" s="4" t="s">
        <v>5</v>
      </c>
      <c r="C13966" s="4" t="s">
        <v>11</v>
      </c>
    </row>
    <row r="13967" spans="1:9">
      <c r="A13967" t="n">
        <v>111675</v>
      </c>
      <c r="B13967" s="29" t="n">
        <v>16</v>
      </c>
      <c r="C13967" s="7" t="n">
        <v>0</v>
      </c>
    </row>
    <row r="13968" spans="1:9">
      <c r="A13968" t="s">
        <v>4</v>
      </c>
      <c r="B13968" s="4" t="s">
        <v>5</v>
      </c>
      <c r="C13968" s="4" t="s">
        <v>11</v>
      </c>
      <c r="D13968" s="4" t="s">
        <v>34</v>
      </c>
      <c r="E13968" s="4" t="s">
        <v>7</v>
      </c>
      <c r="F13968" s="4" t="s">
        <v>7</v>
      </c>
    </row>
    <row r="13969" spans="1:15">
      <c r="A13969" t="n">
        <v>111678</v>
      </c>
      <c r="B13969" s="51" t="n">
        <v>26</v>
      </c>
      <c r="C13969" s="7" t="n">
        <v>0</v>
      </c>
      <c r="D13969" s="7" t="s">
        <v>984</v>
      </c>
      <c r="E13969" s="7" t="n">
        <v>2</v>
      </c>
      <c r="F13969" s="7" t="n">
        <v>0</v>
      </c>
    </row>
    <row r="13970" spans="1:15">
      <c r="A13970" t="s">
        <v>4</v>
      </c>
      <c r="B13970" s="4" t="s">
        <v>5</v>
      </c>
    </row>
    <row r="13971" spans="1:15">
      <c r="A13971" t="n">
        <v>111727</v>
      </c>
      <c r="B13971" s="27" t="n">
        <v>28</v>
      </c>
    </row>
    <row r="13972" spans="1:15">
      <c r="A13972" t="s">
        <v>4</v>
      </c>
      <c r="B13972" s="4" t="s">
        <v>5</v>
      </c>
      <c r="C13972" s="4" t="s">
        <v>11</v>
      </c>
      <c r="D13972" s="4" t="s">
        <v>7</v>
      </c>
      <c r="E13972" s="4" t="s">
        <v>7</v>
      </c>
      <c r="F13972" s="4" t="s">
        <v>8</v>
      </c>
    </row>
    <row r="13973" spans="1:15">
      <c r="A13973" t="n">
        <v>111728</v>
      </c>
      <c r="B13973" s="50" t="n">
        <v>20</v>
      </c>
      <c r="C13973" s="7" t="n">
        <v>6309</v>
      </c>
      <c r="D13973" s="7" t="n">
        <v>2</v>
      </c>
      <c r="E13973" s="7" t="n">
        <v>10</v>
      </c>
      <c r="F13973" s="7" t="s">
        <v>459</v>
      </c>
    </row>
    <row r="13974" spans="1:15">
      <c r="A13974" t="s">
        <v>4</v>
      </c>
      <c r="B13974" s="4" t="s">
        <v>5</v>
      </c>
      <c r="C13974" s="4" t="s">
        <v>11</v>
      </c>
      <c r="D13974" s="4" t="s">
        <v>7</v>
      </c>
      <c r="E13974" s="4" t="s">
        <v>13</v>
      </c>
      <c r="F13974" s="4" t="s">
        <v>11</v>
      </c>
    </row>
    <row r="13975" spans="1:15">
      <c r="A13975" t="n">
        <v>111749</v>
      </c>
      <c r="B13975" s="53" t="n">
        <v>59</v>
      </c>
      <c r="C13975" s="7" t="n">
        <v>6309</v>
      </c>
      <c r="D13975" s="7" t="n">
        <v>12</v>
      </c>
      <c r="E13975" s="7" t="n">
        <v>0.150000005960464</v>
      </c>
      <c r="F13975" s="7" t="n">
        <v>0</v>
      </c>
    </row>
    <row r="13976" spans="1:15">
      <c r="A13976" t="s">
        <v>4</v>
      </c>
      <c r="B13976" s="4" t="s">
        <v>5</v>
      </c>
      <c r="C13976" s="4" t="s">
        <v>11</v>
      </c>
    </row>
    <row r="13977" spans="1:15">
      <c r="A13977" t="n">
        <v>111759</v>
      </c>
      <c r="B13977" s="29" t="n">
        <v>16</v>
      </c>
      <c r="C13977" s="7" t="n">
        <v>1000</v>
      </c>
    </row>
    <row r="13978" spans="1:15">
      <c r="A13978" t="s">
        <v>4</v>
      </c>
      <c r="B13978" s="4" t="s">
        <v>5</v>
      </c>
      <c r="C13978" s="4" t="s">
        <v>7</v>
      </c>
      <c r="D13978" s="4" t="s">
        <v>11</v>
      </c>
      <c r="E13978" s="4" t="s">
        <v>8</v>
      </c>
    </row>
    <row r="13979" spans="1:15">
      <c r="A13979" t="n">
        <v>111762</v>
      </c>
      <c r="B13979" s="49" t="n">
        <v>51</v>
      </c>
      <c r="C13979" s="7" t="n">
        <v>4</v>
      </c>
      <c r="D13979" s="7" t="n">
        <v>6309</v>
      </c>
      <c r="E13979" s="7" t="s">
        <v>81</v>
      </c>
    </row>
    <row r="13980" spans="1:15">
      <c r="A13980" t="s">
        <v>4</v>
      </c>
      <c r="B13980" s="4" t="s">
        <v>5</v>
      </c>
      <c r="C13980" s="4" t="s">
        <v>11</v>
      </c>
    </row>
    <row r="13981" spans="1:15">
      <c r="A13981" t="n">
        <v>111775</v>
      </c>
      <c r="B13981" s="29" t="n">
        <v>16</v>
      </c>
      <c r="C13981" s="7" t="n">
        <v>0</v>
      </c>
    </row>
    <row r="13982" spans="1:15">
      <c r="A13982" t="s">
        <v>4</v>
      </c>
      <c r="B13982" s="4" t="s">
        <v>5</v>
      </c>
      <c r="C13982" s="4" t="s">
        <v>11</v>
      </c>
      <c r="D13982" s="4" t="s">
        <v>34</v>
      </c>
      <c r="E13982" s="4" t="s">
        <v>7</v>
      </c>
      <c r="F13982" s="4" t="s">
        <v>7</v>
      </c>
    </row>
    <row r="13983" spans="1:15">
      <c r="A13983" t="n">
        <v>111778</v>
      </c>
      <c r="B13983" s="51" t="n">
        <v>26</v>
      </c>
      <c r="C13983" s="7" t="n">
        <v>6309</v>
      </c>
      <c r="D13983" s="7" t="s">
        <v>985</v>
      </c>
      <c r="E13983" s="7" t="n">
        <v>2</v>
      </c>
      <c r="F13983" s="7" t="n">
        <v>0</v>
      </c>
    </row>
    <row r="13984" spans="1:15">
      <c r="A13984" t="s">
        <v>4</v>
      </c>
      <c r="B13984" s="4" t="s">
        <v>5</v>
      </c>
    </row>
    <row r="13985" spans="1:6">
      <c r="A13985" t="n">
        <v>111864</v>
      </c>
      <c r="B13985" s="27" t="n">
        <v>28</v>
      </c>
    </row>
    <row r="13986" spans="1:6">
      <c r="A13986" t="s">
        <v>4</v>
      </c>
      <c r="B13986" s="4" t="s">
        <v>5</v>
      </c>
      <c r="C13986" s="4" t="s">
        <v>11</v>
      </c>
      <c r="D13986" s="4" t="s">
        <v>7</v>
      </c>
      <c r="E13986" s="4" t="s">
        <v>13</v>
      </c>
      <c r="F13986" s="4" t="s">
        <v>11</v>
      </c>
    </row>
    <row r="13987" spans="1:6">
      <c r="A13987" t="n">
        <v>111865</v>
      </c>
      <c r="B13987" s="53" t="n">
        <v>59</v>
      </c>
      <c r="C13987" s="7" t="n">
        <v>0</v>
      </c>
      <c r="D13987" s="7" t="n">
        <v>6</v>
      </c>
      <c r="E13987" s="7" t="n">
        <v>0</v>
      </c>
      <c r="F13987" s="7" t="n">
        <v>0</v>
      </c>
    </row>
    <row r="13988" spans="1:6">
      <c r="A13988" t="s">
        <v>4</v>
      </c>
      <c r="B13988" s="4" t="s">
        <v>5</v>
      </c>
      <c r="C13988" s="4" t="s">
        <v>11</v>
      </c>
    </row>
    <row r="13989" spans="1:6">
      <c r="A13989" t="n">
        <v>111875</v>
      </c>
      <c r="B13989" s="29" t="n">
        <v>16</v>
      </c>
      <c r="C13989" s="7" t="n">
        <v>1300</v>
      </c>
    </row>
    <row r="13990" spans="1:6">
      <c r="A13990" t="s">
        <v>4</v>
      </c>
      <c r="B13990" s="4" t="s">
        <v>5</v>
      </c>
      <c r="C13990" s="4" t="s">
        <v>7</v>
      </c>
      <c r="D13990" s="4" t="s">
        <v>11</v>
      </c>
      <c r="E13990" s="4" t="s">
        <v>8</v>
      </c>
    </row>
    <row r="13991" spans="1:6">
      <c r="A13991" t="n">
        <v>111878</v>
      </c>
      <c r="B13991" s="49" t="n">
        <v>51</v>
      </c>
      <c r="C13991" s="7" t="n">
        <v>4</v>
      </c>
      <c r="D13991" s="7" t="n">
        <v>0</v>
      </c>
      <c r="E13991" s="7" t="s">
        <v>606</v>
      </c>
    </row>
    <row r="13992" spans="1:6">
      <c r="A13992" t="s">
        <v>4</v>
      </c>
      <c r="B13992" s="4" t="s">
        <v>5</v>
      </c>
      <c r="C13992" s="4" t="s">
        <v>11</v>
      </c>
    </row>
    <row r="13993" spans="1:6">
      <c r="A13993" t="n">
        <v>111893</v>
      </c>
      <c r="B13993" s="29" t="n">
        <v>16</v>
      </c>
      <c r="C13993" s="7" t="n">
        <v>0</v>
      </c>
    </row>
    <row r="13994" spans="1:6">
      <c r="A13994" t="s">
        <v>4</v>
      </c>
      <c r="B13994" s="4" t="s">
        <v>5</v>
      </c>
      <c r="C13994" s="4" t="s">
        <v>11</v>
      </c>
      <c r="D13994" s="4" t="s">
        <v>34</v>
      </c>
      <c r="E13994" s="4" t="s">
        <v>7</v>
      </c>
      <c r="F13994" s="4" t="s">
        <v>7</v>
      </c>
    </row>
    <row r="13995" spans="1:6">
      <c r="A13995" t="n">
        <v>111896</v>
      </c>
      <c r="B13995" s="51" t="n">
        <v>26</v>
      </c>
      <c r="C13995" s="7" t="n">
        <v>0</v>
      </c>
      <c r="D13995" s="7" t="s">
        <v>986</v>
      </c>
      <c r="E13995" s="7" t="n">
        <v>2</v>
      </c>
      <c r="F13995" s="7" t="n">
        <v>0</v>
      </c>
    </row>
    <row r="13996" spans="1:6">
      <c r="A13996" t="s">
        <v>4</v>
      </c>
      <c r="B13996" s="4" t="s">
        <v>5</v>
      </c>
    </row>
    <row r="13997" spans="1:6">
      <c r="A13997" t="n">
        <v>111955</v>
      </c>
      <c r="B13997" s="27" t="n">
        <v>28</v>
      </c>
    </row>
    <row r="13998" spans="1:6">
      <c r="A13998" t="s">
        <v>4</v>
      </c>
      <c r="B13998" s="4" t="s">
        <v>5</v>
      </c>
      <c r="C13998" s="4" t="s">
        <v>11</v>
      </c>
      <c r="D13998" s="4" t="s">
        <v>7</v>
      </c>
    </row>
    <row r="13999" spans="1:6">
      <c r="A13999" t="n">
        <v>111956</v>
      </c>
      <c r="B13999" s="69" t="n">
        <v>89</v>
      </c>
      <c r="C13999" s="7" t="n">
        <v>65533</v>
      </c>
      <c r="D13999" s="7" t="n">
        <v>1</v>
      </c>
    </row>
    <row r="14000" spans="1:6">
      <c r="A14000" t="s">
        <v>4</v>
      </c>
      <c r="B14000" s="4" t="s">
        <v>5</v>
      </c>
      <c r="C14000" s="4" t="s">
        <v>11</v>
      </c>
    </row>
    <row r="14001" spans="1:6">
      <c r="A14001" t="n">
        <v>111960</v>
      </c>
      <c r="B14001" s="29" t="n">
        <v>16</v>
      </c>
      <c r="C14001" s="7" t="n">
        <v>300</v>
      </c>
    </row>
    <row r="14002" spans="1:6">
      <c r="A14002" t="s">
        <v>4</v>
      </c>
      <c r="B14002" s="4" t="s">
        <v>5</v>
      </c>
      <c r="C14002" s="4" t="s">
        <v>7</v>
      </c>
      <c r="D14002" s="4" t="s">
        <v>11</v>
      </c>
      <c r="E14002" s="4" t="s">
        <v>13</v>
      </c>
    </row>
    <row r="14003" spans="1:6">
      <c r="A14003" t="n">
        <v>111963</v>
      </c>
      <c r="B14003" s="35" t="n">
        <v>58</v>
      </c>
      <c r="C14003" s="7" t="n">
        <v>101</v>
      </c>
      <c r="D14003" s="7" t="n">
        <v>1000</v>
      </c>
      <c r="E14003" s="7" t="n">
        <v>1</v>
      </c>
    </row>
    <row r="14004" spans="1:6">
      <c r="A14004" t="s">
        <v>4</v>
      </c>
      <c r="B14004" s="4" t="s">
        <v>5</v>
      </c>
      <c r="C14004" s="4" t="s">
        <v>7</v>
      </c>
      <c r="D14004" s="4" t="s">
        <v>11</v>
      </c>
    </row>
    <row r="14005" spans="1:6">
      <c r="A14005" t="n">
        <v>111971</v>
      </c>
      <c r="B14005" s="35" t="n">
        <v>58</v>
      </c>
      <c r="C14005" s="7" t="n">
        <v>254</v>
      </c>
      <c r="D14005" s="7" t="n">
        <v>0</v>
      </c>
    </row>
    <row r="14006" spans="1:6">
      <c r="A14006" t="s">
        <v>4</v>
      </c>
      <c r="B14006" s="4" t="s">
        <v>5</v>
      </c>
      <c r="C14006" s="4" t="s">
        <v>7</v>
      </c>
      <c r="D14006" s="4" t="s">
        <v>11</v>
      </c>
      <c r="E14006" s="4" t="s">
        <v>8</v>
      </c>
      <c r="F14006" s="4" t="s">
        <v>8</v>
      </c>
      <c r="G14006" s="4" t="s">
        <v>8</v>
      </c>
      <c r="H14006" s="4" t="s">
        <v>8</v>
      </c>
    </row>
    <row r="14007" spans="1:6">
      <c r="A14007" t="n">
        <v>111975</v>
      </c>
      <c r="B14007" s="49" t="n">
        <v>51</v>
      </c>
      <c r="C14007" s="7" t="n">
        <v>3</v>
      </c>
      <c r="D14007" s="7" t="n">
        <v>0</v>
      </c>
      <c r="E14007" s="7" t="s">
        <v>469</v>
      </c>
      <c r="F14007" s="7" t="s">
        <v>470</v>
      </c>
      <c r="G14007" s="7" t="s">
        <v>66</v>
      </c>
      <c r="H14007" s="7" t="s">
        <v>67</v>
      </c>
    </row>
    <row r="14008" spans="1:6">
      <c r="A14008" t="s">
        <v>4</v>
      </c>
      <c r="B14008" s="4" t="s">
        <v>5</v>
      </c>
      <c r="C14008" s="4" t="s">
        <v>7</v>
      </c>
      <c r="D14008" s="4" t="s">
        <v>11</v>
      </c>
      <c r="E14008" s="4" t="s">
        <v>8</v>
      </c>
      <c r="F14008" s="4" t="s">
        <v>8</v>
      </c>
      <c r="G14008" s="4" t="s">
        <v>8</v>
      </c>
      <c r="H14008" s="4" t="s">
        <v>8</v>
      </c>
    </row>
    <row r="14009" spans="1:6">
      <c r="A14009" t="n">
        <v>112004</v>
      </c>
      <c r="B14009" s="49" t="n">
        <v>51</v>
      </c>
      <c r="C14009" s="7" t="n">
        <v>3</v>
      </c>
      <c r="D14009" s="7" t="n">
        <v>103</v>
      </c>
      <c r="E14009" s="7" t="s">
        <v>469</v>
      </c>
      <c r="F14009" s="7" t="s">
        <v>470</v>
      </c>
      <c r="G14009" s="7" t="s">
        <v>66</v>
      </c>
      <c r="H14009" s="7" t="s">
        <v>67</v>
      </c>
    </row>
    <row r="14010" spans="1:6">
      <c r="A14010" t="s">
        <v>4</v>
      </c>
      <c r="B14010" s="4" t="s">
        <v>5</v>
      </c>
      <c r="C14010" s="4" t="s">
        <v>7</v>
      </c>
      <c r="D14010" s="4" t="s">
        <v>11</v>
      </c>
      <c r="E14010" s="4" t="s">
        <v>8</v>
      </c>
      <c r="F14010" s="4" t="s">
        <v>8</v>
      </c>
      <c r="G14010" s="4" t="s">
        <v>8</v>
      </c>
      <c r="H14010" s="4" t="s">
        <v>8</v>
      </c>
    </row>
    <row r="14011" spans="1:6">
      <c r="A14011" t="n">
        <v>112033</v>
      </c>
      <c r="B14011" s="49" t="n">
        <v>51</v>
      </c>
      <c r="C14011" s="7" t="n">
        <v>3</v>
      </c>
      <c r="D14011" s="7" t="n">
        <v>5713</v>
      </c>
      <c r="E14011" s="7" t="s">
        <v>469</v>
      </c>
      <c r="F14011" s="7" t="s">
        <v>470</v>
      </c>
      <c r="G14011" s="7" t="s">
        <v>66</v>
      </c>
      <c r="H14011" s="7" t="s">
        <v>67</v>
      </c>
    </row>
    <row r="14012" spans="1:6">
      <c r="A14012" t="s">
        <v>4</v>
      </c>
      <c r="B14012" s="4" t="s">
        <v>5</v>
      </c>
      <c r="C14012" s="4" t="s">
        <v>11</v>
      </c>
      <c r="D14012" s="4" t="s">
        <v>13</v>
      </c>
      <c r="E14012" s="4" t="s">
        <v>13</v>
      </c>
      <c r="F14012" s="4" t="s">
        <v>13</v>
      </c>
      <c r="G14012" s="4" t="s">
        <v>13</v>
      </c>
    </row>
    <row r="14013" spans="1:6">
      <c r="A14013" t="n">
        <v>112062</v>
      </c>
      <c r="B14013" s="40" t="n">
        <v>46</v>
      </c>
      <c r="C14013" s="7" t="n">
        <v>0</v>
      </c>
      <c r="D14013" s="7" t="n">
        <v>24.2000007629395</v>
      </c>
      <c r="E14013" s="7" t="n">
        <v>-1</v>
      </c>
      <c r="F14013" s="7" t="n">
        <v>-46.8600006103516</v>
      </c>
      <c r="G14013" s="7" t="n">
        <v>291.799987792969</v>
      </c>
    </row>
    <row r="14014" spans="1:6">
      <c r="A14014" t="s">
        <v>4</v>
      </c>
      <c r="B14014" s="4" t="s">
        <v>5</v>
      </c>
      <c r="C14014" s="4" t="s">
        <v>11</v>
      </c>
      <c r="D14014" s="4" t="s">
        <v>13</v>
      </c>
      <c r="E14014" s="4" t="s">
        <v>13</v>
      </c>
      <c r="F14014" s="4" t="s">
        <v>13</v>
      </c>
      <c r="G14014" s="4" t="s">
        <v>13</v>
      </c>
    </row>
    <row r="14015" spans="1:6">
      <c r="A14015" t="n">
        <v>112081</v>
      </c>
      <c r="B14015" s="40" t="n">
        <v>46</v>
      </c>
      <c r="C14015" s="7" t="n">
        <v>103</v>
      </c>
      <c r="D14015" s="7" t="n">
        <v>24.2900009155273</v>
      </c>
      <c r="E14015" s="7" t="n">
        <v>-1</v>
      </c>
      <c r="F14015" s="7" t="n">
        <v>-46.0200004577637</v>
      </c>
      <c r="G14015" s="7" t="n">
        <v>275.799987792969</v>
      </c>
    </row>
    <row r="14016" spans="1:6">
      <c r="A14016" t="s">
        <v>4</v>
      </c>
      <c r="B14016" s="4" t="s">
        <v>5</v>
      </c>
      <c r="C14016" s="4" t="s">
        <v>11</v>
      </c>
      <c r="D14016" s="4" t="s">
        <v>13</v>
      </c>
      <c r="E14016" s="4" t="s">
        <v>13</v>
      </c>
      <c r="F14016" s="4" t="s">
        <v>13</v>
      </c>
      <c r="G14016" s="4" t="s">
        <v>13</v>
      </c>
    </row>
    <row r="14017" spans="1:8">
      <c r="A14017" t="n">
        <v>112100</v>
      </c>
      <c r="B14017" s="40" t="n">
        <v>46</v>
      </c>
      <c r="C14017" s="7" t="n">
        <v>5713</v>
      </c>
      <c r="D14017" s="7" t="n">
        <v>24.25</v>
      </c>
      <c r="E14017" s="7" t="n">
        <v>-1</v>
      </c>
      <c r="F14017" s="7" t="n">
        <v>-45.2099990844727</v>
      </c>
      <c r="G14017" s="7" t="n">
        <v>257.100006103516</v>
      </c>
    </row>
    <row r="14018" spans="1:8">
      <c r="A14018" t="s">
        <v>4</v>
      </c>
      <c r="B14018" s="4" t="s">
        <v>5</v>
      </c>
      <c r="C14018" s="4" t="s">
        <v>11</v>
      </c>
      <c r="D14018" s="4" t="s">
        <v>13</v>
      </c>
      <c r="E14018" s="4" t="s">
        <v>13</v>
      </c>
      <c r="F14018" s="4" t="s">
        <v>13</v>
      </c>
      <c r="G14018" s="4" t="s">
        <v>13</v>
      </c>
    </row>
    <row r="14019" spans="1:8">
      <c r="A14019" t="n">
        <v>112119</v>
      </c>
      <c r="B14019" s="40" t="n">
        <v>46</v>
      </c>
      <c r="C14019" s="7" t="n">
        <v>5716</v>
      </c>
      <c r="D14019" s="7" t="n">
        <v>25.3500003814697</v>
      </c>
      <c r="E14019" s="7" t="n">
        <v>-1</v>
      </c>
      <c r="F14019" s="7" t="n">
        <v>-45.2200012207031</v>
      </c>
      <c r="G14019" s="7" t="n">
        <v>256.799987792969</v>
      </c>
    </row>
    <row r="14020" spans="1:8">
      <c r="A14020" t="s">
        <v>4</v>
      </c>
      <c r="B14020" s="4" t="s">
        <v>5</v>
      </c>
      <c r="C14020" s="4" t="s">
        <v>11</v>
      </c>
      <c r="D14020" s="4" t="s">
        <v>13</v>
      </c>
      <c r="E14020" s="4" t="s">
        <v>13</v>
      </c>
      <c r="F14020" s="4" t="s">
        <v>13</v>
      </c>
      <c r="G14020" s="4" t="s">
        <v>13</v>
      </c>
    </row>
    <row r="14021" spans="1:8">
      <c r="A14021" t="n">
        <v>112138</v>
      </c>
      <c r="B14021" s="40" t="n">
        <v>46</v>
      </c>
      <c r="C14021" s="7" t="n">
        <v>6308</v>
      </c>
      <c r="D14021" s="7" t="n">
        <v>22.8299999237061</v>
      </c>
      <c r="E14021" s="7" t="n">
        <v>-0.920000016689301</v>
      </c>
      <c r="F14021" s="7" t="n">
        <v>-45.5999984741211</v>
      </c>
      <c r="G14021" s="7" t="n">
        <v>95.5999984741211</v>
      </c>
    </row>
    <row r="14022" spans="1:8">
      <c r="A14022" t="s">
        <v>4</v>
      </c>
      <c r="B14022" s="4" t="s">
        <v>5</v>
      </c>
      <c r="C14022" s="4" t="s">
        <v>11</v>
      </c>
      <c r="D14022" s="4" t="s">
        <v>13</v>
      </c>
      <c r="E14022" s="4" t="s">
        <v>13</v>
      </c>
      <c r="F14022" s="4" t="s">
        <v>13</v>
      </c>
      <c r="G14022" s="4" t="s">
        <v>13</v>
      </c>
    </row>
    <row r="14023" spans="1:8">
      <c r="A14023" t="n">
        <v>112157</v>
      </c>
      <c r="B14023" s="40" t="n">
        <v>46</v>
      </c>
      <c r="C14023" s="7" t="n">
        <v>6309</v>
      </c>
      <c r="D14023" s="7" t="n">
        <v>22.7199993133545</v>
      </c>
      <c r="E14023" s="7" t="n">
        <v>-1.00999999046326</v>
      </c>
      <c r="F14023" s="7" t="n">
        <v>-46.689998626709</v>
      </c>
      <c r="G14023" s="7" t="n">
        <v>90</v>
      </c>
    </row>
    <row r="14024" spans="1:8">
      <c r="A14024" t="s">
        <v>4</v>
      </c>
      <c r="B14024" s="4" t="s">
        <v>5</v>
      </c>
      <c r="C14024" s="4" t="s">
        <v>11</v>
      </c>
    </row>
    <row r="14025" spans="1:8">
      <c r="A14025" t="n">
        <v>112176</v>
      </c>
      <c r="B14025" s="29" t="n">
        <v>16</v>
      </c>
      <c r="C14025" s="7" t="n">
        <v>0</v>
      </c>
    </row>
    <row r="14026" spans="1:8">
      <c r="A14026" t="s">
        <v>4</v>
      </c>
      <c r="B14026" s="4" t="s">
        <v>5</v>
      </c>
      <c r="C14026" s="4" t="s">
        <v>11</v>
      </c>
      <c r="D14026" s="4" t="s">
        <v>11</v>
      </c>
      <c r="E14026" s="4" t="s">
        <v>11</v>
      </c>
    </row>
    <row r="14027" spans="1:8">
      <c r="A14027" t="n">
        <v>112179</v>
      </c>
      <c r="B14027" s="32" t="n">
        <v>61</v>
      </c>
      <c r="C14027" s="7" t="n">
        <v>0</v>
      </c>
      <c r="D14027" s="7" t="n">
        <v>6308</v>
      </c>
      <c r="E14027" s="7" t="n">
        <v>0</v>
      </c>
    </row>
    <row r="14028" spans="1:8">
      <c r="A14028" t="s">
        <v>4</v>
      </c>
      <c r="B14028" s="4" t="s">
        <v>5</v>
      </c>
      <c r="C14028" s="4" t="s">
        <v>11</v>
      </c>
      <c r="D14028" s="4" t="s">
        <v>11</v>
      </c>
      <c r="E14028" s="4" t="s">
        <v>11</v>
      </c>
    </row>
    <row r="14029" spans="1:8">
      <c r="A14029" t="n">
        <v>112186</v>
      </c>
      <c r="B14029" s="32" t="n">
        <v>61</v>
      </c>
      <c r="C14029" s="7" t="n">
        <v>5713</v>
      </c>
      <c r="D14029" s="7" t="n">
        <v>6308</v>
      </c>
      <c r="E14029" s="7" t="n">
        <v>0</v>
      </c>
    </row>
    <row r="14030" spans="1:8">
      <c r="A14030" t="s">
        <v>4</v>
      </c>
      <c r="B14030" s="4" t="s">
        <v>5</v>
      </c>
      <c r="C14030" s="4" t="s">
        <v>11</v>
      </c>
      <c r="D14030" s="4" t="s">
        <v>11</v>
      </c>
      <c r="E14030" s="4" t="s">
        <v>11</v>
      </c>
    </row>
    <row r="14031" spans="1:8">
      <c r="A14031" t="n">
        <v>112193</v>
      </c>
      <c r="B14031" s="32" t="n">
        <v>61</v>
      </c>
      <c r="C14031" s="7" t="n">
        <v>103</v>
      </c>
      <c r="D14031" s="7" t="n">
        <v>6308</v>
      </c>
      <c r="E14031" s="7" t="n">
        <v>0</v>
      </c>
    </row>
    <row r="14032" spans="1:8">
      <c r="A14032" t="s">
        <v>4</v>
      </c>
      <c r="B14032" s="4" t="s">
        <v>5</v>
      </c>
      <c r="C14032" s="4" t="s">
        <v>11</v>
      </c>
      <c r="D14032" s="4" t="s">
        <v>11</v>
      </c>
      <c r="E14032" s="4" t="s">
        <v>11</v>
      </c>
    </row>
    <row r="14033" spans="1:7">
      <c r="A14033" t="n">
        <v>112200</v>
      </c>
      <c r="B14033" s="32" t="n">
        <v>61</v>
      </c>
      <c r="C14033" s="7" t="n">
        <v>6308</v>
      </c>
      <c r="D14033" s="7" t="n">
        <v>103</v>
      </c>
      <c r="E14033" s="7" t="n">
        <v>0</v>
      </c>
    </row>
    <row r="14034" spans="1:7">
      <c r="A14034" t="s">
        <v>4</v>
      </c>
      <c r="B14034" s="4" t="s">
        <v>5</v>
      </c>
      <c r="C14034" s="4" t="s">
        <v>11</v>
      </c>
      <c r="D14034" s="4" t="s">
        <v>11</v>
      </c>
      <c r="E14034" s="4" t="s">
        <v>11</v>
      </c>
    </row>
    <row r="14035" spans="1:7">
      <c r="A14035" t="n">
        <v>112207</v>
      </c>
      <c r="B14035" s="32" t="n">
        <v>61</v>
      </c>
      <c r="C14035" s="7" t="n">
        <v>6309</v>
      </c>
      <c r="D14035" s="7" t="n">
        <v>103</v>
      </c>
      <c r="E14035" s="7" t="n">
        <v>0</v>
      </c>
    </row>
    <row r="14036" spans="1:7">
      <c r="A14036" t="s">
        <v>4</v>
      </c>
      <c r="B14036" s="4" t="s">
        <v>5</v>
      </c>
      <c r="C14036" s="4" t="s">
        <v>7</v>
      </c>
      <c r="D14036" s="4" t="s">
        <v>7</v>
      </c>
      <c r="E14036" s="4" t="s">
        <v>13</v>
      </c>
      <c r="F14036" s="4" t="s">
        <v>13</v>
      </c>
      <c r="G14036" s="4" t="s">
        <v>13</v>
      </c>
      <c r="H14036" s="4" t="s">
        <v>11</v>
      </c>
    </row>
    <row r="14037" spans="1:7">
      <c r="A14037" t="n">
        <v>112214</v>
      </c>
      <c r="B14037" s="36" t="n">
        <v>45</v>
      </c>
      <c r="C14037" s="7" t="n">
        <v>2</v>
      </c>
      <c r="D14037" s="7" t="n">
        <v>3</v>
      </c>
      <c r="E14037" s="7" t="n">
        <v>23.3600006103516</v>
      </c>
      <c r="F14037" s="7" t="n">
        <v>0.430000007152557</v>
      </c>
      <c r="G14037" s="7" t="n">
        <v>-46.0299987792969</v>
      </c>
      <c r="H14037" s="7" t="n">
        <v>0</v>
      </c>
    </row>
    <row r="14038" spans="1:7">
      <c r="A14038" t="s">
        <v>4</v>
      </c>
      <c r="B14038" s="4" t="s">
        <v>5</v>
      </c>
      <c r="C14038" s="4" t="s">
        <v>7</v>
      </c>
      <c r="D14038" s="4" t="s">
        <v>7</v>
      </c>
      <c r="E14038" s="4" t="s">
        <v>13</v>
      </c>
      <c r="F14038" s="4" t="s">
        <v>13</v>
      </c>
      <c r="G14038" s="4" t="s">
        <v>13</v>
      </c>
      <c r="H14038" s="4" t="s">
        <v>11</v>
      </c>
      <c r="I14038" s="4" t="s">
        <v>7</v>
      </c>
    </row>
    <row r="14039" spans="1:7">
      <c r="A14039" t="n">
        <v>112231</v>
      </c>
      <c r="B14039" s="36" t="n">
        <v>45</v>
      </c>
      <c r="C14039" s="7" t="n">
        <v>4</v>
      </c>
      <c r="D14039" s="7" t="n">
        <v>3</v>
      </c>
      <c r="E14039" s="7" t="n">
        <v>15.7200002670288</v>
      </c>
      <c r="F14039" s="7" t="n">
        <v>232.740005493164</v>
      </c>
      <c r="G14039" s="7" t="n">
        <v>0</v>
      </c>
      <c r="H14039" s="7" t="n">
        <v>0</v>
      </c>
      <c r="I14039" s="7" t="n">
        <v>0</v>
      </c>
    </row>
    <row r="14040" spans="1:7">
      <c r="A14040" t="s">
        <v>4</v>
      </c>
      <c r="B14040" s="4" t="s">
        <v>5</v>
      </c>
      <c r="C14040" s="4" t="s">
        <v>7</v>
      </c>
      <c r="D14040" s="4" t="s">
        <v>7</v>
      </c>
      <c r="E14040" s="4" t="s">
        <v>13</v>
      </c>
      <c r="F14040" s="4" t="s">
        <v>11</v>
      </c>
    </row>
    <row r="14041" spans="1:7">
      <c r="A14041" t="n">
        <v>112249</v>
      </c>
      <c r="B14041" s="36" t="n">
        <v>45</v>
      </c>
      <c r="C14041" s="7" t="n">
        <v>5</v>
      </c>
      <c r="D14041" s="7" t="n">
        <v>3</v>
      </c>
      <c r="E14041" s="7" t="n">
        <v>3.59999990463257</v>
      </c>
      <c r="F14041" s="7" t="n">
        <v>0</v>
      </c>
    </row>
    <row r="14042" spans="1:7">
      <c r="A14042" t="s">
        <v>4</v>
      </c>
      <c r="B14042" s="4" t="s">
        <v>5</v>
      </c>
      <c r="C14042" s="4" t="s">
        <v>7</v>
      </c>
      <c r="D14042" s="4" t="s">
        <v>7</v>
      </c>
      <c r="E14042" s="4" t="s">
        <v>13</v>
      </c>
      <c r="F14042" s="4" t="s">
        <v>11</v>
      </c>
    </row>
    <row r="14043" spans="1:7">
      <c r="A14043" t="n">
        <v>112258</v>
      </c>
      <c r="B14043" s="36" t="n">
        <v>45</v>
      </c>
      <c r="C14043" s="7" t="n">
        <v>11</v>
      </c>
      <c r="D14043" s="7" t="n">
        <v>3</v>
      </c>
      <c r="E14043" s="7" t="n">
        <v>38</v>
      </c>
      <c r="F14043" s="7" t="n">
        <v>0</v>
      </c>
    </row>
    <row r="14044" spans="1:7">
      <c r="A14044" t="s">
        <v>4</v>
      </c>
      <c r="B14044" s="4" t="s">
        <v>5</v>
      </c>
      <c r="C14044" s="4" t="s">
        <v>7</v>
      </c>
      <c r="D14044" s="4" t="s">
        <v>7</v>
      </c>
      <c r="E14044" s="4" t="s">
        <v>13</v>
      </c>
      <c r="F14044" s="4" t="s">
        <v>13</v>
      </c>
      <c r="G14044" s="4" t="s">
        <v>13</v>
      </c>
      <c r="H14044" s="4" t="s">
        <v>11</v>
      </c>
      <c r="I14044" s="4" t="s">
        <v>7</v>
      </c>
    </row>
    <row r="14045" spans="1:7">
      <c r="A14045" t="n">
        <v>112267</v>
      </c>
      <c r="B14045" s="36" t="n">
        <v>45</v>
      </c>
      <c r="C14045" s="7" t="n">
        <v>4</v>
      </c>
      <c r="D14045" s="7" t="n">
        <v>3</v>
      </c>
      <c r="E14045" s="7" t="n">
        <v>15.4700002670288</v>
      </c>
      <c r="F14045" s="7" t="n">
        <v>250.149993896484</v>
      </c>
      <c r="G14045" s="7" t="n">
        <v>0</v>
      </c>
      <c r="H14045" s="7" t="n">
        <v>30000</v>
      </c>
      <c r="I14045" s="7" t="n">
        <v>0</v>
      </c>
    </row>
    <row r="14046" spans="1:7">
      <c r="A14046" t="s">
        <v>4</v>
      </c>
      <c r="B14046" s="4" t="s">
        <v>5</v>
      </c>
      <c r="C14046" s="4" t="s">
        <v>11</v>
      </c>
      <c r="D14046" s="4" t="s">
        <v>7</v>
      </c>
      <c r="E14046" s="4" t="s">
        <v>8</v>
      </c>
      <c r="F14046" s="4" t="s">
        <v>13</v>
      </c>
      <c r="G14046" s="4" t="s">
        <v>13</v>
      </c>
      <c r="H14046" s="4" t="s">
        <v>13</v>
      </c>
    </row>
    <row r="14047" spans="1:7">
      <c r="A14047" t="n">
        <v>112285</v>
      </c>
      <c r="B14047" s="47" t="n">
        <v>48</v>
      </c>
      <c r="C14047" s="7" t="n">
        <v>6308</v>
      </c>
      <c r="D14047" s="7" t="n">
        <v>0</v>
      </c>
      <c r="E14047" s="7" t="s">
        <v>72</v>
      </c>
      <c r="F14047" s="7" t="n">
        <v>0</v>
      </c>
      <c r="G14047" s="7" t="n">
        <v>1</v>
      </c>
      <c r="H14047" s="7" t="n">
        <v>1.40129846432482e-45</v>
      </c>
    </row>
    <row r="14048" spans="1:7">
      <c r="A14048" t="s">
        <v>4</v>
      </c>
      <c r="B14048" s="4" t="s">
        <v>5</v>
      </c>
      <c r="C14048" s="4" t="s">
        <v>11</v>
      </c>
      <c r="D14048" s="4" t="s">
        <v>7</v>
      </c>
      <c r="E14048" s="4" t="s">
        <v>8</v>
      </c>
      <c r="F14048" s="4" t="s">
        <v>13</v>
      </c>
      <c r="G14048" s="4" t="s">
        <v>13</v>
      </c>
      <c r="H14048" s="4" t="s">
        <v>13</v>
      </c>
    </row>
    <row r="14049" spans="1:9">
      <c r="A14049" t="n">
        <v>112313</v>
      </c>
      <c r="B14049" s="47" t="n">
        <v>48</v>
      </c>
      <c r="C14049" s="7" t="n">
        <v>6309</v>
      </c>
      <c r="D14049" s="7" t="n">
        <v>0</v>
      </c>
      <c r="E14049" s="7" t="s">
        <v>960</v>
      </c>
      <c r="F14049" s="7" t="n">
        <v>-1</v>
      </c>
      <c r="G14049" s="7" t="n">
        <v>1</v>
      </c>
      <c r="H14049" s="7" t="n">
        <v>2.80259692864963e-45</v>
      </c>
    </row>
    <row r="14050" spans="1:9">
      <c r="A14050" t="s">
        <v>4</v>
      </c>
      <c r="B14050" s="4" t="s">
        <v>5</v>
      </c>
      <c r="C14050" s="4" t="s">
        <v>7</v>
      </c>
      <c r="D14050" s="4" t="s">
        <v>11</v>
      </c>
    </row>
    <row r="14051" spans="1:9">
      <c r="A14051" t="n">
        <v>112344</v>
      </c>
      <c r="B14051" s="35" t="n">
        <v>58</v>
      </c>
      <c r="C14051" s="7" t="n">
        <v>255</v>
      </c>
      <c r="D14051" s="7" t="n">
        <v>0</v>
      </c>
    </row>
    <row r="14052" spans="1:9">
      <c r="A14052" t="s">
        <v>4</v>
      </c>
      <c r="B14052" s="4" t="s">
        <v>5</v>
      </c>
      <c r="C14052" s="4" t="s">
        <v>11</v>
      </c>
    </row>
    <row r="14053" spans="1:9">
      <c r="A14053" t="n">
        <v>112348</v>
      </c>
      <c r="B14053" s="29" t="n">
        <v>16</v>
      </c>
      <c r="C14053" s="7" t="n">
        <v>400</v>
      </c>
    </row>
    <row r="14054" spans="1:9">
      <c r="A14054" t="s">
        <v>4</v>
      </c>
      <c r="B14054" s="4" t="s">
        <v>5</v>
      </c>
      <c r="C14054" s="4" t="s">
        <v>11</v>
      </c>
      <c r="D14054" s="4" t="s">
        <v>7</v>
      </c>
      <c r="E14054" s="4" t="s">
        <v>7</v>
      </c>
      <c r="F14054" s="4" t="s">
        <v>8</v>
      </c>
    </row>
    <row r="14055" spans="1:9">
      <c r="A14055" t="n">
        <v>112351</v>
      </c>
      <c r="B14055" s="50" t="n">
        <v>20</v>
      </c>
      <c r="C14055" s="7" t="n">
        <v>6308</v>
      </c>
      <c r="D14055" s="7" t="n">
        <v>2</v>
      </c>
      <c r="E14055" s="7" t="n">
        <v>10</v>
      </c>
      <c r="F14055" s="7" t="s">
        <v>459</v>
      </c>
    </row>
    <row r="14056" spans="1:9">
      <c r="A14056" t="s">
        <v>4</v>
      </c>
      <c r="B14056" s="4" t="s">
        <v>5</v>
      </c>
      <c r="C14056" s="4" t="s">
        <v>7</v>
      </c>
      <c r="D14056" s="4" t="s">
        <v>11</v>
      </c>
      <c r="E14056" s="4" t="s">
        <v>8</v>
      </c>
    </row>
    <row r="14057" spans="1:9">
      <c r="A14057" t="n">
        <v>112372</v>
      </c>
      <c r="B14057" s="49" t="n">
        <v>51</v>
      </c>
      <c r="C14057" s="7" t="n">
        <v>4</v>
      </c>
      <c r="D14057" s="7" t="n">
        <v>6308</v>
      </c>
      <c r="E14057" s="7" t="s">
        <v>832</v>
      </c>
    </row>
    <row r="14058" spans="1:9">
      <c r="A14058" t="s">
        <v>4</v>
      </c>
      <c r="B14058" s="4" t="s">
        <v>5</v>
      </c>
      <c r="C14058" s="4" t="s">
        <v>11</v>
      </c>
    </row>
    <row r="14059" spans="1:9">
      <c r="A14059" t="n">
        <v>112386</v>
      </c>
      <c r="B14059" s="29" t="n">
        <v>16</v>
      </c>
      <c r="C14059" s="7" t="n">
        <v>0</v>
      </c>
    </row>
    <row r="14060" spans="1:9">
      <c r="A14060" t="s">
        <v>4</v>
      </c>
      <c r="B14060" s="4" t="s">
        <v>5</v>
      </c>
      <c r="C14060" s="4" t="s">
        <v>11</v>
      </c>
      <c r="D14060" s="4" t="s">
        <v>34</v>
      </c>
      <c r="E14060" s="4" t="s">
        <v>7</v>
      </c>
      <c r="F14060" s="4" t="s">
        <v>7</v>
      </c>
      <c r="G14060" s="4" t="s">
        <v>34</v>
      </c>
      <c r="H14060" s="4" t="s">
        <v>7</v>
      </c>
      <c r="I14060" s="4" t="s">
        <v>7</v>
      </c>
      <c r="J14060" s="4" t="s">
        <v>34</v>
      </c>
      <c r="K14060" s="4" t="s">
        <v>7</v>
      </c>
      <c r="L14060" s="4" t="s">
        <v>7</v>
      </c>
    </row>
    <row r="14061" spans="1:9">
      <c r="A14061" t="n">
        <v>112389</v>
      </c>
      <c r="B14061" s="51" t="n">
        <v>26</v>
      </c>
      <c r="C14061" s="7" t="n">
        <v>6308</v>
      </c>
      <c r="D14061" s="7" t="s">
        <v>987</v>
      </c>
      <c r="E14061" s="7" t="n">
        <v>2</v>
      </c>
      <c r="F14061" s="7" t="n">
        <v>3</v>
      </c>
      <c r="G14061" s="7" t="s">
        <v>988</v>
      </c>
      <c r="H14061" s="7" t="n">
        <v>2</v>
      </c>
      <c r="I14061" s="7" t="n">
        <v>3</v>
      </c>
      <c r="J14061" s="7" t="s">
        <v>989</v>
      </c>
      <c r="K14061" s="7" t="n">
        <v>2</v>
      </c>
      <c r="L14061" s="7" t="n">
        <v>0</v>
      </c>
    </row>
    <row r="14062" spans="1:9">
      <c r="A14062" t="s">
        <v>4</v>
      </c>
      <c r="B14062" s="4" t="s">
        <v>5</v>
      </c>
    </row>
    <row r="14063" spans="1:9">
      <c r="A14063" t="n">
        <v>112724</v>
      </c>
      <c r="B14063" s="27" t="n">
        <v>28</v>
      </c>
    </row>
    <row r="14064" spans="1:9">
      <c r="A14064" t="s">
        <v>4</v>
      </c>
      <c r="B14064" s="4" t="s">
        <v>5</v>
      </c>
      <c r="C14064" s="4" t="s">
        <v>7</v>
      </c>
      <c r="D14064" s="4" t="s">
        <v>11</v>
      </c>
      <c r="E14064" s="4" t="s">
        <v>8</v>
      </c>
    </row>
    <row r="14065" spans="1:12">
      <c r="A14065" t="n">
        <v>112725</v>
      </c>
      <c r="B14065" s="49" t="n">
        <v>51</v>
      </c>
      <c r="C14065" s="7" t="n">
        <v>4</v>
      </c>
      <c r="D14065" s="7" t="n">
        <v>0</v>
      </c>
      <c r="E14065" s="7" t="s">
        <v>81</v>
      </c>
    </row>
    <row r="14066" spans="1:12">
      <c r="A14066" t="s">
        <v>4</v>
      </c>
      <c r="B14066" s="4" t="s">
        <v>5</v>
      </c>
      <c r="C14066" s="4" t="s">
        <v>11</v>
      </c>
    </row>
    <row r="14067" spans="1:12">
      <c r="A14067" t="n">
        <v>112738</v>
      </c>
      <c r="B14067" s="29" t="n">
        <v>16</v>
      </c>
      <c r="C14067" s="7" t="n">
        <v>0</v>
      </c>
    </row>
    <row r="14068" spans="1:12">
      <c r="A14068" t="s">
        <v>4</v>
      </c>
      <c r="B14068" s="4" t="s">
        <v>5</v>
      </c>
      <c r="C14068" s="4" t="s">
        <v>11</v>
      </c>
      <c r="D14068" s="4" t="s">
        <v>34</v>
      </c>
      <c r="E14068" s="4" t="s">
        <v>7</v>
      </c>
      <c r="F14068" s="4" t="s">
        <v>7</v>
      </c>
    </row>
    <row r="14069" spans="1:12">
      <c r="A14069" t="n">
        <v>112741</v>
      </c>
      <c r="B14069" s="51" t="n">
        <v>26</v>
      </c>
      <c r="C14069" s="7" t="n">
        <v>0</v>
      </c>
      <c r="D14069" s="7" t="s">
        <v>990</v>
      </c>
      <c r="E14069" s="7" t="n">
        <v>2</v>
      </c>
      <c r="F14069" s="7" t="n">
        <v>0</v>
      </c>
    </row>
    <row r="14070" spans="1:12">
      <c r="A14070" t="s">
        <v>4</v>
      </c>
      <c r="B14070" s="4" t="s">
        <v>5</v>
      </c>
    </row>
    <row r="14071" spans="1:12">
      <c r="A14071" t="n">
        <v>112756</v>
      </c>
      <c r="B14071" s="27" t="n">
        <v>28</v>
      </c>
    </row>
    <row r="14072" spans="1:12">
      <c r="A14072" t="s">
        <v>4</v>
      </c>
      <c r="B14072" s="4" t="s">
        <v>5</v>
      </c>
      <c r="C14072" s="4" t="s">
        <v>7</v>
      </c>
      <c r="D14072" s="4" t="s">
        <v>11</v>
      </c>
      <c r="E14072" s="4" t="s">
        <v>8</v>
      </c>
    </row>
    <row r="14073" spans="1:12">
      <c r="A14073" t="n">
        <v>112757</v>
      </c>
      <c r="B14073" s="49" t="n">
        <v>51</v>
      </c>
      <c r="C14073" s="7" t="n">
        <v>4</v>
      </c>
      <c r="D14073" s="7" t="n">
        <v>5713</v>
      </c>
      <c r="E14073" s="7" t="s">
        <v>832</v>
      </c>
    </row>
    <row r="14074" spans="1:12">
      <c r="A14074" t="s">
        <v>4</v>
      </c>
      <c r="B14074" s="4" t="s">
        <v>5</v>
      </c>
      <c r="C14074" s="4" t="s">
        <v>11</v>
      </c>
    </row>
    <row r="14075" spans="1:12">
      <c r="A14075" t="n">
        <v>112771</v>
      </c>
      <c r="B14075" s="29" t="n">
        <v>16</v>
      </c>
      <c r="C14075" s="7" t="n">
        <v>0</v>
      </c>
    </row>
    <row r="14076" spans="1:12">
      <c r="A14076" t="s">
        <v>4</v>
      </c>
      <c r="B14076" s="4" t="s">
        <v>5</v>
      </c>
      <c r="C14076" s="4" t="s">
        <v>11</v>
      </c>
      <c r="D14076" s="4" t="s">
        <v>34</v>
      </c>
      <c r="E14076" s="4" t="s">
        <v>7</v>
      </c>
      <c r="F14076" s="4" t="s">
        <v>7</v>
      </c>
    </row>
    <row r="14077" spans="1:12">
      <c r="A14077" t="n">
        <v>112774</v>
      </c>
      <c r="B14077" s="51" t="n">
        <v>26</v>
      </c>
      <c r="C14077" s="7" t="n">
        <v>5713</v>
      </c>
      <c r="D14077" s="7" t="s">
        <v>991</v>
      </c>
      <c r="E14077" s="7" t="n">
        <v>2</v>
      </c>
      <c r="F14077" s="7" t="n">
        <v>0</v>
      </c>
    </row>
    <row r="14078" spans="1:12">
      <c r="A14078" t="s">
        <v>4</v>
      </c>
      <c r="B14078" s="4" t="s">
        <v>5</v>
      </c>
    </row>
    <row r="14079" spans="1:12">
      <c r="A14079" t="n">
        <v>112901</v>
      </c>
      <c r="B14079" s="27" t="n">
        <v>28</v>
      </c>
    </row>
    <row r="14080" spans="1:12">
      <c r="A14080" t="s">
        <v>4</v>
      </c>
      <c r="B14080" s="4" t="s">
        <v>5</v>
      </c>
      <c r="C14080" s="4" t="s">
        <v>11</v>
      </c>
      <c r="D14080" s="4" t="s">
        <v>11</v>
      </c>
      <c r="E14080" s="4" t="s">
        <v>11</v>
      </c>
    </row>
    <row r="14081" spans="1:6">
      <c r="A14081" t="n">
        <v>112902</v>
      </c>
      <c r="B14081" s="32" t="n">
        <v>61</v>
      </c>
      <c r="C14081" s="7" t="n">
        <v>5716</v>
      </c>
      <c r="D14081" s="7" t="n">
        <v>5713</v>
      </c>
      <c r="E14081" s="7" t="n">
        <v>1000</v>
      </c>
    </row>
    <row r="14082" spans="1:6">
      <c r="A14082" t="s">
        <v>4</v>
      </c>
      <c r="B14082" s="4" t="s">
        <v>5</v>
      </c>
      <c r="C14082" s="4" t="s">
        <v>7</v>
      </c>
      <c r="D14082" s="4" t="s">
        <v>11</v>
      </c>
      <c r="E14082" s="4" t="s">
        <v>8</v>
      </c>
    </row>
    <row r="14083" spans="1:6">
      <c r="A14083" t="n">
        <v>112909</v>
      </c>
      <c r="B14083" s="49" t="n">
        <v>51</v>
      </c>
      <c r="C14083" s="7" t="n">
        <v>4</v>
      </c>
      <c r="D14083" s="7" t="n">
        <v>5716</v>
      </c>
      <c r="E14083" s="7" t="s">
        <v>419</v>
      </c>
    </row>
    <row r="14084" spans="1:6">
      <c r="A14084" t="s">
        <v>4</v>
      </c>
      <c r="B14084" s="4" t="s">
        <v>5</v>
      </c>
      <c r="C14084" s="4" t="s">
        <v>11</v>
      </c>
    </row>
    <row r="14085" spans="1:6">
      <c r="A14085" t="n">
        <v>112923</v>
      </c>
      <c r="B14085" s="29" t="n">
        <v>16</v>
      </c>
      <c r="C14085" s="7" t="n">
        <v>0</v>
      </c>
    </row>
    <row r="14086" spans="1:6">
      <c r="A14086" t="s">
        <v>4</v>
      </c>
      <c r="B14086" s="4" t="s">
        <v>5</v>
      </c>
      <c r="C14086" s="4" t="s">
        <v>11</v>
      </c>
      <c r="D14086" s="4" t="s">
        <v>34</v>
      </c>
      <c r="E14086" s="4" t="s">
        <v>7</v>
      </c>
      <c r="F14086" s="4" t="s">
        <v>7</v>
      </c>
      <c r="G14086" s="4" t="s">
        <v>34</v>
      </c>
      <c r="H14086" s="4" t="s">
        <v>7</v>
      </c>
      <c r="I14086" s="4" t="s">
        <v>7</v>
      </c>
    </row>
    <row r="14087" spans="1:6">
      <c r="A14087" t="n">
        <v>112926</v>
      </c>
      <c r="B14087" s="51" t="n">
        <v>26</v>
      </c>
      <c r="C14087" s="7" t="n">
        <v>5716</v>
      </c>
      <c r="D14087" s="7" t="s">
        <v>992</v>
      </c>
      <c r="E14087" s="7" t="n">
        <v>2</v>
      </c>
      <c r="F14087" s="7" t="n">
        <v>3</v>
      </c>
      <c r="G14087" s="7" t="s">
        <v>993</v>
      </c>
      <c r="H14087" s="7" t="n">
        <v>2</v>
      </c>
      <c r="I14087" s="7" t="n">
        <v>0</v>
      </c>
    </row>
    <row r="14088" spans="1:6">
      <c r="A14088" t="s">
        <v>4</v>
      </c>
      <c r="B14088" s="4" t="s">
        <v>5</v>
      </c>
    </row>
    <row r="14089" spans="1:6">
      <c r="A14089" t="n">
        <v>113090</v>
      </c>
      <c r="B14089" s="27" t="n">
        <v>28</v>
      </c>
    </row>
    <row r="14090" spans="1:6">
      <c r="A14090" t="s">
        <v>4</v>
      </c>
      <c r="B14090" s="4" t="s">
        <v>5</v>
      </c>
      <c r="C14090" s="4" t="s">
        <v>7</v>
      </c>
      <c r="D14090" s="4" t="s">
        <v>11</v>
      </c>
      <c r="E14090" s="4" t="s">
        <v>8</v>
      </c>
      <c r="F14090" s="4" t="s">
        <v>8</v>
      </c>
      <c r="G14090" s="4" t="s">
        <v>8</v>
      </c>
      <c r="H14090" s="4" t="s">
        <v>8</v>
      </c>
    </row>
    <row r="14091" spans="1:6">
      <c r="A14091" t="n">
        <v>113091</v>
      </c>
      <c r="B14091" s="49" t="n">
        <v>51</v>
      </c>
      <c r="C14091" s="7" t="n">
        <v>3</v>
      </c>
      <c r="D14091" s="7" t="n">
        <v>5713</v>
      </c>
      <c r="E14091" s="7" t="s">
        <v>64</v>
      </c>
      <c r="F14091" s="7" t="s">
        <v>414</v>
      </c>
      <c r="G14091" s="7" t="s">
        <v>66</v>
      </c>
      <c r="H14091" s="7" t="s">
        <v>67</v>
      </c>
    </row>
    <row r="14092" spans="1:6">
      <c r="A14092" t="s">
        <v>4</v>
      </c>
      <c r="B14092" s="4" t="s">
        <v>5</v>
      </c>
      <c r="C14092" s="4" t="s">
        <v>11</v>
      </c>
      <c r="D14092" s="4" t="s">
        <v>7</v>
      </c>
      <c r="E14092" s="4" t="s">
        <v>7</v>
      </c>
      <c r="F14092" s="4" t="s">
        <v>8</v>
      </c>
    </row>
    <row r="14093" spans="1:6">
      <c r="A14093" t="n">
        <v>113104</v>
      </c>
      <c r="B14093" s="43" t="n">
        <v>47</v>
      </c>
      <c r="C14093" s="7" t="n">
        <v>5713</v>
      </c>
      <c r="D14093" s="7" t="n">
        <v>0</v>
      </c>
      <c r="E14093" s="7" t="n">
        <v>0</v>
      </c>
      <c r="F14093" s="7" t="s">
        <v>710</v>
      </c>
    </row>
    <row r="14094" spans="1:6">
      <c r="A14094" t="s">
        <v>4</v>
      </c>
      <c r="B14094" s="4" t="s">
        <v>5</v>
      </c>
      <c r="C14094" s="4" t="s">
        <v>11</v>
      </c>
    </row>
    <row r="14095" spans="1:6">
      <c r="A14095" t="n">
        <v>113121</v>
      </c>
      <c r="B14095" s="29" t="n">
        <v>16</v>
      </c>
      <c r="C14095" s="7" t="n">
        <v>500</v>
      </c>
    </row>
    <row r="14096" spans="1:6">
      <c r="A14096" t="s">
        <v>4</v>
      </c>
      <c r="B14096" s="4" t="s">
        <v>5</v>
      </c>
      <c r="C14096" s="4" t="s">
        <v>7</v>
      </c>
      <c r="D14096" s="4" t="s">
        <v>11</v>
      </c>
      <c r="E14096" s="4" t="s">
        <v>8</v>
      </c>
    </row>
    <row r="14097" spans="1:9">
      <c r="A14097" t="n">
        <v>113124</v>
      </c>
      <c r="B14097" s="49" t="n">
        <v>51</v>
      </c>
      <c r="C14097" s="7" t="n">
        <v>4</v>
      </c>
      <c r="D14097" s="7" t="n">
        <v>5713</v>
      </c>
      <c r="E14097" s="7" t="s">
        <v>994</v>
      </c>
    </row>
    <row r="14098" spans="1:9">
      <c r="A14098" t="s">
        <v>4</v>
      </c>
      <c r="B14098" s="4" t="s">
        <v>5</v>
      </c>
      <c r="C14098" s="4" t="s">
        <v>11</v>
      </c>
    </row>
    <row r="14099" spans="1:9">
      <c r="A14099" t="n">
        <v>113138</v>
      </c>
      <c r="B14099" s="29" t="n">
        <v>16</v>
      </c>
      <c r="C14099" s="7" t="n">
        <v>0</v>
      </c>
    </row>
    <row r="14100" spans="1:9">
      <c r="A14100" t="s">
        <v>4</v>
      </c>
      <c r="B14100" s="4" t="s">
        <v>5</v>
      </c>
      <c r="C14100" s="4" t="s">
        <v>11</v>
      </c>
      <c r="D14100" s="4" t="s">
        <v>34</v>
      </c>
      <c r="E14100" s="4" t="s">
        <v>7</v>
      </c>
      <c r="F14100" s="4" t="s">
        <v>7</v>
      </c>
      <c r="G14100" s="4" t="s">
        <v>34</v>
      </c>
      <c r="H14100" s="4" t="s">
        <v>7</v>
      </c>
      <c r="I14100" s="4" t="s">
        <v>7</v>
      </c>
    </row>
    <row r="14101" spans="1:9">
      <c r="A14101" t="n">
        <v>113141</v>
      </c>
      <c r="B14101" s="51" t="n">
        <v>26</v>
      </c>
      <c r="C14101" s="7" t="n">
        <v>5713</v>
      </c>
      <c r="D14101" s="7" t="s">
        <v>995</v>
      </c>
      <c r="E14101" s="7" t="n">
        <v>2</v>
      </c>
      <c r="F14101" s="7" t="n">
        <v>3</v>
      </c>
      <c r="G14101" s="7" t="s">
        <v>996</v>
      </c>
      <c r="H14101" s="7" t="n">
        <v>2</v>
      </c>
      <c r="I14101" s="7" t="n">
        <v>0</v>
      </c>
    </row>
    <row r="14102" spans="1:9">
      <c r="A14102" t="s">
        <v>4</v>
      </c>
      <c r="B14102" s="4" t="s">
        <v>5</v>
      </c>
    </row>
    <row r="14103" spans="1:9">
      <c r="A14103" t="n">
        <v>113226</v>
      </c>
      <c r="B14103" s="27" t="n">
        <v>28</v>
      </c>
    </row>
    <row r="14104" spans="1:9">
      <c r="A14104" t="s">
        <v>4</v>
      </c>
      <c r="B14104" s="4" t="s">
        <v>5</v>
      </c>
      <c r="C14104" s="4" t="s">
        <v>11</v>
      </c>
      <c r="D14104" s="4" t="s">
        <v>13</v>
      </c>
      <c r="E14104" s="4" t="s">
        <v>13</v>
      </c>
      <c r="F14104" s="4" t="s">
        <v>13</v>
      </c>
      <c r="G14104" s="4" t="s">
        <v>11</v>
      </c>
      <c r="H14104" s="4" t="s">
        <v>11</v>
      </c>
    </row>
    <row r="14105" spans="1:9">
      <c r="A14105" t="n">
        <v>113227</v>
      </c>
      <c r="B14105" s="31" t="n">
        <v>60</v>
      </c>
      <c r="C14105" s="7" t="n">
        <v>103</v>
      </c>
      <c r="D14105" s="7" t="n">
        <v>20</v>
      </c>
      <c r="E14105" s="7" t="n">
        <v>0</v>
      </c>
      <c r="F14105" s="7" t="n">
        <v>0</v>
      </c>
      <c r="G14105" s="7" t="n">
        <v>800</v>
      </c>
      <c r="H14105" s="7" t="n">
        <v>0</v>
      </c>
    </row>
    <row r="14106" spans="1:9">
      <c r="A14106" t="s">
        <v>4</v>
      </c>
      <c r="B14106" s="4" t="s">
        <v>5</v>
      </c>
      <c r="C14106" s="4" t="s">
        <v>7</v>
      </c>
      <c r="D14106" s="4" t="s">
        <v>11</v>
      </c>
      <c r="E14106" s="4" t="s">
        <v>8</v>
      </c>
    </row>
    <row r="14107" spans="1:9">
      <c r="A14107" t="n">
        <v>113246</v>
      </c>
      <c r="B14107" s="49" t="n">
        <v>51</v>
      </c>
      <c r="C14107" s="7" t="n">
        <v>4</v>
      </c>
      <c r="D14107" s="7" t="n">
        <v>103</v>
      </c>
      <c r="E14107" s="7" t="s">
        <v>997</v>
      </c>
    </row>
    <row r="14108" spans="1:9">
      <c r="A14108" t="s">
        <v>4</v>
      </c>
      <c r="B14108" s="4" t="s">
        <v>5</v>
      </c>
      <c r="C14108" s="4" t="s">
        <v>11</v>
      </c>
    </row>
    <row r="14109" spans="1:9">
      <c r="A14109" t="n">
        <v>113259</v>
      </c>
      <c r="B14109" s="29" t="n">
        <v>16</v>
      </c>
      <c r="C14109" s="7" t="n">
        <v>0</v>
      </c>
    </row>
    <row r="14110" spans="1:9">
      <c r="A14110" t="s">
        <v>4</v>
      </c>
      <c r="B14110" s="4" t="s">
        <v>5</v>
      </c>
      <c r="C14110" s="4" t="s">
        <v>11</v>
      </c>
      <c r="D14110" s="4" t="s">
        <v>34</v>
      </c>
      <c r="E14110" s="4" t="s">
        <v>7</v>
      </c>
      <c r="F14110" s="4" t="s">
        <v>7</v>
      </c>
    </row>
    <row r="14111" spans="1:9">
      <c r="A14111" t="n">
        <v>113262</v>
      </c>
      <c r="B14111" s="51" t="n">
        <v>26</v>
      </c>
      <c r="C14111" s="7" t="n">
        <v>103</v>
      </c>
      <c r="D14111" s="7" t="s">
        <v>998</v>
      </c>
      <c r="E14111" s="7" t="n">
        <v>2</v>
      </c>
      <c r="F14111" s="7" t="n">
        <v>0</v>
      </c>
    </row>
    <row r="14112" spans="1:9">
      <c r="A14112" t="s">
        <v>4</v>
      </c>
      <c r="B14112" s="4" t="s">
        <v>5</v>
      </c>
    </row>
    <row r="14113" spans="1:9">
      <c r="A14113" t="n">
        <v>113286</v>
      </c>
      <c r="B14113" s="27" t="n">
        <v>28</v>
      </c>
    </row>
    <row r="14114" spans="1:9">
      <c r="A14114" t="s">
        <v>4</v>
      </c>
      <c r="B14114" s="4" t="s">
        <v>5</v>
      </c>
      <c r="C14114" s="4" t="s">
        <v>11</v>
      </c>
      <c r="D14114" s="4" t="s">
        <v>13</v>
      </c>
      <c r="E14114" s="4" t="s">
        <v>13</v>
      </c>
      <c r="F14114" s="4" t="s">
        <v>13</v>
      </c>
      <c r="G14114" s="4" t="s">
        <v>11</v>
      </c>
      <c r="H14114" s="4" t="s">
        <v>11</v>
      </c>
    </row>
    <row r="14115" spans="1:9">
      <c r="A14115" t="n">
        <v>113287</v>
      </c>
      <c r="B14115" s="31" t="n">
        <v>60</v>
      </c>
      <c r="C14115" s="7" t="n">
        <v>0</v>
      </c>
      <c r="D14115" s="7" t="n">
        <v>20</v>
      </c>
      <c r="E14115" s="7" t="n">
        <v>0</v>
      </c>
      <c r="F14115" s="7" t="n">
        <v>0</v>
      </c>
      <c r="G14115" s="7" t="n">
        <v>800</v>
      </c>
      <c r="H14115" s="7" t="n">
        <v>0</v>
      </c>
    </row>
    <row r="14116" spans="1:9">
      <c r="A14116" t="s">
        <v>4</v>
      </c>
      <c r="B14116" s="4" t="s">
        <v>5</v>
      </c>
      <c r="C14116" s="4" t="s">
        <v>7</v>
      </c>
      <c r="D14116" s="4" t="s">
        <v>11</v>
      </c>
      <c r="E14116" s="4" t="s">
        <v>8</v>
      </c>
    </row>
    <row r="14117" spans="1:9">
      <c r="A14117" t="n">
        <v>113306</v>
      </c>
      <c r="B14117" s="49" t="n">
        <v>51</v>
      </c>
      <c r="C14117" s="7" t="n">
        <v>4</v>
      </c>
      <c r="D14117" s="7" t="n">
        <v>0</v>
      </c>
      <c r="E14117" s="7" t="s">
        <v>419</v>
      </c>
    </row>
    <row r="14118" spans="1:9">
      <c r="A14118" t="s">
        <v>4</v>
      </c>
      <c r="B14118" s="4" t="s">
        <v>5</v>
      </c>
      <c r="C14118" s="4" t="s">
        <v>11</v>
      </c>
    </row>
    <row r="14119" spans="1:9">
      <c r="A14119" t="n">
        <v>113320</v>
      </c>
      <c r="B14119" s="29" t="n">
        <v>16</v>
      </c>
      <c r="C14119" s="7" t="n">
        <v>0</v>
      </c>
    </row>
    <row r="14120" spans="1:9">
      <c r="A14120" t="s">
        <v>4</v>
      </c>
      <c r="B14120" s="4" t="s">
        <v>5</v>
      </c>
      <c r="C14120" s="4" t="s">
        <v>11</v>
      </c>
      <c r="D14120" s="4" t="s">
        <v>34</v>
      </c>
      <c r="E14120" s="4" t="s">
        <v>7</v>
      </c>
      <c r="F14120" s="4" t="s">
        <v>7</v>
      </c>
      <c r="G14120" s="4" t="s">
        <v>34</v>
      </c>
      <c r="H14120" s="4" t="s">
        <v>7</v>
      </c>
      <c r="I14120" s="4" t="s">
        <v>7</v>
      </c>
    </row>
    <row r="14121" spans="1:9">
      <c r="A14121" t="n">
        <v>113323</v>
      </c>
      <c r="B14121" s="51" t="n">
        <v>26</v>
      </c>
      <c r="C14121" s="7" t="n">
        <v>0</v>
      </c>
      <c r="D14121" s="7" t="s">
        <v>999</v>
      </c>
      <c r="E14121" s="7" t="n">
        <v>2</v>
      </c>
      <c r="F14121" s="7" t="n">
        <v>3</v>
      </c>
      <c r="G14121" s="7" t="s">
        <v>1000</v>
      </c>
      <c r="H14121" s="7" t="n">
        <v>2</v>
      </c>
      <c r="I14121" s="7" t="n">
        <v>0</v>
      </c>
    </row>
    <row r="14122" spans="1:9">
      <c r="A14122" t="s">
        <v>4</v>
      </c>
      <c r="B14122" s="4" t="s">
        <v>5</v>
      </c>
    </row>
    <row r="14123" spans="1:9">
      <c r="A14123" t="n">
        <v>113429</v>
      </c>
      <c r="B14123" s="27" t="n">
        <v>28</v>
      </c>
    </row>
    <row r="14124" spans="1:9">
      <c r="A14124" t="s">
        <v>4</v>
      </c>
      <c r="B14124" s="4" t="s">
        <v>5</v>
      </c>
      <c r="C14124" s="4" t="s">
        <v>11</v>
      </c>
      <c r="D14124" s="4" t="s">
        <v>7</v>
      </c>
    </row>
    <row r="14125" spans="1:9">
      <c r="A14125" t="n">
        <v>113430</v>
      </c>
      <c r="B14125" s="69" t="n">
        <v>89</v>
      </c>
      <c r="C14125" s="7" t="n">
        <v>65533</v>
      </c>
      <c r="D14125" s="7" t="n">
        <v>1</v>
      </c>
    </row>
    <row r="14126" spans="1:9">
      <c r="A14126" t="s">
        <v>4</v>
      </c>
      <c r="B14126" s="4" t="s">
        <v>5</v>
      </c>
      <c r="C14126" s="4" t="s">
        <v>7</v>
      </c>
      <c r="D14126" s="4" t="s">
        <v>11</v>
      </c>
      <c r="E14126" s="4" t="s">
        <v>8</v>
      </c>
      <c r="F14126" s="4" t="s">
        <v>8</v>
      </c>
      <c r="G14126" s="4" t="s">
        <v>8</v>
      </c>
      <c r="H14126" s="4" t="s">
        <v>8</v>
      </c>
    </row>
    <row r="14127" spans="1:9">
      <c r="A14127" t="n">
        <v>113434</v>
      </c>
      <c r="B14127" s="49" t="n">
        <v>51</v>
      </c>
      <c r="C14127" s="7" t="n">
        <v>3</v>
      </c>
      <c r="D14127" s="7" t="n">
        <v>103</v>
      </c>
      <c r="E14127" s="7" t="s">
        <v>412</v>
      </c>
      <c r="F14127" s="7" t="s">
        <v>67</v>
      </c>
      <c r="G14127" s="7" t="s">
        <v>66</v>
      </c>
      <c r="H14127" s="7" t="s">
        <v>67</v>
      </c>
    </row>
    <row r="14128" spans="1:9">
      <c r="A14128" t="s">
        <v>4</v>
      </c>
      <c r="B14128" s="4" t="s">
        <v>5</v>
      </c>
      <c r="C14128" s="4" t="s">
        <v>11</v>
      </c>
      <c r="D14128" s="4" t="s">
        <v>7</v>
      </c>
      <c r="E14128" s="4" t="s">
        <v>13</v>
      </c>
      <c r="F14128" s="4" t="s">
        <v>11</v>
      </c>
    </row>
    <row r="14129" spans="1:9">
      <c r="A14129" t="n">
        <v>113447</v>
      </c>
      <c r="B14129" s="53" t="n">
        <v>59</v>
      </c>
      <c r="C14129" s="7" t="n">
        <v>103</v>
      </c>
      <c r="D14129" s="7" t="n">
        <v>9</v>
      </c>
      <c r="E14129" s="7" t="n">
        <v>0.150000005960464</v>
      </c>
      <c r="F14129" s="7" t="n">
        <v>0</v>
      </c>
    </row>
    <row r="14130" spans="1:9">
      <c r="A14130" t="s">
        <v>4</v>
      </c>
      <c r="B14130" s="4" t="s">
        <v>5</v>
      </c>
      <c r="C14130" s="4" t="s">
        <v>11</v>
      </c>
    </row>
    <row r="14131" spans="1:9">
      <c r="A14131" t="n">
        <v>113457</v>
      </c>
      <c r="B14131" s="29" t="n">
        <v>16</v>
      </c>
      <c r="C14131" s="7" t="n">
        <v>1800</v>
      </c>
    </row>
    <row r="14132" spans="1:9">
      <c r="A14132" t="s">
        <v>4</v>
      </c>
      <c r="B14132" s="4" t="s">
        <v>5</v>
      </c>
      <c r="C14132" s="4" t="s">
        <v>11</v>
      </c>
      <c r="D14132" s="4" t="s">
        <v>13</v>
      </c>
      <c r="E14132" s="4" t="s">
        <v>13</v>
      </c>
      <c r="F14132" s="4" t="s">
        <v>13</v>
      </c>
      <c r="G14132" s="4" t="s">
        <v>11</v>
      </c>
      <c r="H14132" s="4" t="s">
        <v>11</v>
      </c>
    </row>
    <row r="14133" spans="1:9">
      <c r="A14133" t="n">
        <v>113460</v>
      </c>
      <c r="B14133" s="31" t="n">
        <v>60</v>
      </c>
      <c r="C14133" s="7" t="n">
        <v>103</v>
      </c>
      <c r="D14133" s="7" t="n">
        <v>0</v>
      </c>
      <c r="E14133" s="7" t="n">
        <v>0</v>
      </c>
      <c r="F14133" s="7" t="n">
        <v>0</v>
      </c>
      <c r="G14133" s="7" t="n">
        <v>800</v>
      </c>
      <c r="H14133" s="7" t="n">
        <v>0</v>
      </c>
    </row>
    <row r="14134" spans="1:9">
      <c r="A14134" t="s">
        <v>4</v>
      </c>
      <c r="B14134" s="4" t="s">
        <v>5</v>
      </c>
      <c r="C14134" s="4" t="s">
        <v>7</v>
      </c>
      <c r="D14134" s="4" t="s">
        <v>11</v>
      </c>
      <c r="E14134" s="4" t="s">
        <v>8</v>
      </c>
    </row>
    <row r="14135" spans="1:9">
      <c r="A14135" t="n">
        <v>113479</v>
      </c>
      <c r="B14135" s="49" t="n">
        <v>51</v>
      </c>
      <c r="C14135" s="7" t="n">
        <v>4</v>
      </c>
      <c r="D14135" s="7" t="n">
        <v>103</v>
      </c>
      <c r="E14135" s="7" t="s">
        <v>81</v>
      </c>
    </row>
    <row r="14136" spans="1:9">
      <c r="A14136" t="s">
        <v>4</v>
      </c>
      <c r="B14136" s="4" t="s">
        <v>5</v>
      </c>
      <c r="C14136" s="4" t="s">
        <v>11</v>
      </c>
    </row>
    <row r="14137" spans="1:9">
      <c r="A14137" t="n">
        <v>113492</v>
      </c>
      <c r="B14137" s="29" t="n">
        <v>16</v>
      </c>
      <c r="C14137" s="7" t="n">
        <v>0</v>
      </c>
    </row>
    <row r="14138" spans="1:9">
      <c r="A14138" t="s">
        <v>4</v>
      </c>
      <c r="B14138" s="4" t="s">
        <v>5</v>
      </c>
      <c r="C14138" s="4" t="s">
        <v>11</v>
      </c>
      <c r="D14138" s="4" t="s">
        <v>34</v>
      </c>
      <c r="E14138" s="4" t="s">
        <v>7</v>
      </c>
      <c r="F14138" s="4" t="s">
        <v>7</v>
      </c>
    </row>
    <row r="14139" spans="1:9">
      <c r="A14139" t="n">
        <v>113495</v>
      </c>
      <c r="B14139" s="51" t="n">
        <v>26</v>
      </c>
      <c r="C14139" s="7" t="n">
        <v>103</v>
      </c>
      <c r="D14139" s="7" t="s">
        <v>1001</v>
      </c>
      <c r="E14139" s="7" t="n">
        <v>2</v>
      </c>
      <c r="F14139" s="7" t="n">
        <v>0</v>
      </c>
    </row>
    <row r="14140" spans="1:9">
      <c r="A14140" t="s">
        <v>4</v>
      </c>
      <c r="B14140" s="4" t="s">
        <v>5</v>
      </c>
    </row>
    <row r="14141" spans="1:9">
      <c r="A14141" t="n">
        <v>113551</v>
      </c>
      <c r="B14141" s="27" t="n">
        <v>28</v>
      </c>
    </row>
    <row r="14142" spans="1:9">
      <c r="A14142" t="s">
        <v>4</v>
      </c>
      <c r="B14142" s="4" t="s">
        <v>5</v>
      </c>
      <c r="C14142" s="4" t="s">
        <v>11</v>
      </c>
      <c r="D14142" s="4" t="s">
        <v>13</v>
      </c>
      <c r="E14142" s="4" t="s">
        <v>13</v>
      </c>
      <c r="F14142" s="4" t="s">
        <v>13</v>
      </c>
      <c r="G14142" s="4" t="s">
        <v>11</v>
      </c>
      <c r="H14142" s="4" t="s">
        <v>11</v>
      </c>
    </row>
    <row r="14143" spans="1:9">
      <c r="A14143" t="n">
        <v>113552</v>
      </c>
      <c r="B14143" s="31" t="n">
        <v>60</v>
      </c>
      <c r="C14143" s="7" t="n">
        <v>0</v>
      </c>
      <c r="D14143" s="7" t="n">
        <v>0</v>
      </c>
      <c r="E14143" s="7" t="n">
        <v>0</v>
      </c>
      <c r="F14143" s="7" t="n">
        <v>0</v>
      </c>
      <c r="G14143" s="7" t="n">
        <v>800</v>
      </c>
      <c r="H14143" s="7" t="n">
        <v>0</v>
      </c>
    </row>
    <row r="14144" spans="1:9">
      <c r="A14144" t="s">
        <v>4</v>
      </c>
      <c r="B14144" s="4" t="s">
        <v>5</v>
      </c>
      <c r="C14144" s="4" t="s">
        <v>11</v>
      </c>
    </row>
    <row r="14145" spans="1:8">
      <c r="A14145" t="n">
        <v>113571</v>
      </c>
      <c r="B14145" s="29" t="n">
        <v>16</v>
      </c>
      <c r="C14145" s="7" t="n">
        <v>400</v>
      </c>
    </row>
    <row r="14146" spans="1:8">
      <c r="A14146" t="s">
        <v>4</v>
      </c>
      <c r="B14146" s="4" t="s">
        <v>5</v>
      </c>
      <c r="C14146" s="4" t="s">
        <v>11</v>
      </c>
      <c r="D14146" s="4" t="s">
        <v>7</v>
      </c>
      <c r="E14146" s="4" t="s">
        <v>7</v>
      </c>
      <c r="F14146" s="4" t="s">
        <v>8</v>
      </c>
    </row>
    <row r="14147" spans="1:8">
      <c r="A14147" t="n">
        <v>113574</v>
      </c>
      <c r="B14147" s="50" t="n">
        <v>20</v>
      </c>
      <c r="C14147" s="7" t="n">
        <v>6308</v>
      </c>
      <c r="D14147" s="7" t="n">
        <v>2</v>
      </c>
      <c r="E14147" s="7" t="n">
        <v>10</v>
      </c>
      <c r="F14147" s="7" t="s">
        <v>459</v>
      </c>
    </row>
    <row r="14148" spans="1:8">
      <c r="A14148" t="s">
        <v>4</v>
      </c>
      <c r="B14148" s="4" t="s">
        <v>5</v>
      </c>
      <c r="C14148" s="4" t="s">
        <v>7</v>
      </c>
      <c r="D14148" s="4" t="s">
        <v>11</v>
      </c>
      <c r="E14148" s="4" t="s">
        <v>8</v>
      </c>
    </row>
    <row r="14149" spans="1:8">
      <c r="A14149" t="n">
        <v>113595</v>
      </c>
      <c r="B14149" s="49" t="n">
        <v>51</v>
      </c>
      <c r="C14149" s="7" t="n">
        <v>4</v>
      </c>
      <c r="D14149" s="7" t="n">
        <v>6308</v>
      </c>
      <c r="E14149" s="7" t="s">
        <v>997</v>
      </c>
    </row>
    <row r="14150" spans="1:8">
      <c r="A14150" t="s">
        <v>4</v>
      </c>
      <c r="B14150" s="4" t="s">
        <v>5</v>
      </c>
      <c r="C14150" s="4" t="s">
        <v>11</v>
      </c>
    </row>
    <row r="14151" spans="1:8">
      <c r="A14151" t="n">
        <v>113608</v>
      </c>
      <c r="B14151" s="29" t="n">
        <v>16</v>
      </c>
      <c r="C14151" s="7" t="n">
        <v>0</v>
      </c>
    </row>
    <row r="14152" spans="1:8">
      <c r="A14152" t="s">
        <v>4</v>
      </c>
      <c r="B14152" s="4" t="s">
        <v>5</v>
      </c>
      <c r="C14152" s="4" t="s">
        <v>11</v>
      </c>
      <c r="D14152" s="4" t="s">
        <v>34</v>
      </c>
      <c r="E14152" s="4" t="s">
        <v>7</v>
      </c>
      <c r="F14152" s="4" t="s">
        <v>7</v>
      </c>
      <c r="G14152" s="4" t="s">
        <v>34</v>
      </c>
      <c r="H14152" s="4" t="s">
        <v>7</v>
      </c>
      <c r="I14152" s="4" t="s">
        <v>7</v>
      </c>
      <c r="J14152" s="4" t="s">
        <v>34</v>
      </c>
      <c r="K14152" s="4" t="s">
        <v>7</v>
      </c>
      <c r="L14152" s="4" t="s">
        <v>7</v>
      </c>
    </row>
    <row r="14153" spans="1:8">
      <c r="A14153" t="n">
        <v>113611</v>
      </c>
      <c r="B14153" s="51" t="n">
        <v>26</v>
      </c>
      <c r="C14153" s="7" t="n">
        <v>6308</v>
      </c>
      <c r="D14153" s="7" t="s">
        <v>1002</v>
      </c>
      <c r="E14153" s="7" t="n">
        <v>2</v>
      </c>
      <c r="F14153" s="7" t="n">
        <v>3</v>
      </c>
      <c r="G14153" s="7" t="s">
        <v>1003</v>
      </c>
      <c r="H14153" s="7" t="n">
        <v>2</v>
      </c>
      <c r="I14153" s="7" t="n">
        <v>3</v>
      </c>
      <c r="J14153" s="7" t="s">
        <v>1004</v>
      </c>
      <c r="K14153" s="7" t="n">
        <v>2</v>
      </c>
      <c r="L14153" s="7" t="n">
        <v>0</v>
      </c>
    </row>
    <row r="14154" spans="1:8">
      <c r="A14154" t="s">
        <v>4</v>
      </c>
      <c r="B14154" s="4" t="s">
        <v>5</v>
      </c>
    </row>
    <row r="14155" spans="1:8">
      <c r="A14155" t="n">
        <v>113817</v>
      </c>
      <c r="B14155" s="27" t="n">
        <v>28</v>
      </c>
    </row>
    <row r="14156" spans="1:8">
      <c r="A14156" t="s">
        <v>4</v>
      </c>
      <c r="B14156" s="4" t="s">
        <v>5</v>
      </c>
      <c r="C14156" s="4" t="s">
        <v>11</v>
      </c>
    </row>
    <row r="14157" spans="1:8">
      <c r="A14157" t="n">
        <v>113818</v>
      </c>
      <c r="B14157" s="29" t="n">
        <v>16</v>
      </c>
      <c r="C14157" s="7" t="n">
        <v>200</v>
      </c>
    </row>
    <row r="14158" spans="1:8">
      <c r="A14158" t="s">
        <v>4</v>
      </c>
      <c r="B14158" s="4" t="s">
        <v>5</v>
      </c>
      <c r="C14158" s="4" t="s">
        <v>7</v>
      </c>
      <c r="D14158" s="4" t="s">
        <v>11</v>
      </c>
      <c r="E14158" s="4" t="s">
        <v>8</v>
      </c>
      <c r="F14158" s="4" t="s">
        <v>8</v>
      </c>
      <c r="G14158" s="4" t="s">
        <v>8</v>
      </c>
      <c r="H14158" s="4" t="s">
        <v>8</v>
      </c>
    </row>
    <row r="14159" spans="1:8">
      <c r="A14159" t="n">
        <v>113821</v>
      </c>
      <c r="B14159" s="49" t="n">
        <v>51</v>
      </c>
      <c r="C14159" s="7" t="n">
        <v>3</v>
      </c>
      <c r="D14159" s="7" t="n">
        <v>0</v>
      </c>
      <c r="E14159" s="7" t="s">
        <v>422</v>
      </c>
      <c r="F14159" s="7" t="s">
        <v>470</v>
      </c>
      <c r="G14159" s="7" t="s">
        <v>66</v>
      </c>
      <c r="H14159" s="7" t="s">
        <v>67</v>
      </c>
    </row>
    <row r="14160" spans="1:8">
      <c r="A14160" t="s">
        <v>4</v>
      </c>
      <c r="B14160" s="4" t="s">
        <v>5</v>
      </c>
      <c r="C14160" s="4" t="s">
        <v>7</v>
      </c>
      <c r="D14160" s="4" t="s">
        <v>11</v>
      </c>
      <c r="E14160" s="4" t="s">
        <v>8</v>
      </c>
      <c r="F14160" s="4" t="s">
        <v>8</v>
      </c>
      <c r="G14160" s="4" t="s">
        <v>8</v>
      </c>
      <c r="H14160" s="4" t="s">
        <v>8</v>
      </c>
    </row>
    <row r="14161" spans="1:12">
      <c r="A14161" t="n">
        <v>113842</v>
      </c>
      <c r="B14161" s="49" t="n">
        <v>51</v>
      </c>
      <c r="C14161" s="7" t="n">
        <v>3</v>
      </c>
      <c r="D14161" s="7" t="n">
        <v>103</v>
      </c>
      <c r="E14161" s="7" t="s">
        <v>469</v>
      </c>
      <c r="F14161" s="7" t="s">
        <v>470</v>
      </c>
      <c r="G14161" s="7" t="s">
        <v>66</v>
      </c>
      <c r="H14161" s="7" t="s">
        <v>67</v>
      </c>
    </row>
    <row r="14162" spans="1:12">
      <c r="A14162" t="s">
        <v>4</v>
      </c>
      <c r="B14162" s="4" t="s">
        <v>5</v>
      </c>
      <c r="C14162" s="4" t="s">
        <v>7</v>
      </c>
      <c r="D14162" s="4" t="s">
        <v>11</v>
      </c>
      <c r="E14162" s="4" t="s">
        <v>8</v>
      </c>
      <c r="F14162" s="4" t="s">
        <v>8</v>
      </c>
      <c r="G14162" s="4" t="s">
        <v>8</v>
      </c>
      <c r="H14162" s="4" t="s">
        <v>8</v>
      </c>
    </row>
    <row r="14163" spans="1:12">
      <c r="A14163" t="n">
        <v>113871</v>
      </c>
      <c r="B14163" s="49" t="n">
        <v>51</v>
      </c>
      <c r="C14163" s="7" t="n">
        <v>3</v>
      </c>
      <c r="D14163" s="7" t="n">
        <v>5713</v>
      </c>
      <c r="E14163" s="7" t="s">
        <v>748</v>
      </c>
      <c r="F14163" s="7" t="s">
        <v>65</v>
      </c>
      <c r="G14163" s="7" t="s">
        <v>66</v>
      </c>
      <c r="H14163" s="7" t="s">
        <v>67</v>
      </c>
    </row>
    <row r="14164" spans="1:12">
      <c r="A14164" t="s">
        <v>4</v>
      </c>
      <c r="B14164" s="4" t="s">
        <v>5</v>
      </c>
      <c r="C14164" s="4" t="s">
        <v>11</v>
      </c>
      <c r="D14164" s="4" t="s">
        <v>7</v>
      </c>
      <c r="E14164" s="4" t="s">
        <v>13</v>
      </c>
      <c r="F14164" s="4" t="s">
        <v>11</v>
      </c>
    </row>
    <row r="14165" spans="1:12">
      <c r="A14165" t="n">
        <v>113892</v>
      </c>
      <c r="B14165" s="53" t="n">
        <v>59</v>
      </c>
      <c r="C14165" s="7" t="n">
        <v>103</v>
      </c>
      <c r="D14165" s="7" t="n">
        <v>1</v>
      </c>
      <c r="E14165" s="7" t="n">
        <v>0.150000005960464</v>
      </c>
      <c r="F14165" s="7" t="n">
        <v>0</v>
      </c>
    </row>
    <row r="14166" spans="1:12">
      <c r="A14166" t="s">
        <v>4</v>
      </c>
      <c r="B14166" s="4" t="s">
        <v>5</v>
      </c>
      <c r="C14166" s="4" t="s">
        <v>11</v>
      </c>
    </row>
    <row r="14167" spans="1:12">
      <c r="A14167" t="n">
        <v>113902</v>
      </c>
      <c r="B14167" s="29" t="n">
        <v>16</v>
      </c>
      <c r="C14167" s="7" t="n">
        <v>50</v>
      </c>
    </row>
    <row r="14168" spans="1:12">
      <c r="A14168" t="s">
        <v>4</v>
      </c>
      <c r="B14168" s="4" t="s">
        <v>5</v>
      </c>
      <c r="C14168" s="4" t="s">
        <v>11</v>
      </c>
      <c r="D14168" s="4" t="s">
        <v>7</v>
      </c>
      <c r="E14168" s="4" t="s">
        <v>13</v>
      </c>
      <c r="F14168" s="4" t="s">
        <v>11</v>
      </c>
    </row>
    <row r="14169" spans="1:12">
      <c r="A14169" t="n">
        <v>113905</v>
      </c>
      <c r="B14169" s="53" t="n">
        <v>59</v>
      </c>
      <c r="C14169" s="7" t="n">
        <v>0</v>
      </c>
      <c r="D14169" s="7" t="n">
        <v>1</v>
      </c>
      <c r="E14169" s="7" t="n">
        <v>0.150000005960464</v>
      </c>
      <c r="F14169" s="7" t="n">
        <v>0</v>
      </c>
    </row>
    <row r="14170" spans="1:12">
      <c r="A14170" t="s">
        <v>4</v>
      </c>
      <c r="B14170" s="4" t="s">
        <v>5</v>
      </c>
      <c r="C14170" s="4" t="s">
        <v>11</v>
      </c>
    </row>
    <row r="14171" spans="1:12">
      <c r="A14171" t="n">
        <v>113915</v>
      </c>
      <c r="B14171" s="29" t="n">
        <v>16</v>
      </c>
      <c r="C14171" s="7" t="n">
        <v>50</v>
      </c>
    </row>
    <row r="14172" spans="1:12">
      <c r="A14172" t="s">
        <v>4</v>
      </c>
      <c r="B14172" s="4" t="s">
        <v>5</v>
      </c>
      <c r="C14172" s="4" t="s">
        <v>11</v>
      </c>
      <c r="D14172" s="4" t="s">
        <v>7</v>
      </c>
      <c r="E14172" s="4" t="s">
        <v>13</v>
      </c>
      <c r="F14172" s="4" t="s">
        <v>11</v>
      </c>
    </row>
    <row r="14173" spans="1:12">
      <c r="A14173" t="n">
        <v>113918</v>
      </c>
      <c r="B14173" s="53" t="n">
        <v>59</v>
      </c>
      <c r="C14173" s="7" t="n">
        <v>5713</v>
      </c>
      <c r="D14173" s="7" t="n">
        <v>1</v>
      </c>
      <c r="E14173" s="7" t="n">
        <v>0.150000005960464</v>
      </c>
      <c r="F14173" s="7" t="n">
        <v>0</v>
      </c>
    </row>
    <row r="14174" spans="1:12">
      <c r="A14174" t="s">
        <v>4</v>
      </c>
      <c r="B14174" s="4" t="s">
        <v>5</v>
      </c>
      <c r="C14174" s="4" t="s">
        <v>11</v>
      </c>
    </row>
    <row r="14175" spans="1:12">
      <c r="A14175" t="n">
        <v>113928</v>
      </c>
      <c r="B14175" s="29" t="n">
        <v>16</v>
      </c>
      <c r="C14175" s="7" t="n">
        <v>1300</v>
      </c>
    </row>
    <row r="14176" spans="1:12">
      <c r="A14176" t="s">
        <v>4</v>
      </c>
      <c r="B14176" s="4" t="s">
        <v>5</v>
      </c>
      <c r="C14176" s="4" t="s">
        <v>7</v>
      </c>
      <c r="D14176" s="4" t="s">
        <v>11</v>
      </c>
      <c r="E14176" s="4" t="s">
        <v>8</v>
      </c>
    </row>
    <row r="14177" spans="1:8">
      <c r="A14177" t="n">
        <v>113931</v>
      </c>
      <c r="B14177" s="49" t="n">
        <v>51</v>
      </c>
      <c r="C14177" s="7" t="n">
        <v>4</v>
      </c>
      <c r="D14177" s="7" t="n">
        <v>103</v>
      </c>
      <c r="E14177" s="7" t="s">
        <v>81</v>
      </c>
    </row>
    <row r="14178" spans="1:8">
      <c r="A14178" t="s">
        <v>4</v>
      </c>
      <c r="B14178" s="4" t="s">
        <v>5</v>
      </c>
      <c r="C14178" s="4" t="s">
        <v>11</v>
      </c>
    </row>
    <row r="14179" spans="1:8">
      <c r="A14179" t="n">
        <v>113944</v>
      </c>
      <c r="B14179" s="29" t="n">
        <v>16</v>
      </c>
      <c r="C14179" s="7" t="n">
        <v>0</v>
      </c>
    </row>
    <row r="14180" spans="1:8">
      <c r="A14180" t="s">
        <v>4</v>
      </c>
      <c r="B14180" s="4" t="s">
        <v>5</v>
      </c>
      <c r="C14180" s="4" t="s">
        <v>11</v>
      </c>
      <c r="D14180" s="4" t="s">
        <v>34</v>
      </c>
      <c r="E14180" s="4" t="s">
        <v>7</v>
      </c>
      <c r="F14180" s="4" t="s">
        <v>7</v>
      </c>
    </row>
    <row r="14181" spans="1:8">
      <c r="A14181" t="n">
        <v>113947</v>
      </c>
      <c r="B14181" s="51" t="n">
        <v>26</v>
      </c>
      <c r="C14181" s="7" t="n">
        <v>103</v>
      </c>
      <c r="D14181" s="7" t="s">
        <v>1005</v>
      </c>
      <c r="E14181" s="7" t="n">
        <v>2</v>
      </c>
      <c r="F14181" s="7" t="n">
        <v>0</v>
      </c>
    </row>
    <row r="14182" spans="1:8">
      <c r="A14182" t="s">
        <v>4</v>
      </c>
      <c r="B14182" s="4" t="s">
        <v>5</v>
      </c>
    </row>
    <row r="14183" spans="1:8">
      <c r="A14183" t="n">
        <v>113983</v>
      </c>
      <c r="B14183" s="27" t="n">
        <v>28</v>
      </c>
    </row>
    <row r="14184" spans="1:8">
      <c r="A14184" t="s">
        <v>4</v>
      </c>
      <c r="B14184" s="4" t="s">
        <v>5</v>
      </c>
      <c r="C14184" s="4" t="s">
        <v>11</v>
      </c>
      <c r="D14184" s="4" t="s">
        <v>7</v>
      </c>
      <c r="E14184" s="4" t="s">
        <v>7</v>
      </c>
      <c r="F14184" s="4" t="s">
        <v>8</v>
      </c>
    </row>
    <row r="14185" spans="1:8">
      <c r="A14185" t="n">
        <v>113984</v>
      </c>
      <c r="B14185" s="43" t="n">
        <v>47</v>
      </c>
      <c r="C14185" s="7" t="n">
        <v>0</v>
      </c>
      <c r="D14185" s="7" t="n">
        <v>0</v>
      </c>
      <c r="E14185" s="7" t="n">
        <v>0</v>
      </c>
      <c r="F14185" s="7" t="s">
        <v>404</v>
      </c>
    </row>
    <row r="14186" spans="1:8">
      <c r="A14186" t="s">
        <v>4</v>
      </c>
      <c r="B14186" s="4" t="s">
        <v>5</v>
      </c>
      <c r="C14186" s="4" t="s">
        <v>7</v>
      </c>
      <c r="D14186" s="4" t="s">
        <v>11</v>
      </c>
      <c r="E14186" s="4" t="s">
        <v>7</v>
      </c>
      <c r="F14186" s="4" t="s">
        <v>16</v>
      </c>
    </row>
    <row r="14187" spans="1:8">
      <c r="A14187" t="n">
        <v>114001</v>
      </c>
      <c r="B14187" s="13" t="n">
        <v>5</v>
      </c>
      <c r="C14187" s="7" t="n">
        <v>30</v>
      </c>
      <c r="D14187" s="7" t="n">
        <v>840</v>
      </c>
      <c r="E14187" s="7" t="n">
        <v>1</v>
      </c>
      <c r="F14187" s="14" t="n">
        <f t="normal" ca="1">A14199</f>
        <v>0</v>
      </c>
    </row>
    <row r="14188" spans="1:8">
      <c r="A14188" t="s">
        <v>4</v>
      </c>
      <c r="B14188" s="4" t="s">
        <v>5</v>
      </c>
      <c r="C14188" s="4" t="s">
        <v>7</v>
      </c>
      <c r="D14188" s="4" t="s">
        <v>11</v>
      </c>
      <c r="E14188" s="4" t="s">
        <v>8</v>
      </c>
    </row>
    <row r="14189" spans="1:8">
      <c r="A14189" t="n">
        <v>114010</v>
      </c>
      <c r="B14189" s="49" t="n">
        <v>51</v>
      </c>
      <c r="C14189" s="7" t="n">
        <v>4</v>
      </c>
      <c r="D14189" s="7" t="n">
        <v>0</v>
      </c>
      <c r="E14189" s="7" t="s">
        <v>1006</v>
      </c>
    </row>
    <row r="14190" spans="1:8">
      <c r="A14190" t="s">
        <v>4</v>
      </c>
      <c r="B14190" s="4" t="s">
        <v>5</v>
      </c>
      <c r="C14190" s="4" t="s">
        <v>11</v>
      </c>
    </row>
    <row r="14191" spans="1:8">
      <c r="A14191" t="n">
        <v>114023</v>
      </c>
      <c r="B14191" s="29" t="n">
        <v>16</v>
      </c>
      <c r="C14191" s="7" t="n">
        <v>0</v>
      </c>
    </row>
    <row r="14192" spans="1:8">
      <c r="A14192" t="s">
        <v>4</v>
      </c>
      <c r="B14192" s="4" t="s">
        <v>5</v>
      </c>
      <c r="C14192" s="4" t="s">
        <v>11</v>
      </c>
      <c r="D14192" s="4" t="s">
        <v>34</v>
      </c>
      <c r="E14192" s="4" t="s">
        <v>7</v>
      </c>
      <c r="F14192" s="4" t="s">
        <v>7</v>
      </c>
    </row>
    <row r="14193" spans="1:6">
      <c r="A14193" t="n">
        <v>114026</v>
      </c>
      <c r="B14193" s="51" t="n">
        <v>26</v>
      </c>
      <c r="C14193" s="7" t="n">
        <v>0</v>
      </c>
      <c r="D14193" s="7" t="s">
        <v>1007</v>
      </c>
      <c r="E14193" s="7" t="n">
        <v>2</v>
      </c>
      <c r="F14193" s="7" t="n">
        <v>0</v>
      </c>
    </row>
    <row r="14194" spans="1:6">
      <c r="A14194" t="s">
        <v>4</v>
      </c>
      <c r="B14194" s="4" t="s">
        <v>5</v>
      </c>
    </row>
    <row r="14195" spans="1:6">
      <c r="A14195" t="n">
        <v>114084</v>
      </c>
      <c r="B14195" s="27" t="n">
        <v>28</v>
      </c>
    </row>
    <row r="14196" spans="1:6">
      <c r="A14196" t="s">
        <v>4</v>
      </c>
      <c r="B14196" s="4" t="s">
        <v>5</v>
      </c>
      <c r="C14196" s="4" t="s">
        <v>16</v>
      </c>
    </row>
    <row r="14197" spans="1:6">
      <c r="A14197" t="n">
        <v>114085</v>
      </c>
      <c r="B14197" s="22" t="n">
        <v>3</v>
      </c>
      <c r="C14197" s="14" t="n">
        <f t="normal" ca="1">A14207</f>
        <v>0</v>
      </c>
    </row>
    <row r="14198" spans="1:6">
      <c r="A14198" t="s">
        <v>4</v>
      </c>
      <c r="B14198" s="4" t="s">
        <v>5</v>
      </c>
      <c r="C14198" s="4" t="s">
        <v>7</v>
      </c>
      <c r="D14198" s="4" t="s">
        <v>11</v>
      </c>
      <c r="E14198" s="4" t="s">
        <v>8</v>
      </c>
    </row>
    <row r="14199" spans="1:6">
      <c r="A14199" t="n">
        <v>114090</v>
      </c>
      <c r="B14199" s="49" t="n">
        <v>51</v>
      </c>
      <c r="C14199" s="7" t="n">
        <v>4</v>
      </c>
      <c r="D14199" s="7" t="n">
        <v>0</v>
      </c>
      <c r="E14199" s="7" t="s">
        <v>1006</v>
      </c>
    </row>
    <row r="14200" spans="1:6">
      <c r="A14200" t="s">
        <v>4</v>
      </c>
      <c r="B14200" s="4" t="s">
        <v>5</v>
      </c>
      <c r="C14200" s="4" t="s">
        <v>11</v>
      </c>
    </row>
    <row r="14201" spans="1:6">
      <c r="A14201" t="n">
        <v>114103</v>
      </c>
      <c r="B14201" s="29" t="n">
        <v>16</v>
      </c>
      <c r="C14201" s="7" t="n">
        <v>0</v>
      </c>
    </row>
    <row r="14202" spans="1:6">
      <c r="A14202" t="s">
        <v>4</v>
      </c>
      <c r="B14202" s="4" t="s">
        <v>5</v>
      </c>
      <c r="C14202" s="4" t="s">
        <v>11</v>
      </c>
      <c r="D14202" s="4" t="s">
        <v>34</v>
      </c>
      <c r="E14202" s="4" t="s">
        <v>7</v>
      </c>
      <c r="F14202" s="4" t="s">
        <v>7</v>
      </c>
    </row>
    <row r="14203" spans="1:6">
      <c r="A14203" t="n">
        <v>114106</v>
      </c>
      <c r="B14203" s="51" t="n">
        <v>26</v>
      </c>
      <c r="C14203" s="7" t="n">
        <v>0</v>
      </c>
      <c r="D14203" s="7" t="s">
        <v>1008</v>
      </c>
      <c r="E14203" s="7" t="n">
        <v>2</v>
      </c>
      <c r="F14203" s="7" t="n">
        <v>0</v>
      </c>
    </row>
    <row r="14204" spans="1:6">
      <c r="A14204" t="s">
        <v>4</v>
      </c>
      <c r="B14204" s="4" t="s">
        <v>5</v>
      </c>
    </row>
    <row r="14205" spans="1:6">
      <c r="A14205" t="n">
        <v>114146</v>
      </c>
      <c r="B14205" s="27" t="n">
        <v>28</v>
      </c>
    </row>
    <row r="14206" spans="1:6">
      <c r="A14206" t="s">
        <v>4</v>
      </c>
      <c r="B14206" s="4" t="s">
        <v>5</v>
      </c>
      <c r="C14206" s="4" t="s">
        <v>11</v>
      </c>
      <c r="D14206" s="4" t="s">
        <v>7</v>
      </c>
      <c r="E14206" s="4" t="s">
        <v>13</v>
      </c>
      <c r="F14206" s="4" t="s">
        <v>11</v>
      </c>
    </row>
    <row r="14207" spans="1:6">
      <c r="A14207" t="n">
        <v>114147</v>
      </c>
      <c r="B14207" s="53" t="n">
        <v>59</v>
      </c>
      <c r="C14207" s="7" t="n">
        <v>5713</v>
      </c>
      <c r="D14207" s="7" t="n">
        <v>14</v>
      </c>
      <c r="E14207" s="7" t="n">
        <v>0.150000005960464</v>
      </c>
      <c r="F14207" s="7" t="n">
        <v>0</v>
      </c>
    </row>
    <row r="14208" spans="1:6">
      <c r="A14208" t="s">
        <v>4</v>
      </c>
      <c r="B14208" s="4" t="s">
        <v>5</v>
      </c>
      <c r="C14208" s="4" t="s">
        <v>11</v>
      </c>
    </row>
    <row r="14209" spans="1:6">
      <c r="A14209" t="n">
        <v>114157</v>
      </c>
      <c r="B14209" s="29" t="n">
        <v>16</v>
      </c>
      <c r="C14209" s="7" t="n">
        <v>1300</v>
      </c>
    </row>
    <row r="14210" spans="1:6">
      <c r="A14210" t="s">
        <v>4</v>
      </c>
      <c r="B14210" s="4" t="s">
        <v>5</v>
      </c>
      <c r="C14210" s="4" t="s">
        <v>11</v>
      </c>
      <c r="D14210" s="4" t="s">
        <v>7</v>
      </c>
      <c r="E14210" s="4" t="s">
        <v>8</v>
      </c>
      <c r="F14210" s="4" t="s">
        <v>13</v>
      </c>
      <c r="G14210" s="4" t="s">
        <v>13</v>
      </c>
      <c r="H14210" s="4" t="s">
        <v>13</v>
      </c>
    </row>
    <row r="14211" spans="1:6">
      <c r="A14211" t="n">
        <v>114160</v>
      </c>
      <c r="B14211" s="47" t="n">
        <v>48</v>
      </c>
      <c r="C14211" s="7" t="n">
        <v>5713</v>
      </c>
      <c r="D14211" s="7" t="n">
        <v>0</v>
      </c>
      <c r="E14211" s="7" t="s">
        <v>710</v>
      </c>
      <c r="F14211" s="7" t="n">
        <v>-1</v>
      </c>
      <c r="G14211" s="7" t="n">
        <v>1.60000002384186</v>
      </c>
      <c r="H14211" s="7" t="n">
        <v>2.80259692864963e-45</v>
      </c>
    </row>
    <row r="14212" spans="1:6">
      <c r="A14212" t="s">
        <v>4</v>
      </c>
      <c r="B14212" s="4" t="s">
        <v>5</v>
      </c>
      <c r="C14212" s="4" t="s">
        <v>7</v>
      </c>
      <c r="D14212" s="4" t="s">
        <v>11</v>
      </c>
      <c r="E14212" s="4" t="s">
        <v>8</v>
      </c>
    </row>
    <row r="14213" spans="1:6">
      <c r="A14213" t="n">
        <v>114188</v>
      </c>
      <c r="B14213" s="49" t="n">
        <v>51</v>
      </c>
      <c r="C14213" s="7" t="n">
        <v>4</v>
      </c>
      <c r="D14213" s="7" t="n">
        <v>5713</v>
      </c>
      <c r="E14213" s="7" t="s">
        <v>1009</v>
      </c>
    </row>
    <row r="14214" spans="1:6">
      <c r="A14214" t="s">
        <v>4</v>
      </c>
      <c r="B14214" s="4" t="s">
        <v>5</v>
      </c>
      <c r="C14214" s="4" t="s">
        <v>11</v>
      </c>
    </row>
    <row r="14215" spans="1:6">
      <c r="A14215" t="n">
        <v>114202</v>
      </c>
      <c r="B14215" s="29" t="n">
        <v>16</v>
      </c>
      <c r="C14215" s="7" t="n">
        <v>0</v>
      </c>
    </row>
    <row r="14216" spans="1:6">
      <c r="A14216" t="s">
        <v>4</v>
      </c>
      <c r="B14216" s="4" t="s">
        <v>5</v>
      </c>
      <c r="C14216" s="4" t="s">
        <v>11</v>
      </c>
      <c r="D14216" s="4" t="s">
        <v>34</v>
      </c>
      <c r="E14216" s="4" t="s">
        <v>7</v>
      </c>
      <c r="F14216" s="4" t="s">
        <v>7</v>
      </c>
      <c r="G14216" s="4" t="s">
        <v>34</v>
      </c>
      <c r="H14216" s="4" t="s">
        <v>7</v>
      </c>
      <c r="I14216" s="4" t="s">
        <v>7</v>
      </c>
    </row>
    <row r="14217" spans="1:6">
      <c r="A14217" t="n">
        <v>114205</v>
      </c>
      <c r="B14217" s="51" t="n">
        <v>26</v>
      </c>
      <c r="C14217" s="7" t="n">
        <v>5713</v>
      </c>
      <c r="D14217" s="7" t="s">
        <v>1010</v>
      </c>
      <c r="E14217" s="7" t="n">
        <v>2</v>
      </c>
      <c r="F14217" s="7" t="n">
        <v>3</v>
      </c>
      <c r="G14217" s="7" t="s">
        <v>1011</v>
      </c>
      <c r="H14217" s="7" t="n">
        <v>2</v>
      </c>
      <c r="I14217" s="7" t="n">
        <v>0</v>
      </c>
    </row>
    <row r="14218" spans="1:6">
      <c r="A14218" t="s">
        <v>4</v>
      </c>
      <c r="B14218" s="4" t="s">
        <v>5</v>
      </c>
    </row>
    <row r="14219" spans="1:6">
      <c r="A14219" t="n">
        <v>114313</v>
      </c>
      <c r="B14219" s="27" t="n">
        <v>28</v>
      </c>
    </row>
    <row r="14220" spans="1:6">
      <c r="A14220" t="s">
        <v>4</v>
      </c>
      <c r="B14220" s="4" t="s">
        <v>5</v>
      </c>
      <c r="C14220" s="4" t="s">
        <v>11</v>
      </c>
      <c r="D14220" s="4" t="s">
        <v>7</v>
      </c>
      <c r="E14220" s="4" t="s">
        <v>8</v>
      </c>
      <c r="F14220" s="4" t="s">
        <v>13</v>
      </c>
      <c r="G14220" s="4" t="s">
        <v>13</v>
      </c>
      <c r="H14220" s="4" t="s">
        <v>13</v>
      </c>
    </row>
    <row r="14221" spans="1:6">
      <c r="A14221" t="n">
        <v>114314</v>
      </c>
      <c r="B14221" s="47" t="n">
        <v>48</v>
      </c>
      <c r="C14221" s="7" t="n">
        <v>5713</v>
      </c>
      <c r="D14221" s="7" t="n">
        <v>0</v>
      </c>
      <c r="E14221" s="7" t="s">
        <v>577</v>
      </c>
      <c r="F14221" s="7" t="n">
        <v>-1</v>
      </c>
      <c r="G14221" s="7" t="n">
        <v>1</v>
      </c>
      <c r="H14221" s="7" t="n">
        <v>0</v>
      </c>
    </row>
    <row r="14222" spans="1:6">
      <c r="A14222" t="s">
        <v>4</v>
      </c>
      <c r="B14222" s="4" t="s">
        <v>5</v>
      </c>
      <c r="C14222" s="4" t="s">
        <v>11</v>
      </c>
    </row>
    <row r="14223" spans="1:6">
      <c r="A14223" t="n">
        <v>114342</v>
      </c>
      <c r="B14223" s="29" t="n">
        <v>16</v>
      </c>
      <c r="C14223" s="7" t="n">
        <v>700</v>
      </c>
    </row>
    <row r="14224" spans="1:6">
      <c r="A14224" t="s">
        <v>4</v>
      </c>
      <c r="B14224" s="4" t="s">
        <v>5</v>
      </c>
      <c r="C14224" s="4" t="s">
        <v>7</v>
      </c>
      <c r="D14224" s="4" t="s">
        <v>13</v>
      </c>
      <c r="E14224" s="4" t="s">
        <v>13</v>
      </c>
      <c r="F14224" s="4" t="s">
        <v>13</v>
      </c>
    </row>
    <row r="14225" spans="1:9">
      <c r="A14225" t="n">
        <v>114345</v>
      </c>
      <c r="B14225" s="36" t="n">
        <v>45</v>
      </c>
      <c r="C14225" s="7" t="n">
        <v>9</v>
      </c>
      <c r="D14225" s="7" t="n">
        <v>0.0199999995529652</v>
      </c>
      <c r="E14225" s="7" t="n">
        <v>0.0199999995529652</v>
      </c>
      <c r="F14225" s="7" t="n">
        <v>0.5</v>
      </c>
    </row>
    <row r="14226" spans="1:9">
      <c r="A14226" t="s">
        <v>4</v>
      </c>
      <c r="B14226" s="4" t="s">
        <v>5</v>
      </c>
      <c r="C14226" s="4" t="s">
        <v>7</v>
      </c>
      <c r="D14226" s="4" t="s">
        <v>11</v>
      </c>
      <c r="E14226" s="4" t="s">
        <v>8</v>
      </c>
    </row>
    <row r="14227" spans="1:9">
      <c r="A14227" t="n">
        <v>114359</v>
      </c>
      <c r="B14227" s="49" t="n">
        <v>51</v>
      </c>
      <c r="C14227" s="7" t="n">
        <v>4</v>
      </c>
      <c r="D14227" s="7" t="n">
        <v>5713</v>
      </c>
      <c r="E14227" s="7" t="s">
        <v>346</v>
      </c>
    </row>
    <row r="14228" spans="1:9">
      <c r="A14228" t="s">
        <v>4</v>
      </c>
      <c r="B14228" s="4" t="s">
        <v>5</v>
      </c>
      <c r="C14228" s="4" t="s">
        <v>11</v>
      </c>
    </row>
    <row r="14229" spans="1:9">
      <c r="A14229" t="n">
        <v>114373</v>
      </c>
      <c r="B14229" s="29" t="n">
        <v>16</v>
      </c>
      <c r="C14229" s="7" t="n">
        <v>0</v>
      </c>
    </row>
    <row r="14230" spans="1:9">
      <c r="A14230" t="s">
        <v>4</v>
      </c>
      <c r="B14230" s="4" t="s">
        <v>5</v>
      </c>
      <c r="C14230" s="4" t="s">
        <v>11</v>
      </c>
      <c r="D14230" s="4" t="s">
        <v>34</v>
      </c>
      <c r="E14230" s="4" t="s">
        <v>7</v>
      </c>
      <c r="F14230" s="4" t="s">
        <v>7</v>
      </c>
    </row>
    <row r="14231" spans="1:9">
      <c r="A14231" t="n">
        <v>114376</v>
      </c>
      <c r="B14231" s="51" t="n">
        <v>26</v>
      </c>
      <c r="C14231" s="7" t="n">
        <v>5713</v>
      </c>
      <c r="D14231" s="7" t="s">
        <v>1012</v>
      </c>
      <c r="E14231" s="7" t="n">
        <v>2</v>
      </c>
      <c r="F14231" s="7" t="n">
        <v>0</v>
      </c>
    </row>
    <row r="14232" spans="1:9">
      <c r="A14232" t="s">
        <v>4</v>
      </c>
      <c r="B14232" s="4" t="s">
        <v>5</v>
      </c>
    </row>
    <row r="14233" spans="1:9">
      <c r="A14233" t="n">
        <v>114489</v>
      </c>
      <c r="B14233" s="27" t="n">
        <v>28</v>
      </c>
    </row>
    <row r="14234" spans="1:9">
      <c r="A14234" t="s">
        <v>4</v>
      </c>
      <c r="B14234" s="4" t="s">
        <v>5</v>
      </c>
      <c r="C14234" s="4" t="s">
        <v>11</v>
      </c>
      <c r="D14234" s="4" t="s">
        <v>7</v>
      </c>
      <c r="E14234" s="4" t="s">
        <v>13</v>
      </c>
      <c r="F14234" s="4" t="s">
        <v>11</v>
      </c>
    </row>
    <row r="14235" spans="1:9">
      <c r="A14235" t="n">
        <v>114490</v>
      </c>
      <c r="B14235" s="53" t="n">
        <v>59</v>
      </c>
      <c r="C14235" s="7" t="n">
        <v>0</v>
      </c>
      <c r="D14235" s="7" t="n">
        <v>6</v>
      </c>
      <c r="E14235" s="7" t="n">
        <v>0</v>
      </c>
      <c r="F14235" s="7" t="n">
        <v>0</v>
      </c>
    </row>
    <row r="14236" spans="1:9">
      <c r="A14236" t="s">
        <v>4</v>
      </c>
      <c r="B14236" s="4" t="s">
        <v>5</v>
      </c>
      <c r="C14236" s="4" t="s">
        <v>11</v>
      </c>
    </row>
    <row r="14237" spans="1:9">
      <c r="A14237" t="n">
        <v>114500</v>
      </c>
      <c r="B14237" s="29" t="n">
        <v>16</v>
      </c>
      <c r="C14237" s="7" t="n">
        <v>50</v>
      </c>
    </row>
    <row r="14238" spans="1:9">
      <c r="A14238" t="s">
        <v>4</v>
      </c>
      <c r="B14238" s="4" t="s">
        <v>5</v>
      </c>
      <c r="C14238" s="4" t="s">
        <v>11</v>
      </c>
      <c r="D14238" s="4" t="s">
        <v>7</v>
      </c>
      <c r="E14238" s="4" t="s">
        <v>13</v>
      </c>
      <c r="F14238" s="4" t="s">
        <v>11</v>
      </c>
    </row>
    <row r="14239" spans="1:9">
      <c r="A14239" t="n">
        <v>114503</v>
      </c>
      <c r="B14239" s="53" t="n">
        <v>59</v>
      </c>
      <c r="C14239" s="7" t="n">
        <v>103</v>
      </c>
      <c r="D14239" s="7" t="n">
        <v>6</v>
      </c>
      <c r="E14239" s="7" t="n">
        <v>0</v>
      </c>
      <c r="F14239" s="7" t="n">
        <v>0</v>
      </c>
    </row>
    <row r="14240" spans="1:9">
      <c r="A14240" t="s">
        <v>4</v>
      </c>
      <c r="B14240" s="4" t="s">
        <v>5</v>
      </c>
      <c r="C14240" s="4" t="s">
        <v>11</v>
      </c>
    </row>
    <row r="14241" spans="1:6">
      <c r="A14241" t="n">
        <v>114513</v>
      </c>
      <c r="B14241" s="29" t="n">
        <v>16</v>
      </c>
      <c r="C14241" s="7" t="n">
        <v>50</v>
      </c>
    </row>
    <row r="14242" spans="1:6">
      <c r="A14242" t="s">
        <v>4</v>
      </c>
      <c r="B14242" s="4" t="s">
        <v>5</v>
      </c>
      <c r="C14242" s="4" t="s">
        <v>11</v>
      </c>
      <c r="D14242" s="4" t="s">
        <v>7</v>
      </c>
      <c r="E14242" s="4" t="s">
        <v>13</v>
      </c>
      <c r="F14242" s="4" t="s">
        <v>11</v>
      </c>
    </row>
    <row r="14243" spans="1:6">
      <c r="A14243" t="n">
        <v>114516</v>
      </c>
      <c r="B14243" s="53" t="n">
        <v>59</v>
      </c>
      <c r="C14243" s="7" t="n">
        <v>5716</v>
      </c>
      <c r="D14243" s="7" t="n">
        <v>6</v>
      </c>
      <c r="E14243" s="7" t="n">
        <v>0</v>
      </c>
      <c r="F14243" s="7" t="n">
        <v>0</v>
      </c>
    </row>
    <row r="14244" spans="1:6">
      <c r="A14244" t="s">
        <v>4</v>
      </c>
      <c r="B14244" s="4" t="s">
        <v>5</v>
      </c>
      <c r="C14244" s="4" t="s">
        <v>11</v>
      </c>
    </row>
    <row r="14245" spans="1:6">
      <c r="A14245" t="n">
        <v>114526</v>
      </c>
      <c r="B14245" s="29" t="n">
        <v>16</v>
      </c>
      <c r="C14245" s="7" t="n">
        <v>50</v>
      </c>
    </row>
    <row r="14246" spans="1:6">
      <c r="A14246" t="s">
        <v>4</v>
      </c>
      <c r="B14246" s="4" t="s">
        <v>5</v>
      </c>
      <c r="C14246" s="4" t="s">
        <v>11</v>
      </c>
      <c r="D14246" s="4" t="s">
        <v>7</v>
      </c>
      <c r="E14246" s="4" t="s">
        <v>13</v>
      </c>
      <c r="F14246" s="4" t="s">
        <v>11</v>
      </c>
    </row>
    <row r="14247" spans="1:6">
      <c r="A14247" t="n">
        <v>114529</v>
      </c>
      <c r="B14247" s="53" t="n">
        <v>59</v>
      </c>
      <c r="C14247" s="7" t="n">
        <v>6308</v>
      </c>
      <c r="D14247" s="7" t="n">
        <v>6</v>
      </c>
      <c r="E14247" s="7" t="n">
        <v>0</v>
      </c>
      <c r="F14247" s="7" t="n">
        <v>0</v>
      </c>
    </row>
    <row r="14248" spans="1:6">
      <c r="A14248" t="s">
        <v>4</v>
      </c>
      <c r="B14248" s="4" t="s">
        <v>5</v>
      </c>
      <c r="C14248" s="4" t="s">
        <v>11</v>
      </c>
    </row>
    <row r="14249" spans="1:6">
      <c r="A14249" t="n">
        <v>114539</v>
      </c>
      <c r="B14249" s="29" t="n">
        <v>16</v>
      </c>
      <c r="C14249" s="7" t="n">
        <v>50</v>
      </c>
    </row>
    <row r="14250" spans="1:6">
      <c r="A14250" t="s">
        <v>4</v>
      </c>
      <c r="B14250" s="4" t="s">
        <v>5</v>
      </c>
      <c r="C14250" s="4" t="s">
        <v>11</v>
      </c>
      <c r="D14250" s="4" t="s">
        <v>7</v>
      </c>
      <c r="E14250" s="4" t="s">
        <v>13</v>
      </c>
      <c r="F14250" s="4" t="s">
        <v>11</v>
      </c>
    </row>
    <row r="14251" spans="1:6">
      <c r="A14251" t="n">
        <v>114542</v>
      </c>
      <c r="B14251" s="53" t="n">
        <v>59</v>
      </c>
      <c r="C14251" s="7" t="n">
        <v>6309</v>
      </c>
      <c r="D14251" s="7" t="n">
        <v>6</v>
      </c>
      <c r="E14251" s="7" t="n">
        <v>0</v>
      </c>
      <c r="F14251" s="7" t="n">
        <v>0</v>
      </c>
    </row>
    <row r="14252" spans="1:6">
      <c r="A14252" t="s">
        <v>4</v>
      </c>
      <c r="B14252" s="4" t="s">
        <v>5</v>
      </c>
      <c r="C14252" s="4" t="s">
        <v>11</v>
      </c>
    </row>
    <row r="14253" spans="1:6">
      <c r="A14253" t="n">
        <v>114552</v>
      </c>
      <c r="B14253" s="29" t="n">
        <v>16</v>
      </c>
      <c r="C14253" s="7" t="n">
        <v>1300</v>
      </c>
    </row>
    <row r="14254" spans="1:6">
      <c r="A14254" t="s">
        <v>4</v>
      </c>
      <c r="B14254" s="4" t="s">
        <v>5</v>
      </c>
      <c r="C14254" s="4" t="s">
        <v>11</v>
      </c>
      <c r="D14254" s="4" t="s">
        <v>7</v>
      </c>
      <c r="E14254" s="4" t="s">
        <v>7</v>
      </c>
      <c r="F14254" s="4" t="s">
        <v>8</v>
      </c>
    </row>
    <row r="14255" spans="1:6">
      <c r="A14255" t="n">
        <v>114555</v>
      </c>
      <c r="B14255" s="50" t="n">
        <v>20</v>
      </c>
      <c r="C14255" s="7" t="n">
        <v>5716</v>
      </c>
      <c r="D14255" s="7" t="n">
        <v>2</v>
      </c>
      <c r="E14255" s="7" t="n">
        <v>10</v>
      </c>
      <c r="F14255" s="7" t="s">
        <v>871</v>
      </c>
    </row>
    <row r="14256" spans="1:6">
      <c r="A14256" t="s">
        <v>4</v>
      </c>
      <c r="B14256" s="4" t="s">
        <v>5</v>
      </c>
      <c r="C14256" s="4" t="s">
        <v>7</v>
      </c>
      <c r="D14256" s="4" t="s">
        <v>11</v>
      </c>
      <c r="E14256" s="4" t="s">
        <v>8</v>
      </c>
    </row>
    <row r="14257" spans="1:6">
      <c r="A14257" t="n">
        <v>114575</v>
      </c>
      <c r="B14257" s="49" t="n">
        <v>51</v>
      </c>
      <c r="C14257" s="7" t="n">
        <v>4</v>
      </c>
      <c r="D14257" s="7" t="n">
        <v>5716</v>
      </c>
      <c r="E14257" s="7" t="s">
        <v>670</v>
      </c>
    </row>
    <row r="14258" spans="1:6">
      <c r="A14258" t="s">
        <v>4</v>
      </c>
      <c r="B14258" s="4" t="s">
        <v>5</v>
      </c>
      <c r="C14258" s="4" t="s">
        <v>11</v>
      </c>
    </row>
    <row r="14259" spans="1:6">
      <c r="A14259" t="n">
        <v>114589</v>
      </c>
      <c r="B14259" s="29" t="n">
        <v>16</v>
      </c>
      <c r="C14259" s="7" t="n">
        <v>0</v>
      </c>
    </row>
    <row r="14260" spans="1:6">
      <c r="A14260" t="s">
        <v>4</v>
      </c>
      <c r="B14260" s="4" t="s">
        <v>5</v>
      </c>
      <c r="C14260" s="4" t="s">
        <v>11</v>
      </c>
      <c r="D14260" s="4" t="s">
        <v>34</v>
      </c>
      <c r="E14260" s="4" t="s">
        <v>7</v>
      </c>
      <c r="F14260" s="4" t="s">
        <v>7</v>
      </c>
      <c r="G14260" s="4" t="s">
        <v>34</v>
      </c>
      <c r="H14260" s="4" t="s">
        <v>7</v>
      </c>
      <c r="I14260" s="4" t="s">
        <v>7</v>
      </c>
    </row>
    <row r="14261" spans="1:6">
      <c r="A14261" t="n">
        <v>114592</v>
      </c>
      <c r="B14261" s="51" t="n">
        <v>26</v>
      </c>
      <c r="C14261" s="7" t="n">
        <v>5716</v>
      </c>
      <c r="D14261" s="7" t="s">
        <v>1013</v>
      </c>
      <c r="E14261" s="7" t="n">
        <v>2</v>
      </c>
      <c r="F14261" s="7" t="n">
        <v>3</v>
      </c>
      <c r="G14261" s="7" t="s">
        <v>1014</v>
      </c>
      <c r="H14261" s="7" t="n">
        <v>2</v>
      </c>
      <c r="I14261" s="7" t="n">
        <v>0</v>
      </c>
    </row>
    <row r="14262" spans="1:6">
      <c r="A14262" t="s">
        <v>4</v>
      </c>
      <c r="B14262" s="4" t="s">
        <v>5</v>
      </c>
    </row>
    <row r="14263" spans="1:6">
      <c r="A14263" t="n">
        <v>114758</v>
      </c>
      <c r="B14263" s="27" t="n">
        <v>28</v>
      </c>
    </row>
    <row r="14264" spans="1:6">
      <c r="A14264" t="s">
        <v>4</v>
      </c>
      <c r="B14264" s="4" t="s">
        <v>5</v>
      </c>
      <c r="C14264" s="4" t="s">
        <v>7</v>
      </c>
      <c r="D14264" s="4" t="s">
        <v>11</v>
      </c>
      <c r="E14264" s="4" t="s">
        <v>8</v>
      </c>
    </row>
    <row r="14265" spans="1:6">
      <c r="A14265" t="n">
        <v>114759</v>
      </c>
      <c r="B14265" s="49" t="n">
        <v>51</v>
      </c>
      <c r="C14265" s="7" t="n">
        <v>4</v>
      </c>
      <c r="D14265" s="7" t="n">
        <v>103</v>
      </c>
      <c r="E14265" s="7" t="s">
        <v>442</v>
      </c>
    </row>
    <row r="14266" spans="1:6">
      <c r="A14266" t="s">
        <v>4</v>
      </c>
      <c r="B14266" s="4" t="s">
        <v>5</v>
      </c>
      <c r="C14266" s="4" t="s">
        <v>11</v>
      </c>
    </row>
    <row r="14267" spans="1:6">
      <c r="A14267" t="n">
        <v>114773</v>
      </c>
      <c r="B14267" s="29" t="n">
        <v>16</v>
      </c>
      <c r="C14267" s="7" t="n">
        <v>0</v>
      </c>
    </row>
    <row r="14268" spans="1:6">
      <c r="A14268" t="s">
        <v>4</v>
      </c>
      <c r="B14268" s="4" t="s">
        <v>5</v>
      </c>
      <c r="C14268" s="4" t="s">
        <v>11</v>
      </c>
      <c r="D14268" s="4" t="s">
        <v>34</v>
      </c>
      <c r="E14268" s="4" t="s">
        <v>7</v>
      </c>
      <c r="F14268" s="4" t="s">
        <v>7</v>
      </c>
    </row>
    <row r="14269" spans="1:6">
      <c r="A14269" t="n">
        <v>114776</v>
      </c>
      <c r="B14269" s="51" t="n">
        <v>26</v>
      </c>
      <c r="C14269" s="7" t="n">
        <v>103</v>
      </c>
      <c r="D14269" s="7" t="s">
        <v>950</v>
      </c>
      <c r="E14269" s="7" t="n">
        <v>2</v>
      </c>
      <c r="F14269" s="7" t="n">
        <v>0</v>
      </c>
    </row>
    <row r="14270" spans="1:6">
      <c r="A14270" t="s">
        <v>4</v>
      </c>
      <c r="B14270" s="4" t="s">
        <v>5</v>
      </c>
    </row>
    <row r="14271" spans="1:6">
      <c r="A14271" t="n">
        <v>114791</v>
      </c>
      <c r="B14271" s="27" t="n">
        <v>28</v>
      </c>
    </row>
    <row r="14272" spans="1:6">
      <c r="A14272" t="s">
        <v>4</v>
      </c>
      <c r="B14272" s="4" t="s">
        <v>5</v>
      </c>
      <c r="C14272" s="4" t="s">
        <v>7</v>
      </c>
      <c r="D14272" s="4" t="s">
        <v>11</v>
      </c>
      <c r="E14272" s="4" t="s">
        <v>8</v>
      </c>
    </row>
    <row r="14273" spans="1:9">
      <c r="A14273" t="n">
        <v>114792</v>
      </c>
      <c r="B14273" s="49" t="n">
        <v>51</v>
      </c>
      <c r="C14273" s="7" t="n">
        <v>4</v>
      </c>
      <c r="D14273" s="7" t="n">
        <v>0</v>
      </c>
      <c r="E14273" s="7" t="s">
        <v>272</v>
      </c>
    </row>
    <row r="14274" spans="1:9">
      <c r="A14274" t="s">
        <v>4</v>
      </c>
      <c r="B14274" s="4" t="s">
        <v>5</v>
      </c>
      <c r="C14274" s="4" t="s">
        <v>11</v>
      </c>
    </row>
    <row r="14275" spans="1:9">
      <c r="A14275" t="n">
        <v>114806</v>
      </c>
      <c r="B14275" s="29" t="n">
        <v>16</v>
      </c>
      <c r="C14275" s="7" t="n">
        <v>0</v>
      </c>
    </row>
    <row r="14276" spans="1:9">
      <c r="A14276" t="s">
        <v>4</v>
      </c>
      <c r="B14276" s="4" t="s">
        <v>5</v>
      </c>
      <c r="C14276" s="4" t="s">
        <v>11</v>
      </c>
      <c r="D14276" s="4" t="s">
        <v>34</v>
      </c>
      <c r="E14276" s="4" t="s">
        <v>7</v>
      </c>
      <c r="F14276" s="4" t="s">
        <v>7</v>
      </c>
    </row>
    <row r="14277" spans="1:9">
      <c r="A14277" t="n">
        <v>114809</v>
      </c>
      <c r="B14277" s="51" t="n">
        <v>26</v>
      </c>
      <c r="C14277" s="7" t="n">
        <v>0</v>
      </c>
      <c r="D14277" s="7" t="s">
        <v>1015</v>
      </c>
      <c r="E14277" s="7" t="n">
        <v>2</v>
      </c>
      <c r="F14277" s="7" t="n">
        <v>0</v>
      </c>
    </row>
    <row r="14278" spans="1:9">
      <c r="A14278" t="s">
        <v>4</v>
      </c>
      <c r="B14278" s="4" t="s">
        <v>5</v>
      </c>
    </row>
    <row r="14279" spans="1:9">
      <c r="A14279" t="n">
        <v>114849</v>
      </c>
      <c r="B14279" s="27" t="n">
        <v>28</v>
      </c>
    </row>
    <row r="14280" spans="1:9">
      <c r="A14280" t="s">
        <v>4</v>
      </c>
      <c r="B14280" s="4" t="s">
        <v>5</v>
      </c>
      <c r="C14280" s="4" t="s">
        <v>7</v>
      </c>
      <c r="D14280" s="4" t="s">
        <v>11</v>
      </c>
      <c r="E14280" s="4" t="s">
        <v>13</v>
      </c>
    </row>
    <row r="14281" spans="1:9">
      <c r="A14281" t="n">
        <v>114850</v>
      </c>
      <c r="B14281" s="35" t="n">
        <v>58</v>
      </c>
      <c r="C14281" s="7" t="n">
        <v>0</v>
      </c>
      <c r="D14281" s="7" t="n">
        <v>1000</v>
      </c>
      <c r="E14281" s="7" t="n">
        <v>1</v>
      </c>
    </row>
    <row r="14282" spans="1:9">
      <c r="A14282" t="s">
        <v>4</v>
      </c>
      <c r="B14282" s="4" t="s">
        <v>5</v>
      </c>
      <c r="C14282" s="4" t="s">
        <v>7</v>
      </c>
      <c r="D14282" s="4" t="s">
        <v>11</v>
      </c>
    </row>
    <row r="14283" spans="1:9">
      <c r="A14283" t="n">
        <v>114858</v>
      </c>
      <c r="B14283" s="35" t="n">
        <v>58</v>
      </c>
      <c r="C14283" s="7" t="n">
        <v>255</v>
      </c>
      <c r="D14283" s="7" t="n">
        <v>0</v>
      </c>
    </row>
    <row r="14284" spans="1:9">
      <c r="A14284" t="s">
        <v>4</v>
      </c>
      <c r="B14284" s="4" t="s">
        <v>5</v>
      </c>
      <c r="C14284" s="4" t="s">
        <v>7</v>
      </c>
    </row>
    <row r="14285" spans="1:9">
      <c r="A14285" t="n">
        <v>114862</v>
      </c>
      <c r="B14285" s="36" t="n">
        <v>45</v>
      </c>
      <c r="C14285" s="7" t="n">
        <v>0</v>
      </c>
    </row>
    <row r="14286" spans="1:9">
      <c r="A14286" t="s">
        <v>4</v>
      </c>
      <c r="B14286" s="4" t="s">
        <v>5</v>
      </c>
      <c r="C14286" s="4" t="s">
        <v>7</v>
      </c>
      <c r="D14286" s="4" t="s">
        <v>11</v>
      </c>
      <c r="E14286" s="4" t="s">
        <v>8</v>
      </c>
      <c r="F14286" s="4" t="s">
        <v>8</v>
      </c>
      <c r="G14286" s="4" t="s">
        <v>8</v>
      </c>
      <c r="H14286" s="4" t="s">
        <v>8</v>
      </c>
    </row>
    <row r="14287" spans="1:9">
      <c r="A14287" t="n">
        <v>114864</v>
      </c>
      <c r="B14287" s="49" t="n">
        <v>51</v>
      </c>
      <c r="C14287" s="7" t="n">
        <v>3</v>
      </c>
      <c r="D14287" s="7" t="n">
        <v>0</v>
      </c>
      <c r="E14287" s="7" t="s">
        <v>469</v>
      </c>
      <c r="F14287" s="7" t="s">
        <v>470</v>
      </c>
      <c r="G14287" s="7" t="s">
        <v>66</v>
      </c>
      <c r="H14287" s="7" t="s">
        <v>67</v>
      </c>
    </row>
    <row r="14288" spans="1:9">
      <c r="A14288" t="s">
        <v>4</v>
      </c>
      <c r="B14288" s="4" t="s">
        <v>5</v>
      </c>
      <c r="C14288" s="4" t="s">
        <v>7</v>
      </c>
      <c r="D14288" s="4" t="s">
        <v>11</v>
      </c>
      <c r="E14288" s="4" t="s">
        <v>8</v>
      </c>
      <c r="F14288" s="4" t="s">
        <v>8</v>
      </c>
      <c r="G14288" s="4" t="s">
        <v>8</v>
      </c>
      <c r="H14288" s="4" t="s">
        <v>8</v>
      </c>
    </row>
    <row r="14289" spans="1:8">
      <c r="A14289" t="n">
        <v>114893</v>
      </c>
      <c r="B14289" s="49" t="n">
        <v>51</v>
      </c>
      <c r="C14289" s="7" t="n">
        <v>3</v>
      </c>
      <c r="D14289" s="7" t="n">
        <v>103</v>
      </c>
      <c r="E14289" s="7" t="s">
        <v>469</v>
      </c>
      <c r="F14289" s="7" t="s">
        <v>470</v>
      </c>
      <c r="G14289" s="7" t="s">
        <v>66</v>
      </c>
      <c r="H14289" s="7" t="s">
        <v>67</v>
      </c>
    </row>
    <row r="14290" spans="1:8">
      <c r="A14290" t="s">
        <v>4</v>
      </c>
      <c r="B14290" s="4" t="s">
        <v>5</v>
      </c>
      <c r="C14290" s="4" t="s">
        <v>7</v>
      </c>
      <c r="D14290" s="4" t="s">
        <v>11</v>
      </c>
      <c r="E14290" s="4" t="s">
        <v>8</v>
      </c>
      <c r="F14290" s="4" t="s">
        <v>8</v>
      </c>
      <c r="G14290" s="4" t="s">
        <v>8</v>
      </c>
      <c r="H14290" s="4" t="s">
        <v>8</v>
      </c>
    </row>
    <row r="14291" spans="1:8">
      <c r="A14291" t="n">
        <v>114922</v>
      </c>
      <c r="B14291" s="49" t="n">
        <v>51</v>
      </c>
      <c r="C14291" s="7" t="n">
        <v>3</v>
      </c>
      <c r="D14291" s="7" t="n">
        <v>5713</v>
      </c>
      <c r="E14291" s="7" t="s">
        <v>469</v>
      </c>
      <c r="F14291" s="7" t="s">
        <v>470</v>
      </c>
      <c r="G14291" s="7" t="s">
        <v>66</v>
      </c>
      <c r="H14291" s="7" t="s">
        <v>67</v>
      </c>
    </row>
    <row r="14292" spans="1:8">
      <c r="A14292" t="s">
        <v>4</v>
      </c>
      <c r="B14292" s="4" t="s">
        <v>5</v>
      </c>
      <c r="C14292" s="4" t="s">
        <v>11</v>
      </c>
      <c r="D14292" s="4" t="s">
        <v>13</v>
      </c>
      <c r="E14292" s="4" t="s">
        <v>13</v>
      </c>
      <c r="F14292" s="4" t="s">
        <v>13</v>
      </c>
      <c r="G14292" s="4" t="s">
        <v>13</v>
      </c>
    </row>
    <row r="14293" spans="1:8">
      <c r="A14293" t="n">
        <v>114951</v>
      </c>
      <c r="B14293" s="40" t="n">
        <v>46</v>
      </c>
      <c r="C14293" s="7" t="n">
        <v>0</v>
      </c>
      <c r="D14293" s="7" t="n">
        <v>22.3099994659424</v>
      </c>
      <c r="E14293" s="7" t="n">
        <v>-1</v>
      </c>
      <c r="F14293" s="7" t="n">
        <v>-44.0099983215332</v>
      </c>
      <c r="G14293" s="7" t="n">
        <v>183.800003051758</v>
      </c>
    </row>
    <row r="14294" spans="1:8">
      <c r="A14294" t="s">
        <v>4</v>
      </c>
      <c r="B14294" s="4" t="s">
        <v>5</v>
      </c>
      <c r="C14294" s="4" t="s">
        <v>11</v>
      </c>
      <c r="D14294" s="4" t="s">
        <v>13</v>
      </c>
      <c r="E14294" s="4" t="s">
        <v>13</v>
      </c>
      <c r="F14294" s="4" t="s">
        <v>13</v>
      </c>
      <c r="G14294" s="4" t="s">
        <v>13</v>
      </c>
    </row>
    <row r="14295" spans="1:8">
      <c r="A14295" t="n">
        <v>114970</v>
      </c>
      <c r="B14295" s="40" t="n">
        <v>46</v>
      </c>
      <c r="C14295" s="7" t="n">
        <v>103</v>
      </c>
      <c r="D14295" s="7" t="n">
        <v>22.3700008392334</v>
      </c>
      <c r="E14295" s="7" t="n">
        <v>-1</v>
      </c>
      <c r="F14295" s="7" t="n">
        <v>-44.9700012207031</v>
      </c>
      <c r="G14295" s="7" t="n">
        <v>4.59999990463257</v>
      </c>
    </row>
    <row r="14296" spans="1:8">
      <c r="A14296" t="s">
        <v>4</v>
      </c>
      <c r="B14296" s="4" t="s">
        <v>5</v>
      </c>
      <c r="C14296" s="4" t="s">
        <v>11</v>
      </c>
      <c r="D14296" s="4" t="s">
        <v>13</v>
      </c>
      <c r="E14296" s="4" t="s">
        <v>13</v>
      </c>
      <c r="F14296" s="4" t="s">
        <v>13</v>
      </c>
      <c r="G14296" s="4" t="s">
        <v>13</v>
      </c>
    </row>
    <row r="14297" spans="1:8">
      <c r="A14297" t="n">
        <v>114989</v>
      </c>
      <c r="B14297" s="40" t="n">
        <v>46</v>
      </c>
      <c r="C14297" s="7" t="n">
        <v>5713</v>
      </c>
      <c r="D14297" s="7" t="n">
        <v>21.6800003051758</v>
      </c>
      <c r="E14297" s="7" t="n">
        <v>-1</v>
      </c>
      <c r="F14297" s="7" t="n">
        <v>-46.0999984741211</v>
      </c>
      <c r="G14297" s="7" t="n">
        <v>17.3999996185303</v>
      </c>
    </row>
    <row r="14298" spans="1:8">
      <c r="A14298" t="s">
        <v>4</v>
      </c>
      <c r="B14298" s="4" t="s">
        <v>5</v>
      </c>
      <c r="C14298" s="4" t="s">
        <v>11</v>
      </c>
      <c r="D14298" s="4" t="s">
        <v>13</v>
      </c>
      <c r="E14298" s="4" t="s">
        <v>13</v>
      </c>
      <c r="F14298" s="4" t="s">
        <v>13</v>
      </c>
      <c r="G14298" s="4" t="s">
        <v>13</v>
      </c>
    </row>
    <row r="14299" spans="1:8">
      <c r="A14299" t="n">
        <v>115008</v>
      </c>
      <c r="B14299" s="40" t="n">
        <v>46</v>
      </c>
      <c r="C14299" s="7" t="n">
        <v>5716</v>
      </c>
      <c r="D14299" s="7" t="n">
        <v>22.1900005340576</v>
      </c>
      <c r="E14299" s="7" t="n">
        <v>-1</v>
      </c>
      <c r="F14299" s="7" t="n">
        <v>-46.5499992370605</v>
      </c>
      <c r="G14299" s="7" t="n">
        <v>2.79999995231628</v>
      </c>
    </row>
    <row r="14300" spans="1:8">
      <c r="A14300" t="s">
        <v>4</v>
      </c>
      <c r="B14300" s="4" t="s">
        <v>5</v>
      </c>
      <c r="C14300" s="4" t="s">
        <v>11</v>
      </c>
      <c r="D14300" s="4" t="s">
        <v>13</v>
      </c>
      <c r="E14300" s="4" t="s">
        <v>13</v>
      </c>
      <c r="F14300" s="4" t="s">
        <v>13</v>
      </c>
      <c r="G14300" s="4" t="s">
        <v>13</v>
      </c>
    </row>
    <row r="14301" spans="1:8">
      <c r="A14301" t="n">
        <v>115027</v>
      </c>
      <c r="B14301" s="40" t="n">
        <v>46</v>
      </c>
      <c r="C14301" s="7" t="n">
        <v>6308</v>
      </c>
      <c r="D14301" s="7" t="n">
        <v>25.8199996948242</v>
      </c>
      <c r="E14301" s="7" t="n">
        <v>-1</v>
      </c>
      <c r="F14301" s="7" t="n">
        <v>-45.0900001525879</v>
      </c>
      <c r="G14301" s="7" t="n">
        <v>6.80000019073486</v>
      </c>
    </row>
    <row r="14302" spans="1:8">
      <c r="A14302" t="s">
        <v>4</v>
      </c>
      <c r="B14302" s="4" t="s">
        <v>5</v>
      </c>
      <c r="C14302" s="4" t="s">
        <v>11</v>
      </c>
      <c r="D14302" s="4" t="s">
        <v>13</v>
      </c>
      <c r="E14302" s="4" t="s">
        <v>13</v>
      </c>
      <c r="F14302" s="4" t="s">
        <v>13</v>
      </c>
      <c r="G14302" s="4" t="s">
        <v>13</v>
      </c>
    </row>
    <row r="14303" spans="1:8">
      <c r="A14303" t="n">
        <v>115046</v>
      </c>
      <c r="B14303" s="40" t="n">
        <v>46</v>
      </c>
      <c r="C14303" s="7" t="n">
        <v>6309</v>
      </c>
      <c r="D14303" s="7" t="n">
        <v>25.9099998474121</v>
      </c>
      <c r="E14303" s="7" t="n">
        <v>-1.00999999046326</v>
      </c>
      <c r="F14303" s="7" t="n">
        <v>-44.2599983215332</v>
      </c>
      <c r="G14303" s="7" t="n">
        <v>189.300003051758</v>
      </c>
    </row>
    <row r="14304" spans="1:8">
      <c r="A14304" t="s">
        <v>4</v>
      </c>
      <c r="B14304" s="4" t="s">
        <v>5</v>
      </c>
      <c r="C14304" s="4" t="s">
        <v>11</v>
      </c>
    </row>
    <row r="14305" spans="1:8">
      <c r="A14305" t="n">
        <v>115065</v>
      </c>
      <c r="B14305" s="29" t="n">
        <v>16</v>
      </c>
      <c r="C14305" s="7" t="n">
        <v>0</v>
      </c>
    </row>
    <row r="14306" spans="1:8">
      <c r="A14306" t="s">
        <v>4</v>
      </c>
      <c r="B14306" s="4" t="s">
        <v>5</v>
      </c>
      <c r="C14306" s="4" t="s">
        <v>11</v>
      </c>
      <c r="D14306" s="4" t="s">
        <v>13</v>
      </c>
      <c r="E14306" s="4" t="s">
        <v>13</v>
      </c>
      <c r="F14306" s="4" t="s">
        <v>13</v>
      </c>
      <c r="G14306" s="4" t="s">
        <v>11</v>
      </c>
      <c r="H14306" s="4" t="s">
        <v>11</v>
      </c>
    </row>
    <row r="14307" spans="1:8">
      <c r="A14307" t="n">
        <v>115068</v>
      </c>
      <c r="B14307" s="31" t="n">
        <v>60</v>
      </c>
      <c r="C14307" s="7" t="n">
        <v>0</v>
      </c>
      <c r="D14307" s="7" t="n">
        <v>0</v>
      </c>
      <c r="E14307" s="7" t="n">
        <v>0</v>
      </c>
      <c r="F14307" s="7" t="n">
        <v>0</v>
      </c>
      <c r="G14307" s="7" t="n">
        <v>0</v>
      </c>
      <c r="H14307" s="7" t="n">
        <v>1</v>
      </c>
    </row>
    <row r="14308" spans="1:8">
      <c r="A14308" t="s">
        <v>4</v>
      </c>
      <c r="B14308" s="4" t="s">
        <v>5</v>
      </c>
      <c r="C14308" s="4" t="s">
        <v>11</v>
      </c>
      <c r="D14308" s="4" t="s">
        <v>13</v>
      </c>
      <c r="E14308" s="4" t="s">
        <v>13</v>
      </c>
      <c r="F14308" s="4" t="s">
        <v>13</v>
      </c>
      <c r="G14308" s="4" t="s">
        <v>11</v>
      </c>
      <c r="H14308" s="4" t="s">
        <v>11</v>
      </c>
    </row>
    <row r="14309" spans="1:8">
      <c r="A14309" t="n">
        <v>115087</v>
      </c>
      <c r="B14309" s="31" t="n">
        <v>60</v>
      </c>
      <c r="C14309" s="7" t="n">
        <v>0</v>
      </c>
      <c r="D14309" s="7" t="n">
        <v>0</v>
      </c>
      <c r="E14309" s="7" t="n">
        <v>0</v>
      </c>
      <c r="F14309" s="7" t="n">
        <v>0</v>
      </c>
      <c r="G14309" s="7" t="n">
        <v>0</v>
      </c>
      <c r="H14309" s="7" t="n">
        <v>0</v>
      </c>
    </row>
    <row r="14310" spans="1:8">
      <c r="A14310" t="s">
        <v>4</v>
      </c>
      <c r="B14310" s="4" t="s">
        <v>5</v>
      </c>
      <c r="C14310" s="4" t="s">
        <v>11</v>
      </c>
      <c r="D14310" s="4" t="s">
        <v>11</v>
      </c>
      <c r="E14310" s="4" t="s">
        <v>11</v>
      </c>
    </row>
    <row r="14311" spans="1:8">
      <c r="A14311" t="n">
        <v>115106</v>
      </c>
      <c r="B14311" s="32" t="n">
        <v>61</v>
      </c>
      <c r="C14311" s="7" t="n">
        <v>0</v>
      </c>
      <c r="D14311" s="7" t="n">
        <v>65533</v>
      </c>
      <c r="E14311" s="7" t="n">
        <v>0</v>
      </c>
    </row>
    <row r="14312" spans="1:8">
      <c r="A14312" t="s">
        <v>4</v>
      </c>
      <c r="B14312" s="4" t="s">
        <v>5</v>
      </c>
      <c r="C14312" s="4" t="s">
        <v>11</v>
      </c>
      <c r="D14312" s="4" t="s">
        <v>13</v>
      </c>
      <c r="E14312" s="4" t="s">
        <v>13</v>
      </c>
      <c r="F14312" s="4" t="s">
        <v>13</v>
      </c>
      <c r="G14312" s="4" t="s">
        <v>11</v>
      </c>
      <c r="H14312" s="4" t="s">
        <v>11</v>
      </c>
    </row>
    <row r="14313" spans="1:8">
      <c r="A14313" t="n">
        <v>115113</v>
      </c>
      <c r="B14313" s="31" t="n">
        <v>60</v>
      </c>
      <c r="C14313" s="7" t="n">
        <v>103</v>
      </c>
      <c r="D14313" s="7" t="n">
        <v>0</v>
      </c>
      <c r="E14313" s="7" t="n">
        <v>0</v>
      </c>
      <c r="F14313" s="7" t="n">
        <v>0</v>
      </c>
      <c r="G14313" s="7" t="n">
        <v>0</v>
      </c>
      <c r="H14313" s="7" t="n">
        <v>1</v>
      </c>
    </row>
    <row r="14314" spans="1:8">
      <c r="A14314" t="s">
        <v>4</v>
      </c>
      <c r="B14314" s="4" t="s">
        <v>5</v>
      </c>
      <c r="C14314" s="4" t="s">
        <v>11</v>
      </c>
      <c r="D14314" s="4" t="s">
        <v>13</v>
      </c>
      <c r="E14314" s="4" t="s">
        <v>13</v>
      </c>
      <c r="F14314" s="4" t="s">
        <v>13</v>
      </c>
      <c r="G14314" s="4" t="s">
        <v>11</v>
      </c>
      <c r="H14314" s="4" t="s">
        <v>11</v>
      </c>
    </row>
    <row r="14315" spans="1:8">
      <c r="A14315" t="n">
        <v>115132</v>
      </c>
      <c r="B14315" s="31" t="n">
        <v>60</v>
      </c>
      <c r="C14315" s="7" t="n">
        <v>103</v>
      </c>
      <c r="D14315" s="7" t="n">
        <v>0</v>
      </c>
      <c r="E14315" s="7" t="n">
        <v>0</v>
      </c>
      <c r="F14315" s="7" t="n">
        <v>0</v>
      </c>
      <c r="G14315" s="7" t="n">
        <v>0</v>
      </c>
      <c r="H14315" s="7" t="n">
        <v>0</v>
      </c>
    </row>
    <row r="14316" spans="1:8">
      <c r="A14316" t="s">
        <v>4</v>
      </c>
      <c r="B14316" s="4" t="s">
        <v>5</v>
      </c>
      <c r="C14316" s="4" t="s">
        <v>11</v>
      </c>
      <c r="D14316" s="4" t="s">
        <v>11</v>
      </c>
      <c r="E14316" s="4" t="s">
        <v>11</v>
      </c>
    </row>
    <row r="14317" spans="1:8">
      <c r="A14317" t="n">
        <v>115151</v>
      </c>
      <c r="B14317" s="32" t="n">
        <v>61</v>
      </c>
      <c r="C14317" s="7" t="n">
        <v>103</v>
      </c>
      <c r="D14317" s="7" t="n">
        <v>65533</v>
      </c>
      <c r="E14317" s="7" t="n">
        <v>0</v>
      </c>
    </row>
    <row r="14318" spans="1:8">
      <c r="A14318" t="s">
        <v>4</v>
      </c>
      <c r="B14318" s="4" t="s">
        <v>5</v>
      </c>
      <c r="C14318" s="4" t="s">
        <v>11</v>
      </c>
      <c r="D14318" s="4" t="s">
        <v>13</v>
      </c>
      <c r="E14318" s="4" t="s">
        <v>13</v>
      </c>
      <c r="F14318" s="4" t="s">
        <v>13</v>
      </c>
      <c r="G14318" s="4" t="s">
        <v>11</v>
      </c>
      <c r="H14318" s="4" t="s">
        <v>11</v>
      </c>
    </row>
    <row r="14319" spans="1:8">
      <c r="A14319" t="n">
        <v>115158</v>
      </c>
      <c r="B14319" s="31" t="n">
        <v>60</v>
      </c>
      <c r="C14319" s="7" t="n">
        <v>5713</v>
      </c>
      <c r="D14319" s="7" t="n">
        <v>0</v>
      </c>
      <c r="E14319" s="7" t="n">
        <v>0</v>
      </c>
      <c r="F14319" s="7" t="n">
        <v>0</v>
      </c>
      <c r="G14319" s="7" t="n">
        <v>0</v>
      </c>
      <c r="H14319" s="7" t="n">
        <v>1</v>
      </c>
    </row>
    <row r="14320" spans="1:8">
      <c r="A14320" t="s">
        <v>4</v>
      </c>
      <c r="B14320" s="4" t="s">
        <v>5</v>
      </c>
      <c r="C14320" s="4" t="s">
        <v>11</v>
      </c>
      <c r="D14320" s="4" t="s">
        <v>13</v>
      </c>
      <c r="E14320" s="4" t="s">
        <v>13</v>
      </c>
      <c r="F14320" s="4" t="s">
        <v>13</v>
      </c>
      <c r="G14320" s="4" t="s">
        <v>11</v>
      </c>
      <c r="H14320" s="4" t="s">
        <v>11</v>
      </c>
    </row>
    <row r="14321" spans="1:8">
      <c r="A14321" t="n">
        <v>115177</v>
      </c>
      <c r="B14321" s="31" t="n">
        <v>60</v>
      </c>
      <c r="C14321" s="7" t="n">
        <v>5713</v>
      </c>
      <c r="D14321" s="7" t="n">
        <v>0</v>
      </c>
      <c r="E14321" s="7" t="n">
        <v>0</v>
      </c>
      <c r="F14321" s="7" t="n">
        <v>0</v>
      </c>
      <c r="G14321" s="7" t="n">
        <v>0</v>
      </c>
      <c r="H14321" s="7" t="n">
        <v>0</v>
      </c>
    </row>
    <row r="14322" spans="1:8">
      <c r="A14322" t="s">
        <v>4</v>
      </c>
      <c r="B14322" s="4" t="s">
        <v>5</v>
      </c>
      <c r="C14322" s="4" t="s">
        <v>11</v>
      </c>
      <c r="D14322" s="4" t="s">
        <v>11</v>
      </c>
      <c r="E14322" s="4" t="s">
        <v>11</v>
      </c>
    </row>
    <row r="14323" spans="1:8">
      <c r="A14323" t="n">
        <v>115196</v>
      </c>
      <c r="B14323" s="32" t="n">
        <v>61</v>
      </c>
      <c r="C14323" s="7" t="n">
        <v>5713</v>
      </c>
      <c r="D14323" s="7" t="n">
        <v>65533</v>
      </c>
      <c r="E14323" s="7" t="n">
        <v>0</v>
      </c>
    </row>
    <row r="14324" spans="1:8">
      <c r="A14324" t="s">
        <v>4</v>
      </c>
      <c r="B14324" s="4" t="s">
        <v>5</v>
      </c>
      <c r="C14324" s="4" t="s">
        <v>11</v>
      </c>
      <c r="D14324" s="4" t="s">
        <v>13</v>
      </c>
      <c r="E14324" s="4" t="s">
        <v>13</v>
      </c>
      <c r="F14324" s="4" t="s">
        <v>13</v>
      </c>
      <c r="G14324" s="4" t="s">
        <v>11</v>
      </c>
      <c r="H14324" s="4" t="s">
        <v>11</v>
      </c>
    </row>
    <row r="14325" spans="1:8">
      <c r="A14325" t="n">
        <v>115203</v>
      </c>
      <c r="B14325" s="31" t="n">
        <v>60</v>
      </c>
      <c r="C14325" s="7" t="n">
        <v>5716</v>
      </c>
      <c r="D14325" s="7" t="n">
        <v>0</v>
      </c>
      <c r="E14325" s="7" t="n">
        <v>0</v>
      </c>
      <c r="F14325" s="7" t="n">
        <v>0</v>
      </c>
      <c r="G14325" s="7" t="n">
        <v>0</v>
      </c>
      <c r="H14325" s="7" t="n">
        <v>1</v>
      </c>
    </row>
    <row r="14326" spans="1:8">
      <c r="A14326" t="s">
        <v>4</v>
      </c>
      <c r="B14326" s="4" t="s">
        <v>5</v>
      </c>
      <c r="C14326" s="4" t="s">
        <v>11</v>
      </c>
      <c r="D14326" s="4" t="s">
        <v>13</v>
      </c>
      <c r="E14326" s="4" t="s">
        <v>13</v>
      </c>
      <c r="F14326" s="4" t="s">
        <v>13</v>
      </c>
      <c r="G14326" s="4" t="s">
        <v>11</v>
      </c>
      <c r="H14326" s="4" t="s">
        <v>11</v>
      </c>
    </row>
    <row r="14327" spans="1:8">
      <c r="A14327" t="n">
        <v>115222</v>
      </c>
      <c r="B14327" s="31" t="n">
        <v>60</v>
      </c>
      <c r="C14327" s="7" t="n">
        <v>5716</v>
      </c>
      <c r="D14327" s="7" t="n">
        <v>0</v>
      </c>
      <c r="E14327" s="7" t="n">
        <v>0</v>
      </c>
      <c r="F14327" s="7" t="n">
        <v>0</v>
      </c>
      <c r="G14327" s="7" t="n">
        <v>0</v>
      </c>
      <c r="H14327" s="7" t="n">
        <v>0</v>
      </c>
    </row>
    <row r="14328" spans="1:8">
      <c r="A14328" t="s">
        <v>4</v>
      </c>
      <c r="B14328" s="4" t="s">
        <v>5</v>
      </c>
      <c r="C14328" s="4" t="s">
        <v>11</v>
      </c>
      <c r="D14328" s="4" t="s">
        <v>11</v>
      </c>
      <c r="E14328" s="4" t="s">
        <v>11</v>
      </c>
    </row>
    <row r="14329" spans="1:8">
      <c r="A14329" t="n">
        <v>115241</v>
      </c>
      <c r="B14329" s="32" t="n">
        <v>61</v>
      </c>
      <c r="C14329" s="7" t="n">
        <v>5716</v>
      </c>
      <c r="D14329" s="7" t="n">
        <v>65533</v>
      </c>
      <c r="E14329" s="7" t="n">
        <v>0</v>
      </c>
    </row>
    <row r="14330" spans="1:8">
      <c r="A14330" t="s">
        <v>4</v>
      </c>
      <c r="B14330" s="4" t="s">
        <v>5</v>
      </c>
      <c r="C14330" s="4" t="s">
        <v>11</v>
      </c>
      <c r="D14330" s="4" t="s">
        <v>13</v>
      </c>
      <c r="E14330" s="4" t="s">
        <v>13</v>
      </c>
      <c r="F14330" s="4" t="s">
        <v>13</v>
      </c>
      <c r="G14330" s="4" t="s">
        <v>11</v>
      </c>
      <c r="H14330" s="4" t="s">
        <v>11</v>
      </c>
    </row>
    <row r="14331" spans="1:8">
      <c r="A14331" t="n">
        <v>115248</v>
      </c>
      <c r="B14331" s="31" t="n">
        <v>60</v>
      </c>
      <c r="C14331" s="7" t="n">
        <v>6308</v>
      </c>
      <c r="D14331" s="7" t="n">
        <v>0</v>
      </c>
      <c r="E14331" s="7" t="n">
        <v>0</v>
      </c>
      <c r="F14331" s="7" t="n">
        <v>0</v>
      </c>
      <c r="G14331" s="7" t="n">
        <v>0</v>
      </c>
      <c r="H14331" s="7" t="n">
        <v>1</v>
      </c>
    </row>
    <row r="14332" spans="1:8">
      <c r="A14332" t="s">
        <v>4</v>
      </c>
      <c r="B14332" s="4" t="s">
        <v>5</v>
      </c>
      <c r="C14332" s="4" t="s">
        <v>11</v>
      </c>
      <c r="D14332" s="4" t="s">
        <v>13</v>
      </c>
      <c r="E14332" s="4" t="s">
        <v>13</v>
      </c>
      <c r="F14332" s="4" t="s">
        <v>13</v>
      </c>
      <c r="G14332" s="4" t="s">
        <v>11</v>
      </c>
      <c r="H14332" s="4" t="s">
        <v>11</v>
      </c>
    </row>
    <row r="14333" spans="1:8">
      <c r="A14333" t="n">
        <v>115267</v>
      </c>
      <c r="B14333" s="31" t="n">
        <v>60</v>
      </c>
      <c r="C14333" s="7" t="n">
        <v>6308</v>
      </c>
      <c r="D14333" s="7" t="n">
        <v>0</v>
      </c>
      <c r="E14333" s="7" t="n">
        <v>0</v>
      </c>
      <c r="F14333" s="7" t="n">
        <v>0</v>
      </c>
      <c r="G14333" s="7" t="n">
        <v>0</v>
      </c>
      <c r="H14333" s="7" t="n">
        <v>0</v>
      </c>
    </row>
    <row r="14334" spans="1:8">
      <c r="A14334" t="s">
        <v>4</v>
      </c>
      <c r="B14334" s="4" t="s">
        <v>5</v>
      </c>
      <c r="C14334" s="4" t="s">
        <v>11</v>
      </c>
      <c r="D14334" s="4" t="s">
        <v>11</v>
      </c>
      <c r="E14334" s="4" t="s">
        <v>11</v>
      </c>
    </row>
    <row r="14335" spans="1:8">
      <c r="A14335" t="n">
        <v>115286</v>
      </c>
      <c r="B14335" s="32" t="n">
        <v>61</v>
      </c>
      <c r="C14335" s="7" t="n">
        <v>6308</v>
      </c>
      <c r="D14335" s="7" t="n">
        <v>65533</v>
      </c>
      <c r="E14335" s="7" t="n">
        <v>0</v>
      </c>
    </row>
    <row r="14336" spans="1:8">
      <c r="A14336" t="s">
        <v>4</v>
      </c>
      <c r="B14336" s="4" t="s">
        <v>5</v>
      </c>
      <c r="C14336" s="4" t="s">
        <v>11</v>
      </c>
      <c r="D14336" s="4" t="s">
        <v>13</v>
      </c>
      <c r="E14336" s="4" t="s">
        <v>13</v>
      </c>
      <c r="F14336" s="4" t="s">
        <v>13</v>
      </c>
      <c r="G14336" s="4" t="s">
        <v>11</v>
      </c>
      <c r="H14336" s="4" t="s">
        <v>11</v>
      </c>
    </row>
    <row r="14337" spans="1:8">
      <c r="A14337" t="n">
        <v>115293</v>
      </c>
      <c r="B14337" s="31" t="n">
        <v>60</v>
      </c>
      <c r="C14337" s="7" t="n">
        <v>6309</v>
      </c>
      <c r="D14337" s="7" t="n">
        <v>0</v>
      </c>
      <c r="E14337" s="7" t="n">
        <v>0</v>
      </c>
      <c r="F14337" s="7" t="n">
        <v>0</v>
      </c>
      <c r="G14337" s="7" t="n">
        <v>0</v>
      </c>
      <c r="H14337" s="7" t="n">
        <v>1</v>
      </c>
    </row>
    <row r="14338" spans="1:8">
      <c r="A14338" t="s">
        <v>4</v>
      </c>
      <c r="B14338" s="4" t="s">
        <v>5</v>
      </c>
      <c r="C14338" s="4" t="s">
        <v>11</v>
      </c>
      <c r="D14338" s="4" t="s">
        <v>13</v>
      </c>
      <c r="E14338" s="4" t="s">
        <v>13</v>
      </c>
      <c r="F14338" s="4" t="s">
        <v>13</v>
      </c>
      <c r="G14338" s="4" t="s">
        <v>11</v>
      </c>
      <c r="H14338" s="4" t="s">
        <v>11</v>
      </c>
    </row>
    <row r="14339" spans="1:8">
      <c r="A14339" t="n">
        <v>115312</v>
      </c>
      <c r="B14339" s="31" t="n">
        <v>60</v>
      </c>
      <c r="C14339" s="7" t="n">
        <v>6309</v>
      </c>
      <c r="D14339" s="7" t="n">
        <v>0</v>
      </c>
      <c r="E14339" s="7" t="n">
        <v>0</v>
      </c>
      <c r="F14339" s="7" t="n">
        <v>0</v>
      </c>
      <c r="G14339" s="7" t="n">
        <v>0</v>
      </c>
      <c r="H14339" s="7" t="n">
        <v>0</v>
      </c>
    </row>
    <row r="14340" spans="1:8">
      <c r="A14340" t="s">
        <v>4</v>
      </c>
      <c r="B14340" s="4" t="s">
        <v>5</v>
      </c>
      <c r="C14340" s="4" t="s">
        <v>11</v>
      </c>
      <c r="D14340" s="4" t="s">
        <v>11</v>
      </c>
      <c r="E14340" s="4" t="s">
        <v>11</v>
      </c>
    </row>
    <row r="14341" spans="1:8">
      <c r="A14341" t="n">
        <v>115331</v>
      </c>
      <c r="B14341" s="32" t="n">
        <v>61</v>
      </c>
      <c r="C14341" s="7" t="n">
        <v>6309</v>
      </c>
      <c r="D14341" s="7" t="n">
        <v>65533</v>
      </c>
      <c r="E14341" s="7" t="n">
        <v>0</v>
      </c>
    </row>
    <row r="14342" spans="1:8">
      <c r="A14342" t="s">
        <v>4</v>
      </c>
      <c r="B14342" s="4" t="s">
        <v>5</v>
      </c>
      <c r="C14342" s="4" t="s">
        <v>11</v>
      </c>
    </row>
    <row r="14343" spans="1:8">
      <c r="A14343" t="n">
        <v>115338</v>
      </c>
      <c r="B14343" s="29" t="n">
        <v>16</v>
      </c>
      <c r="C14343" s="7" t="n">
        <v>800</v>
      </c>
    </row>
    <row r="14344" spans="1:8">
      <c r="A14344" t="s">
        <v>4</v>
      </c>
      <c r="B14344" s="4" t="s">
        <v>5</v>
      </c>
      <c r="C14344" s="4" t="s">
        <v>7</v>
      </c>
      <c r="D14344" s="4" t="s">
        <v>7</v>
      </c>
      <c r="E14344" s="4" t="s">
        <v>13</v>
      </c>
      <c r="F14344" s="4" t="s">
        <v>13</v>
      </c>
      <c r="G14344" s="4" t="s">
        <v>13</v>
      </c>
      <c r="H14344" s="4" t="s">
        <v>11</v>
      </c>
    </row>
    <row r="14345" spans="1:8">
      <c r="A14345" t="n">
        <v>115341</v>
      </c>
      <c r="B14345" s="36" t="n">
        <v>45</v>
      </c>
      <c r="C14345" s="7" t="n">
        <v>2</v>
      </c>
      <c r="D14345" s="7" t="n">
        <v>3</v>
      </c>
      <c r="E14345" s="7" t="n">
        <v>22.3799991607666</v>
      </c>
      <c r="F14345" s="7" t="n">
        <v>0.379999995231628</v>
      </c>
      <c r="G14345" s="7" t="n">
        <v>-44.8199996948242</v>
      </c>
      <c r="H14345" s="7" t="n">
        <v>0</v>
      </c>
    </row>
    <row r="14346" spans="1:8">
      <c r="A14346" t="s">
        <v>4</v>
      </c>
      <c r="B14346" s="4" t="s">
        <v>5</v>
      </c>
      <c r="C14346" s="4" t="s">
        <v>7</v>
      </c>
      <c r="D14346" s="4" t="s">
        <v>7</v>
      </c>
      <c r="E14346" s="4" t="s">
        <v>13</v>
      </c>
      <c r="F14346" s="4" t="s">
        <v>13</v>
      </c>
      <c r="G14346" s="4" t="s">
        <v>13</v>
      </c>
      <c r="H14346" s="4" t="s">
        <v>11</v>
      </c>
      <c r="I14346" s="4" t="s">
        <v>7</v>
      </c>
    </row>
    <row r="14347" spans="1:8">
      <c r="A14347" t="n">
        <v>115358</v>
      </c>
      <c r="B14347" s="36" t="n">
        <v>45</v>
      </c>
      <c r="C14347" s="7" t="n">
        <v>4</v>
      </c>
      <c r="D14347" s="7" t="n">
        <v>3</v>
      </c>
      <c r="E14347" s="7" t="n">
        <v>8.60000038146973</v>
      </c>
      <c r="F14347" s="7" t="n">
        <v>329.230010986328</v>
      </c>
      <c r="G14347" s="7" t="n">
        <v>0</v>
      </c>
      <c r="H14347" s="7" t="n">
        <v>0</v>
      </c>
      <c r="I14347" s="7" t="n">
        <v>0</v>
      </c>
    </row>
    <row r="14348" spans="1:8">
      <c r="A14348" t="s">
        <v>4</v>
      </c>
      <c r="B14348" s="4" t="s">
        <v>5</v>
      </c>
      <c r="C14348" s="4" t="s">
        <v>7</v>
      </c>
      <c r="D14348" s="4" t="s">
        <v>7</v>
      </c>
      <c r="E14348" s="4" t="s">
        <v>13</v>
      </c>
      <c r="F14348" s="4" t="s">
        <v>11</v>
      </c>
    </row>
    <row r="14349" spans="1:8">
      <c r="A14349" t="n">
        <v>115376</v>
      </c>
      <c r="B14349" s="36" t="n">
        <v>45</v>
      </c>
      <c r="C14349" s="7" t="n">
        <v>5</v>
      </c>
      <c r="D14349" s="7" t="n">
        <v>3</v>
      </c>
      <c r="E14349" s="7" t="n">
        <v>3.70000004768372</v>
      </c>
      <c r="F14349" s="7" t="n">
        <v>0</v>
      </c>
    </row>
    <row r="14350" spans="1:8">
      <c r="A14350" t="s">
        <v>4</v>
      </c>
      <c r="B14350" s="4" t="s">
        <v>5</v>
      </c>
      <c r="C14350" s="4" t="s">
        <v>7</v>
      </c>
      <c r="D14350" s="4" t="s">
        <v>7</v>
      </c>
      <c r="E14350" s="4" t="s">
        <v>13</v>
      </c>
      <c r="F14350" s="4" t="s">
        <v>11</v>
      </c>
    </row>
    <row r="14351" spans="1:8">
      <c r="A14351" t="n">
        <v>115385</v>
      </c>
      <c r="B14351" s="36" t="n">
        <v>45</v>
      </c>
      <c r="C14351" s="7" t="n">
        <v>5</v>
      </c>
      <c r="D14351" s="7" t="n">
        <v>3</v>
      </c>
      <c r="E14351" s="7" t="n">
        <v>3.5</v>
      </c>
      <c r="F14351" s="7" t="n">
        <v>1500</v>
      </c>
    </row>
    <row r="14352" spans="1:8">
      <c r="A14352" t="s">
        <v>4</v>
      </c>
      <c r="B14352" s="4" t="s">
        <v>5</v>
      </c>
      <c r="C14352" s="4" t="s">
        <v>7</v>
      </c>
      <c r="D14352" s="4" t="s">
        <v>7</v>
      </c>
      <c r="E14352" s="4" t="s">
        <v>13</v>
      </c>
      <c r="F14352" s="4" t="s">
        <v>11</v>
      </c>
    </row>
    <row r="14353" spans="1:9">
      <c r="A14353" t="n">
        <v>115394</v>
      </c>
      <c r="B14353" s="36" t="n">
        <v>45</v>
      </c>
      <c r="C14353" s="7" t="n">
        <v>11</v>
      </c>
      <c r="D14353" s="7" t="n">
        <v>3</v>
      </c>
      <c r="E14353" s="7" t="n">
        <v>38</v>
      </c>
      <c r="F14353" s="7" t="n">
        <v>0</v>
      </c>
    </row>
    <row r="14354" spans="1:9">
      <c r="A14354" t="s">
        <v>4</v>
      </c>
      <c r="B14354" s="4" t="s">
        <v>5</v>
      </c>
      <c r="C14354" s="4" t="s">
        <v>7</v>
      </c>
      <c r="D14354" s="4" t="s">
        <v>11</v>
      </c>
      <c r="E14354" s="4" t="s">
        <v>13</v>
      </c>
    </row>
    <row r="14355" spans="1:9">
      <c r="A14355" t="n">
        <v>115403</v>
      </c>
      <c r="B14355" s="35" t="n">
        <v>58</v>
      </c>
      <c r="C14355" s="7" t="n">
        <v>100</v>
      </c>
      <c r="D14355" s="7" t="n">
        <v>1000</v>
      </c>
      <c r="E14355" s="7" t="n">
        <v>1</v>
      </c>
    </row>
    <row r="14356" spans="1:9">
      <c r="A14356" t="s">
        <v>4</v>
      </c>
      <c r="B14356" s="4" t="s">
        <v>5</v>
      </c>
      <c r="C14356" s="4" t="s">
        <v>7</v>
      </c>
      <c r="D14356" s="4" t="s">
        <v>11</v>
      </c>
    </row>
    <row r="14357" spans="1:9">
      <c r="A14357" t="n">
        <v>115411</v>
      </c>
      <c r="B14357" s="35" t="n">
        <v>58</v>
      </c>
      <c r="C14357" s="7" t="n">
        <v>255</v>
      </c>
      <c r="D14357" s="7" t="n">
        <v>0</v>
      </c>
    </row>
    <row r="14358" spans="1:9">
      <c r="A14358" t="s">
        <v>4</v>
      </c>
      <c r="B14358" s="4" t="s">
        <v>5</v>
      </c>
      <c r="C14358" s="4" t="s">
        <v>7</v>
      </c>
      <c r="D14358" s="4" t="s">
        <v>11</v>
      </c>
    </row>
    <row r="14359" spans="1:9">
      <c r="A14359" t="n">
        <v>115415</v>
      </c>
      <c r="B14359" s="36" t="n">
        <v>45</v>
      </c>
      <c r="C14359" s="7" t="n">
        <v>7</v>
      </c>
      <c r="D14359" s="7" t="n">
        <v>255</v>
      </c>
    </row>
    <row r="14360" spans="1:9">
      <c r="A14360" t="s">
        <v>4</v>
      </c>
      <c r="B14360" s="4" t="s">
        <v>5</v>
      </c>
      <c r="C14360" s="4" t="s">
        <v>11</v>
      </c>
      <c r="D14360" s="4" t="s">
        <v>7</v>
      </c>
      <c r="E14360" s="4" t="s">
        <v>7</v>
      </c>
      <c r="F14360" s="4" t="s">
        <v>8</v>
      </c>
    </row>
    <row r="14361" spans="1:9">
      <c r="A14361" t="n">
        <v>115419</v>
      </c>
      <c r="B14361" s="43" t="n">
        <v>47</v>
      </c>
      <c r="C14361" s="7" t="n">
        <v>103</v>
      </c>
      <c r="D14361" s="7" t="n">
        <v>0</v>
      </c>
      <c r="E14361" s="7" t="n">
        <v>0</v>
      </c>
      <c r="F14361" s="7" t="s">
        <v>404</v>
      </c>
    </row>
    <row r="14362" spans="1:9">
      <c r="A14362" t="s">
        <v>4</v>
      </c>
      <c r="B14362" s="4" t="s">
        <v>5</v>
      </c>
      <c r="C14362" s="4" t="s">
        <v>7</v>
      </c>
      <c r="D14362" s="4" t="s">
        <v>11</v>
      </c>
      <c r="E14362" s="4" t="s">
        <v>8</v>
      </c>
    </row>
    <row r="14363" spans="1:9">
      <c r="A14363" t="n">
        <v>115436</v>
      </c>
      <c r="B14363" s="49" t="n">
        <v>51</v>
      </c>
      <c r="C14363" s="7" t="n">
        <v>4</v>
      </c>
      <c r="D14363" s="7" t="n">
        <v>103</v>
      </c>
      <c r="E14363" s="7" t="s">
        <v>81</v>
      </c>
    </row>
    <row r="14364" spans="1:9">
      <c r="A14364" t="s">
        <v>4</v>
      </c>
      <c r="B14364" s="4" t="s">
        <v>5</v>
      </c>
      <c r="C14364" s="4" t="s">
        <v>11</v>
      </c>
    </row>
    <row r="14365" spans="1:9">
      <c r="A14365" t="n">
        <v>115449</v>
      </c>
      <c r="B14365" s="29" t="n">
        <v>16</v>
      </c>
      <c r="C14365" s="7" t="n">
        <v>0</v>
      </c>
    </row>
    <row r="14366" spans="1:9">
      <c r="A14366" t="s">
        <v>4</v>
      </c>
      <c r="B14366" s="4" t="s">
        <v>5</v>
      </c>
      <c r="C14366" s="4" t="s">
        <v>11</v>
      </c>
      <c r="D14366" s="4" t="s">
        <v>34</v>
      </c>
      <c r="E14366" s="4" t="s">
        <v>7</v>
      </c>
      <c r="F14366" s="4" t="s">
        <v>7</v>
      </c>
      <c r="G14366" s="4" t="s">
        <v>34</v>
      </c>
      <c r="H14366" s="4" t="s">
        <v>7</v>
      </c>
      <c r="I14366" s="4" t="s">
        <v>7</v>
      </c>
    </row>
    <row r="14367" spans="1:9">
      <c r="A14367" t="n">
        <v>115452</v>
      </c>
      <c r="B14367" s="51" t="n">
        <v>26</v>
      </c>
      <c r="C14367" s="7" t="n">
        <v>103</v>
      </c>
      <c r="D14367" s="7" t="s">
        <v>1016</v>
      </c>
      <c r="E14367" s="7" t="n">
        <v>2</v>
      </c>
      <c r="F14367" s="7" t="n">
        <v>3</v>
      </c>
      <c r="G14367" s="7" t="s">
        <v>1017</v>
      </c>
      <c r="H14367" s="7" t="n">
        <v>2</v>
      </c>
      <c r="I14367" s="7" t="n">
        <v>0</v>
      </c>
    </row>
    <row r="14368" spans="1:9">
      <c r="A14368" t="s">
        <v>4</v>
      </c>
      <c r="B14368" s="4" t="s">
        <v>5</v>
      </c>
    </row>
    <row r="14369" spans="1:9">
      <c r="A14369" t="n">
        <v>115635</v>
      </c>
      <c r="B14369" s="27" t="n">
        <v>28</v>
      </c>
    </row>
    <row r="14370" spans="1:9">
      <c r="A14370" t="s">
        <v>4</v>
      </c>
      <c r="B14370" s="4" t="s">
        <v>5</v>
      </c>
      <c r="C14370" s="4" t="s">
        <v>7</v>
      </c>
      <c r="D14370" s="4" t="s">
        <v>11</v>
      </c>
      <c r="E14370" s="4" t="s">
        <v>13</v>
      </c>
    </row>
    <row r="14371" spans="1:9">
      <c r="A14371" t="n">
        <v>115636</v>
      </c>
      <c r="B14371" s="35" t="n">
        <v>58</v>
      </c>
      <c r="C14371" s="7" t="n">
        <v>0</v>
      </c>
      <c r="D14371" s="7" t="n">
        <v>300</v>
      </c>
      <c r="E14371" s="7" t="n">
        <v>0.300000011920929</v>
      </c>
    </row>
    <row r="14372" spans="1:9">
      <c r="A14372" t="s">
        <v>4</v>
      </c>
      <c r="B14372" s="4" t="s">
        <v>5</v>
      </c>
      <c r="C14372" s="4" t="s">
        <v>7</v>
      </c>
      <c r="D14372" s="4" t="s">
        <v>11</v>
      </c>
    </row>
    <row r="14373" spans="1:9">
      <c r="A14373" t="n">
        <v>115644</v>
      </c>
      <c r="B14373" s="35" t="n">
        <v>58</v>
      </c>
      <c r="C14373" s="7" t="n">
        <v>255</v>
      </c>
      <c r="D14373" s="7" t="n">
        <v>0</v>
      </c>
    </row>
    <row r="14374" spans="1:9">
      <c r="A14374" t="s">
        <v>4</v>
      </c>
      <c r="B14374" s="4" t="s">
        <v>5</v>
      </c>
      <c r="C14374" s="4" t="s">
        <v>7</v>
      </c>
      <c r="D14374" s="4" t="s">
        <v>11</v>
      </c>
      <c r="E14374" s="4" t="s">
        <v>13</v>
      </c>
      <c r="F14374" s="4" t="s">
        <v>11</v>
      </c>
      <c r="G14374" s="4" t="s">
        <v>14</v>
      </c>
      <c r="H14374" s="4" t="s">
        <v>14</v>
      </c>
      <c r="I14374" s="4" t="s">
        <v>11</v>
      </c>
      <c r="J14374" s="4" t="s">
        <v>11</v>
      </c>
      <c r="K14374" s="4" t="s">
        <v>14</v>
      </c>
      <c r="L14374" s="4" t="s">
        <v>14</v>
      </c>
      <c r="M14374" s="4" t="s">
        <v>14</v>
      </c>
      <c r="N14374" s="4" t="s">
        <v>14</v>
      </c>
      <c r="O14374" s="4" t="s">
        <v>8</v>
      </c>
    </row>
    <row r="14375" spans="1:9">
      <c r="A14375" t="n">
        <v>115648</v>
      </c>
      <c r="B14375" s="12" t="n">
        <v>50</v>
      </c>
      <c r="C14375" s="7" t="n">
        <v>0</v>
      </c>
      <c r="D14375" s="7" t="n">
        <v>12010</v>
      </c>
      <c r="E14375" s="7" t="n">
        <v>1</v>
      </c>
      <c r="F14375" s="7" t="n">
        <v>0</v>
      </c>
      <c r="G14375" s="7" t="n">
        <v>0</v>
      </c>
      <c r="H14375" s="7" t="n">
        <v>0</v>
      </c>
      <c r="I14375" s="7" t="n">
        <v>0</v>
      </c>
      <c r="J14375" s="7" t="n">
        <v>65533</v>
      </c>
      <c r="K14375" s="7" t="n">
        <v>0</v>
      </c>
      <c r="L14375" s="7" t="n">
        <v>0</v>
      </c>
      <c r="M14375" s="7" t="n">
        <v>0</v>
      </c>
      <c r="N14375" s="7" t="n">
        <v>0</v>
      </c>
      <c r="O14375" s="7" t="s">
        <v>18</v>
      </c>
    </row>
    <row r="14376" spans="1:9">
      <c r="A14376" t="s">
        <v>4</v>
      </c>
      <c r="B14376" s="4" t="s">
        <v>5</v>
      </c>
      <c r="C14376" s="4" t="s">
        <v>7</v>
      </c>
      <c r="D14376" s="4" t="s">
        <v>11</v>
      </c>
      <c r="E14376" s="4" t="s">
        <v>11</v>
      </c>
      <c r="F14376" s="4" t="s">
        <v>11</v>
      </c>
      <c r="G14376" s="4" t="s">
        <v>11</v>
      </c>
      <c r="H14376" s="4" t="s">
        <v>7</v>
      </c>
    </row>
    <row r="14377" spans="1:9">
      <c r="A14377" t="n">
        <v>115687</v>
      </c>
      <c r="B14377" s="25" t="n">
        <v>25</v>
      </c>
      <c r="C14377" s="7" t="n">
        <v>5</v>
      </c>
      <c r="D14377" s="7" t="n">
        <v>65535</v>
      </c>
      <c r="E14377" s="7" t="n">
        <v>65535</v>
      </c>
      <c r="F14377" s="7" t="n">
        <v>65535</v>
      </c>
      <c r="G14377" s="7" t="n">
        <v>65535</v>
      </c>
      <c r="H14377" s="7" t="n">
        <v>0</v>
      </c>
    </row>
    <row r="14378" spans="1:9">
      <c r="A14378" t="s">
        <v>4</v>
      </c>
      <c r="B14378" s="4" t="s">
        <v>5</v>
      </c>
      <c r="C14378" s="4" t="s">
        <v>11</v>
      </c>
      <c r="D14378" s="4" t="s">
        <v>34</v>
      </c>
      <c r="E14378" s="4" t="s">
        <v>7</v>
      </c>
      <c r="F14378" s="4" t="s">
        <v>7</v>
      </c>
      <c r="G14378" s="4" t="s">
        <v>11</v>
      </c>
      <c r="H14378" s="4" t="s">
        <v>7</v>
      </c>
      <c r="I14378" s="4" t="s">
        <v>34</v>
      </c>
      <c r="J14378" s="4" t="s">
        <v>7</v>
      </c>
      <c r="K14378" s="4" t="s">
        <v>7</v>
      </c>
      <c r="L14378" s="4" t="s">
        <v>7</v>
      </c>
    </row>
    <row r="14379" spans="1:9">
      <c r="A14379" t="n">
        <v>115698</v>
      </c>
      <c r="B14379" s="26" t="n">
        <v>24</v>
      </c>
      <c r="C14379" s="7" t="n">
        <v>65533</v>
      </c>
      <c r="D14379" s="7" t="s">
        <v>1018</v>
      </c>
      <c r="E14379" s="7" t="n">
        <v>12</v>
      </c>
      <c r="F14379" s="7" t="n">
        <v>16</v>
      </c>
      <c r="G14379" s="7" t="n">
        <v>220</v>
      </c>
      <c r="H14379" s="7" t="n">
        <v>7</v>
      </c>
      <c r="I14379" s="7" t="s">
        <v>1019</v>
      </c>
      <c r="J14379" s="7" t="n">
        <v>6</v>
      </c>
      <c r="K14379" s="7" t="n">
        <v>2</v>
      </c>
      <c r="L14379" s="7" t="n">
        <v>0</v>
      </c>
    </row>
    <row r="14380" spans="1:9">
      <c r="A14380" t="s">
        <v>4</v>
      </c>
      <c r="B14380" s="4" t="s">
        <v>5</v>
      </c>
    </row>
    <row r="14381" spans="1:9">
      <c r="A14381" t="n">
        <v>115722</v>
      </c>
      <c r="B14381" s="27" t="n">
        <v>28</v>
      </c>
    </row>
    <row r="14382" spans="1:9">
      <c r="A14382" t="s">
        <v>4</v>
      </c>
      <c r="B14382" s="4" t="s">
        <v>5</v>
      </c>
      <c r="C14382" s="4" t="s">
        <v>7</v>
      </c>
    </row>
    <row r="14383" spans="1:9">
      <c r="A14383" t="n">
        <v>115723</v>
      </c>
      <c r="B14383" s="28" t="n">
        <v>27</v>
      </c>
      <c r="C14383" s="7" t="n">
        <v>0</v>
      </c>
    </row>
    <row r="14384" spans="1:9">
      <c r="A14384" t="s">
        <v>4</v>
      </c>
      <c r="B14384" s="4" t="s">
        <v>5</v>
      </c>
      <c r="C14384" s="4" t="s">
        <v>7</v>
      </c>
    </row>
    <row r="14385" spans="1:15">
      <c r="A14385" t="n">
        <v>115725</v>
      </c>
      <c r="B14385" s="28" t="n">
        <v>27</v>
      </c>
      <c r="C14385" s="7" t="n">
        <v>1</v>
      </c>
    </row>
    <row r="14386" spans="1:15">
      <c r="A14386" t="s">
        <v>4</v>
      </c>
      <c r="B14386" s="4" t="s">
        <v>5</v>
      </c>
      <c r="C14386" s="4" t="s">
        <v>7</v>
      </c>
      <c r="D14386" s="4" t="s">
        <v>11</v>
      </c>
      <c r="E14386" s="4" t="s">
        <v>11</v>
      </c>
      <c r="F14386" s="4" t="s">
        <v>11</v>
      </c>
      <c r="G14386" s="4" t="s">
        <v>11</v>
      </c>
      <c r="H14386" s="4" t="s">
        <v>7</v>
      </c>
    </row>
    <row r="14387" spans="1:15">
      <c r="A14387" t="n">
        <v>115727</v>
      </c>
      <c r="B14387" s="25" t="n">
        <v>25</v>
      </c>
      <c r="C14387" s="7" t="n">
        <v>5</v>
      </c>
      <c r="D14387" s="7" t="n">
        <v>65535</v>
      </c>
      <c r="E14387" s="7" t="n">
        <v>65535</v>
      </c>
      <c r="F14387" s="7" t="n">
        <v>65535</v>
      </c>
      <c r="G14387" s="7" t="n">
        <v>65535</v>
      </c>
      <c r="H14387" s="7" t="n">
        <v>0</v>
      </c>
    </row>
    <row r="14388" spans="1:15">
      <c r="A14388" t="s">
        <v>4</v>
      </c>
      <c r="B14388" s="4" t="s">
        <v>5</v>
      </c>
      <c r="C14388" s="4" t="s">
        <v>7</v>
      </c>
      <c r="D14388" s="4" t="s">
        <v>11</v>
      </c>
      <c r="E14388" s="4" t="s">
        <v>14</v>
      </c>
    </row>
    <row r="14389" spans="1:15">
      <c r="A14389" t="n">
        <v>115738</v>
      </c>
      <c r="B14389" s="80" t="n">
        <v>101</v>
      </c>
      <c r="C14389" s="7" t="n">
        <v>0</v>
      </c>
      <c r="D14389" s="7" t="n">
        <v>220</v>
      </c>
      <c r="E14389" s="7" t="n">
        <v>5</v>
      </c>
    </row>
    <row r="14390" spans="1:15">
      <c r="A14390" t="s">
        <v>4</v>
      </c>
      <c r="B14390" s="4" t="s">
        <v>5</v>
      </c>
      <c r="C14390" s="4" t="s">
        <v>7</v>
      </c>
      <c r="D14390" s="4" t="s">
        <v>11</v>
      </c>
      <c r="E14390" s="4" t="s">
        <v>13</v>
      </c>
    </row>
    <row r="14391" spans="1:15">
      <c r="A14391" t="n">
        <v>115746</v>
      </c>
      <c r="B14391" s="35" t="n">
        <v>58</v>
      </c>
      <c r="C14391" s="7" t="n">
        <v>100</v>
      </c>
      <c r="D14391" s="7" t="n">
        <v>300</v>
      </c>
      <c r="E14391" s="7" t="n">
        <v>0.300000011920929</v>
      </c>
    </row>
    <row r="14392" spans="1:15">
      <c r="A14392" t="s">
        <v>4</v>
      </c>
      <c r="B14392" s="4" t="s">
        <v>5</v>
      </c>
      <c r="C14392" s="4" t="s">
        <v>7</v>
      </c>
      <c r="D14392" s="4" t="s">
        <v>11</v>
      </c>
    </row>
    <row r="14393" spans="1:15">
      <c r="A14393" t="n">
        <v>115754</v>
      </c>
      <c r="B14393" s="35" t="n">
        <v>58</v>
      </c>
      <c r="C14393" s="7" t="n">
        <v>255</v>
      </c>
      <c r="D14393" s="7" t="n">
        <v>0</v>
      </c>
    </row>
    <row r="14394" spans="1:15">
      <c r="A14394" t="s">
        <v>4</v>
      </c>
      <c r="B14394" s="4" t="s">
        <v>5</v>
      </c>
      <c r="C14394" s="4" t="s">
        <v>11</v>
      </c>
      <c r="D14394" s="4" t="s">
        <v>7</v>
      </c>
      <c r="E14394" s="4" t="s">
        <v>7</v>
      </c>
      <c r="F14394" s="4" t="s">
        <v>8</v>
      </c>
    </row>
    <row r="14395" spans="1:15">
      <c r="A14395" t="n">
        <v>115758</v>
      </c>
      <c r="B14395" s="50" t="n">
        <v>20</v>
      </c>
      <c r="C14395" s="7" t="n">
        <v>0</v>
      </c>
      <c r="D14395" s="7" t="n">
        <v>2</v>
      </c>
      <c r="E14395" s="7" t="n">
        <v>10</v>
      </c>
      <c r="F14395" s="7" t="s">
        <v>459</v>
      </c>
    </row>
    <row r="14396" spans="1:15">
      <c r="A14396" t="s">
        <v>4</v>
      </c>
      <c r="B14396" s="4" t="s">
        <v>5</v>
      </c>
      <c r="C14396" s="4" t="s">
        <v>7</v>
      </c>
      <c r="D14396" s="4" t="s">
        <v>11</v>
      </c>
      <c r="E14396" s="4" t="s">
        <v>8</v>
      </c>
    </row>
    <row r="14397" spans="1:15">
      <c r="A14397" t="n">
        <v>115779</v>
      </c>
      <c r="B14397" s="49" t="n">
        <v>51</v>
      </c>
      <c r="C14397" s="7" t="n">
        <v>4</v>
      </c>
      <c r="D14397" s="7" t="n">
        <v>0</v>
      </c>
      <c r="E14397" s="7" t="s">
        <v>436</v>
      </c>
    </row>
    <row r="14398" spans="1:15">
      <c r="A14398" t="s">
        <v>4</v>
      </c>
      <c r="B14398" s="4" t="s">
        <v>5</v>
      </c>
      <c r="C14398" s="4" t="s">
        <v>11</v>
      </c>
    </row>
    <row r="14399" spans="1:15">
      <c r="A14399" t="n">
        <v>115792</v>
      </c>
      <c r="B14399" s="29" t="n">
        <v>16</v>
      </c>
      <c r="C14399" s="7" t="n">
        <v>0</v>
      </c>
    </row>
    <row r="14400" spans="1:15">
      <c r="A14400" t="s">
        <v>4</v>
      </c>
      <c r="B14400" s="4" t="s">
        <v>5</v>
      </c>
      <c r="C14400" s="4" t="s">
        <v>11</v>
      </c>
      <c r="D14400" s="4" t="s">
        <v>34</v>
      </c>
      <c r="E14400" s="4" t="s">
        <v>7</v>
      </c>
      <c r="F14400" s="4" t="s">
        <v>7</v>
      </c>
    </row>
    <row r="14401" spans="1:8">
      <c r="A14401" t="n">
        <v>115795</v>
      </c>
      <c r="B14401" s="51" t="n">
        <v>26</v>
      </c>
      <c r="C14401" s="7" t="n">
        <v>0</v>
      </c>
      <c r="D14401" s="7" t="s">
        <v>1020</v>
      </c>
      <c r="E14401" s="7" t="n">
        <v>2</v>
      </c>
      <c r="F14401" s="7" t="n">
        <v>0</v>
      </c>
    </row>
    <row r="14402" spans="1:8">
      <c r="A14402" t="s">
        <v>4</v>
      </c>
      <c r="B14402" s="4" t="s">
        <v>5</v>
      </c>
    </row>
    <row r="14403" spans="1:8">
      <c r="A14403" t="n">
        <v>115841</v>
      </c>
      <c r="B14403" s="27" t="n">
        <v>28</v>
      </c>
    </row>
    <row r="14404" spans="1:8">
      <c r="A14404" t="s">
        <v>4</v>
      </c>
      <c r="B14404" s="4" t="s">
        <v>5</v>
      </c>
      <c r="C14404" s="4" t="s">
        <v>7</v>
      </c>
      <c r="D14404" s="4" t="s">
        <v>11</v>
      </c>
      <c r="E14404" s="4" t="s">
        <v>8</v>
      </c>
    </row>
    <row r="14405" spans="1:8">
      <c r="A14405" t="n">
        <v>115842</v>
      </c>
      <c r="B14405" s="49" t="n">
        <v>51</v>
      </c>
      <c r="C14405" s="7" t="n">
        <v>4</v>
      </c>
      <c r="D14405" s="7" t="n">
        <v>103</v>
      </c>
      <c r="E14405" s="7" t="s">
        <v>81</v>
      </c>
    </row>
    <row r="14406" spans="1:8">
      <c r="A14406" t="s">
        <v>4</v>
      </c>
      <c r="B14406" s="4" t="s">
        <v>5</v>
      </c>
      <c r="C14406" s="4" t="s">
        <v>11</v>
      </c>
    </row>
    <row r="14407" spans="1:8">
      <c r="A14407" t="n">
        <v>115855</v>
      </c>
      <c r="B14407" s="29" t="n">
        <v>16</v>
      </c>
      <c r="C14407" s="7" t="n">
        <v>0</v>
      </c>
    </row>
    <row r="14408" spans="1:8">
      <c r="A14408" t="s">
        <v>4</v>
      </c>
      <c r="B14408" s="4" t="s">
        <v>5</v>
      </c>
      <c r="C14408" s="4" t="s">
        <v>11</v>
      </c>
      <c r="D14408" s="4" t="s">
        <v>34</v>
      </c>
      <c r="E14408" s="4" t="s">
        <v>7</v>
      </c>
      <c r="F14408" s="4" t="s">
        <v>7</v>
      </c>
    </row>
    <row r="14409" spans="1:8">
      <c r="A14409" t="n">
        <v>115858</v>
      </c>
      <c r="B14409" s="51" t="n">
        <v>26</v>
      </c>
      <c r="C14409" s="7" t="n">
        <v>103</v>
      </c>
      <c r="D14409" s="7" t="s">
        <v>1021</v>
      </c>
      <c r="E14409" s="7" t="n">
        <v>2</v>
      </c>
      <c r="F14409" s="7" t="n">
        <v>0</v>
      </c>
    </row>
    <row r="14410" spans="1:8">
      <c r="A14410" t="s">
        <v>4</v>
      </c>
      <c r="B14410" s="4" t="s">
        <v>5</v>
      </c>
    </row>
    <row r="14411" spans="1:8">
      <c r="A14411" t="n">
        <v>115988</v>
      </c>
      <c r="B14411" s="27" t="n">
        <v>28</v>
      </c>
    </row>
    <row r="14412" spans="1:8">
      <c r="A14412" t="s">
        <v>4</v>
      </c>
      <c r="B14412" s="4" t="s">
        <v>5</v>
      </c>
      <c r="C14412" s="4" t="s">
        <v>7</v>
      </c>
      <c r="D14412" s="4" t="s">
        <v>11</v>
      </c>
      <c r="E14412" s="4" t="s">
        <v>8</v>
      </c>
    </row>
    <row r="14413" spans="1:8">
      <c r="A14413" t="n">
        <v>115989</v>
      </c>
      <c r="B14413" s="49" t="n">
        <v>51</v>
      </c>
      <c r="C14413" s="7" t="n">
        <v>4</v>
      </c>
      <c r="D14413" s="7" t="n">
        <v>0</v>
      </c>
      <c r="E14413" s="7" t="s">
        <v>457</v>
      </c>
    </row>
    <row r="14414" spans="1:8">
      <c r="A14414" t="s">
        <v>4</v>
      </c>
      <c r="B14414" s="4" t="s">
        <v>5</v>
      </c>
      <c r="C14414" s="4" t="s">
        <v>11</v>
      </c>
    </row>
    <row r="14415" spans="1:8">
      <c r="A14415" t="n">
        <v>116002</v>
      </c>
      <c r="B14415" s="29" t="n">
        <v>16</v>
      </c>
      <c r="C14415" s="7" t="n">
        <v>0</v>
      </c>
    </row>
    <row r="14416" spans="1:8">
      <c r="A14416" t="s">
        <v>4</v>
      </c>
      <c r="B14416" s="4" t="s">
        <v>5</v>
      </c>
      <c r="C14416" s="4" t="s">
        <v>11</v>
      </c>
      <c r="D14416" s="4" t="s">
        <v>34</v>
      </c>
      <c r="E14416" s="4" t="s">
        <v>7</v>
      </c>
      <c r="F14416" s="4" t="s">
        <v>7</v>
      </c>
    </row>
    <row r="14417" spans="1:6">
      <c r="A14417" t="n">
        <v>116005</v>
      </c>
      <c r="B14417" s="51" t="n">
        <v>26</v>
      </c>
      <c r="C14417" s="7" t="n">
        <v>0</v>
      </c>
      <c r="D14417" s="7" t="s">
        <v>1022</v>
      </c>
      <c r="E14417" s="7" t="n">
        <v>2</v>
      </c>
      <c r="F14417" s="7" t="n">
        <v>0</v>
      </c>
    </row>
    <row r="14418" spans="1:6">
      <c r="A14418" t="s">
        <v>4</v>
      </c>
      <c r="B14418" s="4" t="s">
        <v>5</v>
      </c>
    </row>
    <row r="14419" spans="1:6">
      <c r="A14419" t="n">
        <v>116076</v>
      </c>
      <c r="B14419" s="27" t="n">
        <v>28</v>
      </c>
    </row>
    <row r="14420" spans="1:6">
      <c r="A14420" t="s">
        <v>4</v>
      </c>
      <c r="B14420" s="4" t="s">
        <v>5</v>
      </c>
      <c r="C14420" s="4" t="s">
        <v>11</v>
      </c>
      <c r="D14420" s="4" t="s">
        <v>7</v>
      </c>
      <c r="E14420" s="4" t="s">
        <v>7</v>
      </c>
      <c r="F14420" s="4" t="s">
        <v>8</v>
      </c>
    </row>
    <row r="14421" spans="1:6">
      <c r="A14421" t="n">
        <v>116077</v>
      </c>
      <c r="B14421" s="50" t="n">
        <v>20</v>
      </c>
      <c r="C14421" s="7" t="n">
        <v>5713</v>
      </c>
      <c r="D14421" s="7" t="n">
        <v>2</v>
      </c>
      <c r="E14421" s="7" t="n">
        <v>10</v>
      </c>
      <c r="F14421" s="7" t="s">
        <v>459</v>
      </c>
    </row>
    <row r="14422" spans="1:6">
      <c r="A14422" t="s">
        <v>4</v>
      </c>
      <c r="B14422" s="4" t="s">
        <v>5</v>
      </c>
      <c r="C14422" s="4" t="s">
        <v>7</v>
      </c>
      <c r="D14422" s="4" t="s">
        <v>11</v>
      </c>
      <c r="E14422" s="4" t="s">
        <v>8</v>
      </c>
    </row>
    <row r="14423" spans="1:6">
      <c r="A14423" t="n">
        <v>116098</v>
      </c>
      <c r="B14423" s="49" t="n">
        <v>51</v>
      </c>
      <c r="C14423" s="7" t="n">
        <v>4</v>
      </c>
      <c r="D14423" s="7" t="n">
        <v>5713</v>
      </c>
      <c r="E14423" s="7" t="s">
        <v>81</v>
      </c>
    </row>
    <row r="14424" spans="1:6">
      <c r="A14424" t="s">
        <v>4</v>
      </c>
      <c r="B14424" s="4" t="s">
        <v>5</v>
      </c>
      <c r="C14424" s="4" t="s">
        <v>11</v>
      </c>
    </row>
    <row r="14425" spans="1:6">
      <c r="A14425" t="n">
        <v>116111</v>
      </c>
      <c r="B14425" s="29" t="n">
        <v>16</v>
      </c>
      <c r="C14425" s="7" t="n">
        <v>0</v>
      </c>
    </row>
    <row r="14426" spans="1:6">
      <c r="A14426" t="s">
        <v>4</v>
      </c>
      <c r="B14426" s="4" t="s">
        <v>5</v>
      </c>
      <c r="C14426" s="4" t="s">
        <v>11</v>
      </c>
      <c r="D14426" s="4" t="s">
        <v>34</v>
      </c>
      <c r="E14426" s="4" t="s">
        <v>7</v>
      </c>
      <c r="F14426" s="4" t="s">
        <v>7</v>
      </c>
    </row>
    <row r="14427" spans="1:6">
      <c r="A14427" t="n">
        <v>116114</v>
      </c>
      <c r="B14427" s="51" t="n">
        <v>26</v>
      </c>
      <c r="C14427" s="7" t="n">
        <v>5713</v>
      </c>
      <c r="D14427" s="7" t="s">
        <v>1023</v>
      </c>
      <c r="E14427" s="7" t="n">
        <v>2</v>
      </c>
      <c r="F14427" s="7" t="n">
        <v>0</v>
      </c>
    </row>
    <row r="14428" spans="1:6">
      <c r="A14428" t="s">
        <v>4</v>
      </c>
      <c r="B14428" s="4" t="s">
        <v>5</v>
      </c>
    </row>
    <row r="14429" spans="1:6">
      <c r="A14429" t="n">
        <v>116137</v>
      </c>
      <c r="B14429" s="27" t="n">
        <v>28</v>
      </c>
    </row>
    <row r="14430" spans="1:6">
      <c r="A14430" t="s">
        <v>4</v>
      </c>
      <c r="B14430" s="4" t="s">
        <v>5</v>
      </c>
      <c r="C14430" s="4" t="s">
        <v>7</v>
      </c>
      <c r="D14430" s="4" t="s">
        <v>11</v>
      </c>
      <c r="E14430" s="4" t="s">
        <v>8</v>
      </c>
    </row>
    <row r="14431" spans="1:6">
      <c r="A14431" t="n">
        <v>116138</v>
      </c>
      <c r="B14431" s="49" t="n">
        <v>51</v>
      </c>
      <c r="C14431" s="7" t="n">
        <v>4</v>
      </c>
      <c r="D14431" s="7" t="n">
        <v>5716</v>
      </c>
      <c r="E14431" s="7" t="s">
        <v>81</v>
      </c>
    </row>
    <row r="14432" spans="1:6">
      <c r="A14432" t="s">
        <v>4</v>
      </c>
      <c r="B14432" s="4" t="s">
        <v>5</v>
      </c>
      <c r="C14432" s="4" t="s">
        <v>11</v>
      </c>
    </row>
    <row r="14433" spans="1:6">
      <c r="A14433" t="n">
        <v>116151</v>
      </c>
      <c r="B14433" s="29" t="n">
        <v>16</v>
      </c>
      <c r="C14433" s="7" t="n">
        <v>0</v>
      </c>
    </row>
    <row r="14434" spans="1:6">
      <c r="A14434" t="s">
        <v>4</v>
      </c>
      <c r="B14434" s="4" t="s">
        <v>5</v>
      </c>
      <c r="C14434" s="4" t="s">
        <v>11</v>
      </c>
      <c r="D14434" s="4" t="s">
        <v>34</v>
      </c>
      <c r="E14434" s="4" t="s">
        <v>7</v>
      </c>
      <c r="F14434" s="4" t="s">
        <v>7</v>
      </c>
    </row>
    <row r="14435" spans="1:6">
      <c r="A14435" t="n">
        <v>116154</v>
      </c>
      <c r="B14435" s="51" t="n">
        <v>26</v>
      </c>
      <c r="C14435" s="7" t="n">
        <v>5716</v>
      </c>
      <c r="D14435" s="7" t="s">
        <v>1024</v>
      </c>
      <c r="E14435" s="7" t="n">
        <v>2</v>
      </c>
      <c r="F14435" s="7" t="n">
        <v>0</v>
      </c>
    </row>
    <row r="14436" spans="1:6">
      <c r="A14436" t="s">
        <v>4</v>
      </c>
      <c r="B14436" s="4" t="s">
        <v>5</v>
      </c>
    </row>
    <row r="14437" spans="1:6">
      <c r="A14437" t="n">
        <v>116213</v>
      </c>
      <c r="B14437" s="27" t="n">
        <v>28</v>
      </c>
    </row>
    <row r="14438" spans="1:6">
      <c r="A14438" t="s">
        <v>4</v>
      </c>
      <c r="B14438" s="4" t="s">
        <v>5</v>
      </c>
      <c r="C14438" s="4" t="s">
        <v>11</v>
      </c>
      <c r="D14438" s="4" t="s">
        <v>7</v>
      </c>
    </row>
    <row r="14439" spans="1:6">
      <c r="A14439" t="n">
        <v>116214</v>
      </c>
      <c r="B14439" s="69" t="n">
        <v>89</v>
      </c>
      <c r="C14439" s="7" t="n">
        <v>65533</v>
      </c>
      <c r="D14439" s="7" t="n">
        <v>1</v>
      </c>
    </row>
    <row r="14440" spans="1:6">
      <c r="A14440" t="s">
        <v>4</v>
      </c>
      <c r="B14440" s="4" t="s">
        <v>5</v>
      </c>
      <c r="C14440" s="4" t="s">
        <v>7</v>
      </c>
      <c r="D14440" s="4" t="s">
        <v>7</v>
      </c>
      <c r="E14440" s="4" t="s">
        <v>13</v>
      </c>
      <c r="F14440" s="4" t="s">
        <v>13</v>
      </c>
      <c r="G14440" s="4" t="s">
        <v>13</v>
      </c>
      <c r="H14440" s="4" t="s">
        <v>11</v>
      </c>
    </row>
    <row r="14441" spans="1:6">
      <c r="A14441" t="n">
        <v>116218</v>
      </c>
      <c r="B14441" s="36" t="n">
        <v>45</v>
      </c>
      <c r="C14441" s="7" t="n">
        <v>2</v>
      </c>
      <c r="D14441" s="7" t="n">
        <v>3</v>
      </c>
      <c r="E14441" s="7" t="n">
        <v>22.8899993896484</v>
      </c>
      <c r="F14441" s="7" t="n">
        <v>0.379999995231628</v>
      </c>
      <c r="G14441" s="7" t="n">
        <v>-44.9300003051758</v>
      </c>
      <c r="H14441" s="7" t="n">
        <v>2000</v>
      </c>
    </row>
    <row r="14442" spans="1:6">
      <c r="A14442" t="s">
        <v>4</v>
      </c>
      <c r="B14442" s="4" t="s">
        <v>5</v>
      </c>
      <c r="C14442" s="4" t="s">
        <v>7</v>
      </c>
      <c r="D14442" s="4" t="s">
        <v>7</v>
      </c>
      <c r="E14442" s="4" t="s">
        <v>13</v>
      </c>
      <c r="F14442" s="4" t="s">
        <v>13</v>
      </c>
      <c r="G14442" s="4" t="s">
        <v>13</v>
      </c>
      <c r="H14442" s="4" t="s">
        <v>11</v>
      </c>
      <c r="I14442" s="4" t="s">
        <v>7</v>
      </c>
    </row>
    <row r="14443" spans="1:6">
      <c r="A14443" t="n">
        <v>116235</v>
      </c>
      <c r="B14443" s="36" t="n">
        <v>45</v>
      </c>
      <c r="C14443" s="7" t="n">
        <v>4</v>
      </c>
      <c r="D14443" s="7" t="n">
        <v>3</v>
      </c>
      <c r="E14443" s="7" t="n">
        <v>8.60000038146973</v>
      </c>
      <c r="F14443" s="7" t="n">
        <v>306.480010986328</v>
      </c>
      <c r="G14443" s="7" t="n">
        <v>0</v>
      </c>
      <c r="H14443" s="7" t="n">
        <v>2000</v>
      </c>
      <c r="I14443" s="7" t="n">
        <v>0</v>
      </c>
    </row>
    <row r="14444" spans="1:6">
      <c r="A14444" t="s">
        <v>4</v>
      </c>
      <c r="B14444" s="4" t="s">
        <v>5</v>
      </c>
      <c r="C14444" s="4" t="s">
        <v>11</v>
      </c>
    </row>
    <row r="14445" spans="1:6">
      <c r="A14445" t="n">
        <v>116253</v>
      </c>
      <c r="B14445" s="29" t="n">
        <v>16</v>
      </c>
      <c r="C14445" s="7" t="n">
        <v>1000</v>
      </c>
    </row>
    <row r="14446" spans="1:6">
      <c r="A14446" t="s">
        <v>4</v>
      </c>
      <c r="B14446" s="4" t="s">
        <v>5</v>
      </c>
      <c r="C14446" s="4" t="s">
        <v>11</v>
      </c>
      <c r="D14446" s="4" t="s">
        <v>11</v>
      </c>
      <c r="E14446" s="4" t="s">
        <v>13</v>
      </c>
      <c r="F14446" s="4" t="s">
        <v>7</v>
      </c>
    </row>
    <row r="14447" spans="1:6">
      <c r="A14447" t="n">
        <v>116256</v>
      </c>
      <c r="B14447" s="77" t="n">
        <v>53</v>
      </c>
      <c r="C14447" s="7" t="n">
        <v>6309</v>
      </c>
      <c r="D14447" s="7" t="n">
        <v>103</v>
      </c>
      <c r="E14447" s="7" t="n">
        <v>10</v>
      </c>
      <c r="F14447" s="7" t="n">
        <v>0</v>
      </c>
    </row>
    <row r="14448" spans="1:6">
      <c r="A14448" t="s">
        <v>4</v>
      </c>
      <c r="B14448" s="4" t="s">
        <v>5</v>
      </c>
      <c r="C14448" s="4" t="s">
        <v>11</v>
      </c>
    </row>
    <row r="14449" spans="1:9">
      <c r="A14449" t="n">
        <v>116266</v>
      </c>
      <c r="B14449" s="29" t="n">
        <v>16</v>
      </c>
      <c r="C14449" s="7" t="n">
        <v>150</v>
      </c>
    </row>
    <row r="14450" spans="1:9">
      <c r="A14450" t="s">
        <v>4</v>
      </c>
      <c r="B14450" s="4" t="s">
        <v>5</v>
      </c>
      <c r="C14450" s="4" t="s">
        <v>11</v>
      </c>
      <c r="D14450" s="4" t="s">
        <v>11</v>
      </c>
      <c r="E14450" s="4" t="s">
        <v>13</v>
      </c>
      <c r="F14450" s="4" t="s">
        <v>7</v>
      </c>
    </row>
    <row r="14451" spans="1:9">
      <c r="A14451" t="n">
        <v>116269</v>
      </c>
      <c r="B14451" s="77" t="n">
        <v>53</v>
      </c>
      <c r="C14451" s="7" t="n">
        <v>6308</v>
      </c>
      <c r="D14451" s="7" t="n">
        <v>103</v>
      </c>
      <c r="E14451" s="7" t="n">
        <v>10</v>
      </c>
      <c r="F14451" s="7" t="n">
        <v>0</v>
      </c>
    </row>
    <row r="14452" spans="1:9">
      <c r="A14452" t="s">
        <v>4</v>
      </c>
      <c r="B14452" s="4" t="s">
        <v>5</v>
      </c>
      <c r="C14452" s="4" t="s">
        <v>11</v>
      </c>
    </row>
    <row r="14453" spans="1:9">
      <c r="A14453" t="n">
        <v>116279</v>
      </c>
      <c r="B14453" s="29" t="n">
        <v>16</v>
      </c>
      <c r="C14453" s="7" t="n">
        <v>100</v>
      </c>
    </row>
    <row r="14454" spans="1:9">
      <c r="A14454" t="s">
        <v>4</v>
      </c>
      <c r="B14454" s="4" t="s">
        <v>5</v>
      </c>
      <c r="C14454" s="4" t="s">
        <v>11</v>
      </c>
      <c r="D14454" s="4" t="s">
        <v>11</v>
      </c>
      <c r="E14454" s="4" t="s">
        <v>13</v>
      </c>
      <c r="F14454" s="4" t="s">
        <v>7</v>
      </c>
    </row>
    <row r="14455" spans="1:9">
      <c r="A14455" t="n">
        <v>116282</v>
      </c>
      <c r="B14455" s="77" t="n">
        <v>53</v>
      </c>
      <c r="C14455" s="7" t="n">
        <v>103</v>
      </c>
      <c r="D14455" s="7" t="n">
        <v>6308</v>
      </c>
      <c r="E14455" s="7" t="n">
        <v>10</v>
      </c>
      <c r="F14455" s="7" t="n">
        <v>0</v>
      </c>
    </row>
    <row r="14456" spans="1:9">
      <c r="A14456" t="s">
        <v>4</v>
      </c>
      <c r="B14456" s="4" t="s">
        <v>5</v>
      </c>
      <c r="C14456" s="4" t="s">
        <v>11</v>
      </c>
    </row>
    <row r="14457" spans="1:9">
      <c r="A14457" t="n">
        <v>116292</v>
      </c>
      <c r="B14457" s="29" t="n">
        <v>16</v>
      </c>
      <c r="C14457" s="7" t="n">
        <v>150</v>
      </c>
    </row>
    <row r="14458" spans="1:9">
      <c r="A14458" t="s">
        <v>4</v>
      </c>
      <c r="B14458" s="4" t="s">
        <v>5</v>
      </c>
      <c r="C14458" s="4" t="s">
        <v>11</v>
      </c>
      <c r="D14458" s="4" t="s">
        <v>11</v>
      </c>
      <c r="E14458" s="4" t="s">
        <v>13</v>
      </c>
      <c r="F14458" s="4" t="s">
        <v>7</v>
      </c>
    </row>
    <row r="14459" spans="1:9">
      <c r="A14459" t="n">
        <v>116295</v>
      </c>
      <c r="B14459" s="77" t="n">
        <v>53</v>
      </c>
      <c r="C14459" s="7" t="n">
        <v>0</v>
      </c>
      <c r="D14459" s="7" t="n">
        <v>6308</v>
      </c>
      <c r="E14459" s="7" t="n">
        <v>10</v>
      </c>
      <c r="F14459" s="7" t="n">
        <v>0</v>
      </c>
    </row>
    <row r="14460" spans="1:9">
      <c r="A14460" t="s">
        <v>4</v>
      </c>
      <c r="B14460" s="4" t="s">
        <v>5</v>
      </c>
      <c r="C14460" s="4" t="s">
        <v>11</v>
      </c>
    </row>
    <row r="14461" spans="1:9">
      <c r="A14461" t="n">
        <v>116305</v>
      </c>
      <c r="B14461" s="29" t="n">
        <v>16</v>
      </c>
      <c r="C14461" s="7" t="n">
        <v>200</v>
      </c>
    </row>
    <row r="14462" spans="1:9">
      <c r="A14462" t="s">
        <v>4</v>
      </c>
      <c r="B14462" s="4" t="s">
        <v>5</v>
      </c>
      <c r="C14462" s="4" t="s">
        <v>11</v>
      </c>
      <c r="D14462" s="4" t="s">
        <v>11</v>
      </c>
      <c r="E14462" s="4" t="s">
        <v>13</v>
      </c>
      <c r="F14462" s="4" t="s">
        <v>7</v>
      </c>
    </row>
    <row r="14463" spans="1:9">
      <c r="A14463" t="n">
        <v>116308</v>
      </c>
      <c r="B14463" s="77" t="n">
        <v>53</v>
      </c>
      <c r="C14463" s="7" t="n">
        <v>5713</v>
      </c>
      <c r="D14463" s="7" t="n">
        <v>6308</v>
      </c>
      <c r="E14463" s="7" t="n">
        <v>10</v>
      </c>
      <c r="F14463" s="7" t="n">
        <v>0</v>
      </c>
    </row>
    <row r="14464" spans="1:9">
      <c r="A14464" t="s">
        <v>4</v>
      </c>
      <c r="B14464" s="4" t="s">
        <v>5</v>
      </c>
      <c r="C14464" s="4" t="s">
        <v>11</v>
      </c>
    </row>
    <row r="14465" spans="1:6">
      <c r="A14465" t="n">
        <v>116318</v>
      </c>
      <c r="B14465" s="29" t="n">
        <v>16</v>
      </c>
      <c r="C14465" s="7" t="n">
        <v>150</v>
      </c>
    </row>
    <row r="14466" spans="1:6">
      <c r="A14466" t="s">
        <v>4</v>
      </c>
      <c r="B14466" s="4" t="s">
        <v>5</v>
      </c>
      <c r="C14466" s="4" t="s">
        <v>11</v>
      </c>
      <c r="D14466" s="4" t="s">
        <v>11</v>
      </c>
      <c r="E14466" s="4" t="s">
        <v>13</v>
      </c>
      <c r="F14466" s="4" t="s">
        <v>7</v>
      </c>
    </row>
    <row r="14467" spans="1:6">
      <c r="A14467" t="n">
        <v>116321</v>
      </c>
      <c r="B14467" s="77" t="n">
        <v>53</v>
      </c>
      <c r="C14467" s="7" t="n">
        <v>5716</v>
      </c>
      <c r="D14467" s="7" t="n">
        <v>6308</v>
      </c>
      <c r="E14467" s="7" t="n">
        <v>10</v>
      </c>
      <c r="F14467" s="7" t="n">
        <v>0</v>
      </c>
    </row>
    <row r="14468" spans="1:6">
      <c r="A14468" t="s">
        <v>4</v>
      </c>
      <c r="B14468" s="4" t="s">
        <v>5</v>
      </c>
      <c r="C14468" s="4" t="s">
        <v>7</v>
      </c>
      <c r="D14468" s="4" t="s">
        <v>11</v>
      </c>
    </row>
    <row r="14469" spans="1:6">
      <c r="A14469" t="n">
        <v>116331</v>
      </c>
      <c r="B14469" s="36" t="n">
        <v>45</v>
      </c>
      <c r="C14469" s="7" t="n">
        <v>7</v>
      </c>
      <c r="D14469" s="7" t="n">
        <v>255</v>
      </c>
    </row>
    <row r="14470" spans="1:6">
      <c r="A14470" t="s">
        <v>4</v>
      </c>
      <c r="B14470" s="4" t="s">
        <v>5</v>
      </c>
      <c r="C14470" s="4" t="s">
        <v>11</v>
      </c>
    </row>
    <row r="14471" spans="1:6">
      <c r="A14471" t="n">
        <v>116335</v>
      </c>
      <c r="B14471" s="34" t="n">
        <v>54</v>
      </c>
      <c r="C14471" s="7" t="n">
        <v>6309</v>
      </c>
    </row>
    <row r="14472" spans="1:6">
      <c r="A14472" t="s">
        <v>4</v>
      </c>
      <c r="B14472" s="4" t="s">
        <v>5</v>
      </c>
      <c r="C14472" s="4" t="s">
        <v>11</v>
      </c>
    </row>
    <row r="14473" spans="1:6">
      <c r="A14473" t="n">
        <v>116338</v>
      </c>
      <c r="B14473" s="34" t="n">
        <v>54</v>
      </c>
      <c r="C14473" s="7" t="n">
        <v>6308</v>
      </c>
    </row>
    <row r="14474" spans="1:6">
      <c r="A14474" t="s">
        <v>4</v>
      </c>
      <c r="B14474" s="4" t="s">
        <v>5</v>
      </c>
      <c r="C14474" s="4" t="s">
        <v>11</v>
      </c>
    </row>
    <row r="14475" spans="1:6">
      <c r="A14475" t="n">
        <v>116341</v>
      </c>
      <c r="B14475" s="34" t="n">
        <v>54</v>
      </c>
      <c r="C14475" s="7" t="n">
        <v>0</v>
      </c>
    </row>
    <row r="14476" spans="1:6">
      <c r="A14476" t="s">
        <v>4</v>
      </c>
      <c r="B14476" s="4" t="s">
        <v>5</v>
      </c>
      <c r="C14476" s="4" t="s">
        <v>11</v>
      </c>
    </row>
    <row r="14477" spans="1:6">
      <c r="A14477" t="n">
        <v>116344</v>
      </c>
      <c r="B14477" s="34" t="n">
        <v>54</v>
      </c>
      <c r="C14477" s="7" t="n">
        <v>103</v>
      </c>
    </row>
    <row r="14478" spans="1:6">
      <c r="A14478" t="s">
        <v>4</v>
      </c>
      <c r="B14478" s="4" t="s">
        <v>5</v>
      </c>
      <c r="C14478" s="4" t="s">
        <v>11</v>
      </c>
    </row>
    <row r="14479" spans="1:6">
      <c r="A14479" t="n">
        <v>116347</v>
      </c>
      <c r="B14479" s="34" t="n">
        <v>54</v>
      </c>
      <c r="C14479" s="7" t="n">
        <v>5713</v>
      </c>
    </row>
    <row r="14480" spans="1:6">
      <c r="A14480" t="s">
        <v>4</v>
      </c>
      <c r="B14480" s="4" t="s">
        <v>5</v>
      </c>
      <c r="C14480" s="4" t="s">
        <v>11</v>
      </c>
    </row>
    <row r="14481" spans="1:6">
      <c r="A14481" t="n">
        <v>116350</v>
      </c>
      <c r="B14481" s="34" t="n">
        <v>54</v>
      </c>
      <c r="C14481" s="7" t="n">
        <v>5716</v>
      </c>
    </row>
    <row r="14482" spans="1:6">
      <c r="A14482" t="s">
        <v>4</v>
      </c>
      <c r="B14482" s="4" t="s">
        <v>5</v>
      </c>
      <c r="C14482" s="4" t="s">
        <v>7</v>
      </c>
      <c r="D14482" s="4" t="s">
        <v>11</v>
      </c>
      <c r="E14482" s="4" t="s">
        <v>8</v>
      </c>
    </row>
    <row r="14483" spans="1:6">
      <c r="A14483" t="n">
        <v>116353</v>
      </c>
      <c r="B14483" s="49" t="n">
        <v>51</v>
      </c>
      <c r="C14483" s="7" t="n">
        <v>4</v>
      </c>
      <c r="D14483" s="7" t="n">
        <v>6309</v>
      </c>
      <c r="E14483" s="7" t="s">
        <v>81</v>
      </c>
    </row>
    <row r="14484" spans="1:6">
      <c r="A14484" t="s">
        <v>4</v>
      </c>
      <c r="B14484" s="4" t="s">
        <v>5</v>
      </c>
      <c r="C14484" s="4" t="s">
        <v>11</v>
      </c>
    </row>
    <row r="14485" spans="1:6">
      <c r="A14485" t="n">
        <v>116366</v>
      </c>
      <c r="B14485" s="29" t="n">
        <v>16</v>
      </c>
      <c r="C14485" s="7" t="n">
        <v>0</v>
      </c>
    </row>
    <row r="14486" spans="1:6">
      <c r="A14486" t="s">
        <v>4</v>
      </c>
      <c r="B14486" s="4" t="s">
        <v>5</v>
      </c>
      <c r="C14486" s="4" t="s">
        <v>11</v>
      </c>
      <c r="D14486" s="4" t="s">
        <v>34</v>
      </c>
      <c r="E14486" s="4" t="s">
        <v>7</v>
      </c>
      <c r="F14486" s="4" t="s">
        <v>7</v>
      </c>
    </row>
    <row r="14487" spans="1:6">
      <c r="A14487" t="n">
        <v>116369</v>
      </c>
      <c r="B14487" s="51" t="n">
        <v>26</v>
      </c>
      <c r="C14487" s="7" t="n">
        <v>6309</v>
      </c>
      <c r="D14487" s="7" t="s">
        <v>1025</v>
      </c>
      <c r="E14487" s="7" t="n">
        <v>2</v>
      </c>
      <c r="F14487" s="7" t="n">
        <v>0</v>
      </c>
    </row>
    <row r="14488" spans="1:6">
      <c r="A14488" t="s">
        <v>4</v>
      </c>
      <c r="B14488" s="4" t="s">
        <v>5</v>
      </c>
    </row>
    <row r="14489" spans="1:6">
      <c r="A14489" t="n">
        <v>116425</v>
      </c>
      <c r="B14489" s="27" t="n">
        <v>28</v>
      </c>
    </row>
    <row r="14490" spans="1:6">
      <c r="A14490" t="s">
        <v>4</v>
      </c>
      <c r="B14490" s="4" t="s">
        <v>5</v>
      </c>
      <c r="C14490" s="4" t="s">
        <v>7</v>
      </c>
      <c r="D14490" s="4" t="s">
        <v>11</v>
      </c>
      <c r="E14490" s="4" t="s">
        <v>8</v>
      </c>
    </row>
    <row r="14491" spans="1:6">
      <c r="A14491" t="n">
        <v>116426</v>
      </c>
      <c r="B14491" s="49" t="n">
        <v>51</v>
      </c>
      <c r="C14491" s="7" t="n">
        <v>4</v>
      </c>
      <c r="D14491" s="7" t="n">
        <v>6308</v>
      </c>
      <c r="E14491" s="7" t="s">
        <v>997</v>
      </c>
    </row>
    <row r="14492" spans="1:6">
      <c r="A14492" t="s">
        <v>4</v>
      </c>
      <c r="B14492" s="4" t="s">
        <v>5</v>
      </c>
      <c r="C14492" s="4" t="s">
        <v>11</v>
      </c>
    </row>
    <row r="14493" spans="1:6">
      <c r="A14493" t="n">
        <v>116439</v>
      </c>
      <c r="B14493" s="29" t="n">
        <v>16</v>
      </c>
      <c r="C14493" s="7" t="n">
        <v>0</v>
      </c>
    </row>
    <row r="14494" spans="1:6">
      <c r="A14494" t="s">
        <v>4</v>
      </c>
      <c r="B14494" s="4" t="s">
        <v>5</v>
      </c>
      <c r="C14494" s="4" t="s">
        <v>11</v>
      </c>
      <c r="D14494" s="4" t="s">
        <v>34</v>
      </c>
      <c r="E14494" s="4" t="s">
        <v>7</v>
      </c>
      <c r="F14494" s="4" t="s">
        <v>7</v>
      </c>
    </row>
    <row r="14495" spans="1:6">
      <c r="A14495" t="n">
        <v>116442</v>
      </c>
      <c r="B14495" s="51" t="n">
        <v>26</v>
      </c>
      <c r="C14495" s="7" t="n">
        <v>6308</v>
      </c>
      <c r="D14495" s="7" t="s">
        <v>1026</v>
      </c>
      <c r="E14495" s="7" t="n">
        <v>2</v>
      </c>
      <c r="F14495" s="7" t="n">
        <v>0</v>
      </c>
    </row>
    <row r="14496" spans="1:6">
      <c r="A14496" t="s">
        <v>4</v>
      </c>
      <c r="B14496" s="4" t="s">
        <v>5</v>
      </c>
    </row>
    <row r="14497" spans="1:6">
      <c r="A14497" t="n">
        <v>116508</v>
      </c>
      <c r="B14497" s="27" t="n">
        <v>28</v>
      </c>
    </row>
    <row r="14498" spans="1:6">
      <c r="A14498" t="s">
        <v>4</v>
      </c>
      <c r="B14498" s="4" t="s">
        <v>5</v>
      </c>
      <c r="C14498" s="4" t="s">
        <v>11</v>
      </c>
      <c r="D14498" s="4" t="s">
        <v>7</v>
      </c>
    </row>
    <row r="14499" spans="1:6">
      <c r="A14499" t="n">
        <v>116509</v>
      </c>
      <c r="B14499" s="69" t="n">
        <v>89</v>
      </c>
      <c r="C14499" s="7" t="n">
        <v>65533</v>
      </c>
      <c r="D14499" s="7" t="n">
        <v>1</v>
      </c>
    </row>
    <row r="14500" spans="1:6">
      <c r="A14500" t="s">
        <v>4</v>
      </c>
      <c r="B14500" s="4" t="s">
        <v>5</v>
      </c>
      <c r="C14500" s="4" t="s">
        <v>7</v>
      </c>
      <c r="D14500" s="4" t="s">
        <v>11</v>
      </c>
      <c r="E14500" s="4" t="s">
        <v>13</v>
      </c>
    </row>
    <row r="14501" spans="1:6">
      <c r="A14501" t="n">
        <v>116513</v>
      </c>
      <c r="B14501" s="35" t="n">
        <v>58</v>
      </c>
      <c r="C14501" s="7" t="n">
        <v>101</v>
      </c>
      <c r="D14501" s="7" t="n">
        <v>800</v>
      </c>
      <c r="E14501" s="7" t="n">
        <v>1</v>
      </c>
    </row>
    <row r="14502" spans="1:6">
      <c r="A14502" t="s">
        <v>4</v>
      </c>
      <c r="B14502" s="4" t="s">
        <v>5</v>
      </c>
      <c r="C14502" s="4" t="s">
        <v>7</v>
      </c>
      <c r="D14502" s="4" t="s">
        <v>11</v>
      </c>
    </row>
    <row r="14503" spans="1:6">
      <c r="A14503" t="n">
        <v>116521</v>
      </c>
      <c r="B14503" s="35" t="n">
        <v>58</v>
      </c>
      <c r="C14503" s="7" t="n">
        <v>254</v>
      </c>
      <c r="D14503" s="7" t="n">
        <v>0</v>
      </c>
    </row>
    <row r="14504" spans="1:6">
      <c r="A14504" t="s">
        <v>4</v>
      </c>
      <c r="B14504" s="4" t="s">
        <v>5</v>
      </c>
      <c r="C14504" s="4" t="s">
        <v>7</v>
      </c>
      <c r="D14504" s="4" t="s">
        <v>7</v>
      </c>
      <c r="E14504" s="4" t="s">
        <v>13</v>
      </c>
      <c r="F14504" s="4" t="s">
        <v>13</v>
      </c>
      <c r="G14504" s="4" t="s">
        <v>13</v>
      </c>
      <c r="H14504" s="4" t="s">
        <v>11</v>
      </c>
    </row>
    <row r="14505" spans="1:6">
      <c r="A14505" t="n">
        <v>116525</v>
      </c>
      <c r="B14505" s="36" t="n">
        <v>45</v>
      </c>
      <c r="C14505" s="7" t="n">
        <v>2</v>
      </c>
      <c r="D14505" s="7" t="n">
        <v>3</v>
      </c>
      <c r="E14505" s="7" t="n">
        <v>23.8700008392334</v>
      </c>
      <c r="F14505" s="7" t="n">
        <v>0.28999999165535</v>
      </c>
      <c r="G14505" s="7" t="n">
        <v>-44.560001373291</v>
      </c>
      <c r="H14505" s="7" t="n">
        <v>0</v>
      </c>
    </row>
    <row r="14506" spans="1:6">
      <c r="A14506" t="s">
        <v>4</v>
      </c>
      <c r="B14506" s="4" t="s">
        <v>5</v>
      </c>
      <c r="C14506" s="4" t="s">
        <v>7</v>
      </c>
      <c r="D14506" s="4" t="s">
        <v>7</v>
      </c>
      <c r="E14506" s="4" t="s">
        <v>13</v>
      </c>
      <c r="F14506" s="4" t="s">
        <v>13</v>
      </c>
      <c r="G14506" s="4" t="s">
        <v>13</v>
      </c>
      <c r="H14506" s="4" t="s">
        <v>11</v>
      </c>
      <c r="I14506" s="4" t="s">
        <v>7</v>
      </c>
    </row>
    <row r="14507" spans="1:6">
      <c r="A14507" t="n">
        <v>116542</v>
      </c>
      <c r="B14507" s="36" t="n">
        <v>45</v>
      </c>
      <c r="C14507" s="7" t="n">
        <v>4</v>
      </c>
      <c r="D14507" s="7" t="n">
        <v>3</v>
      </c>
      <c r="E14507" s="7" t="n">
        <v>357.559997558594</v>
      </c>
      <c r="F14507" s="7" t="n">
        <v>317.989990234375</v>
      </c>
      <c r="G14507" s="7" t="n">
        <v>0</v>
      </c>
      <c r="H14507" s="7" t="n">
        <v>0</v>
      </c>
      <c r="I14507" s="7" t="n">
        <v>0</v>
      </c>
    </row>
    <row r="14508" spans="1:6">
      <c r="A14508" t="s">
        <v>4</v>
      </c>
      <c r="B14508" s="4" t="s">
        <v>5</v>
      </c>
      <c r="C14508" s="4" t="s">
        <v>7</v>
      </c>
      <c r="D14508" s="4" t="s">
        <v>7</v>
      </c>
      <c r="E14508" s="4" t="s">
        <v>13</v>
      </c>
      <c r="F14508" s="4" t="s">
        <v>13</v>
      </c>
      <c r="G14508" s="4" t="s">
        <v>13</v>
      </c>
      <c r="H14508" s="4" t="s">
        <v>11</v>
      </c>
      <c r="I14508" s="4" t="s">
        <v>7</v>
      </c>
    </row>
    <row r="14509" spans="1:6">
      <c r="A14509" t="n">
        <v>116560</v>
      </c>
      <c r="B14509" s="36" t="n">
        <v>45</v>
      </c>
      <c r="C14509" s="7" t="n">
        <v>4</v>
      </c>
      <c r="D14509" s="7" t="n">
        <v>3</v>
      </c>
      <c r="E14509" s="7" t="n">
        <v>357.559997558594</v>
      </c>
      <c r="F14509" s="7" t="n">
        <v>337.989990234375</v>
      </c>
      <c r="G14509" s="7" t="n">
        <v>0</v>
      </c>
      <c r="H14509" s="7" t="n">
        <v>3000</v>
      </c>
      <c r="I14509" s="7" t="n">
        <v>0</v>
      </c>
    </row>
    <row r="14510" spans="1:6">
      <c r="A14510" t="s">
        <v>4</v>
      </c>
      <c r="B14510" s="4" t="s">
        <v>5</v>
      </c>
      <c r="C14510" s="4" t="s">
        <v>7</v>
      </c>
      <c r="D14510" s="4" t="s">
        <v>7</v>
      </c>
      <c r="E14510" s="4" t="s">
        <v>13</v>
      </c>
      <c r="F14510" s="4" t="s">
        <v>11</v>
      </c>
    </row>
    <row r="14511" spans="1:6">
      <c r="A14511" t="n">
        <v>116578</v>
      </c>
      <c r="B14511" s="36" t="n">
        <v>45</v>
      </c>
      <c r="C14511" s="7" t="n">
        <v>5</v>
      </c>
      <c r="D14511" s="7" t="n">
        <v>3</v>
      </c>
      <c r="E14511" s="7" t="n">
        <v>4.5</v>
      </c>
      <c r="F14511" s="7" t="n">
        <v>0</v>
      </c>
    </row>
    <row r="14512" spans="1:6">
      <c r="A14512" t="s">
        <v>4</v>
      </c>
      <c r="B14512" s="4" t="s">
        <v>5</v>
      </c>
      <c r="C14512" s="4" t="s">
        <v>7</v>
      </c>
      <c r="D14512" s="4" t="s">
        <v>7</v>
      </c>
      <c r="E14512" s="4" t="s">
        <v>13</v>
      </c>
      <c r="F14512" s="4" t="s">
        <v>11</v>
      </c>
    </row>
    <row r="14513" spans="1:9">
      <c r="A14513" t="n">
        <v>116587</v>
      </c>
      <c r="B14513" s="36" t="n">
        <v>45</v>
      </c>
      <c r="C14513" s="7" t="n">
        <v>11</v>
      </c>
      <c r="D14513" s="7" t="n">
        <v>3</v>
      </c>
      <c r="E14513" s="7" t="n">
        <v>38</v>
      </c>
      <c r="F14513" s="7" t="n">
        <v>0</v>
      </c>
    </row>
    <row r="14514" spans="1:9">
      <c r="A14514" t="s">
        <v>4</v>
      </c>
      <c r="B14514" s="4" t="s">
        <v>5</v>
      </c>
      <c r="C14514" s="4" t="s">
        <v>7</v>
      </c>
      <c r="D14514" s="4" t="s">
        <v>11</v>
      </c>
    </row>
    <row r="14515" spans="1:9">
      <c r="A14515" t="n">
        <v>116596</v>
      </c>
      <c r="B14515" s="35" t="n">
        <v>58</v>
      </c>
      <c r="C14515" s="7" t="n">
        <v>255</v>
      </c>
      <c r="D14515" s="7" t="n">
        <v>0</v>
      </c>
    </row>
    <row r="14516" spans="1:9">
      <c r="A14516" t="s">
        <v>4</v>
      </c>
      <c r="B14516" s="4" t="s">
        <v>5</v>
      </c>
      <c r="C14516" s="4" t="s">
        <v>11</v>
      </c>
      <c r="D14516" s="4" t="s">
        <v>13</v>
      </c>
      <c r="E14516" s="4" t="s">
        <v>13</v>
      </c>
      <c r="F14516" s="4" t="s">
        <v>13</v>
      </c>
      <c r="G14516" s="4" t="s">
        <v>13</v>
      </c>
    </row>
    <row r="14517" spans="1:9">
      <c r="A14517" t="n">
        <v>116600</v>
      </c>
      <c r="B14517" s="90" t="n">
        <v>131</v>
      </c>
      <c r="C14517" s="7" t="n">
        <v>103</v>
      </c>
      <c r="D14517" s="7" t="n">
        <v>0.200000002980232</v>
      </c>
      <c r="E14517" s="7" t="n">
        <v>0</v>
      </c>
      <c r="F14517" s="7" t="n">
        <v>0</v>
      </c>
      <c r="G14517" s="7" t="n">
        <v>0.100000001490116</v>
      </c>
    </row>
    <row r="14518" spans="1:9">
      <c r="A14518" t="s">
        <v>4</v>
      </c>
      <c r="B14518" s="4" t="s">
        <v>5</v>
      </c>
      <c r="C14518" s="4" t="s">
        <v>11</v>
      </c>
      <c r="D14518" s="4" t="s">
        <v>13</v>
      </c>
      <c r="E14518" s="4" t="s">
        <v>13</v>
      </c>
      <c r="F14518" s="4" t="s">
        <v>13</v>
      </c>
      <c r="G14518" s="4" t="s">
        <v>13</v>
      </c>
    </row>
    <row r="14519" spans="1:9">
      <c r="A14519" t="n">
        <v>116619</v>
      </c>
      <c r="B14519" s="90" t="n">
        <v>131</v>
      </c>
      <c r="C14519" s="7" t="n">
        <v>6308</v>
      </c>
      <c r="D14519" s="7" t="n">
        <v>0.200000002980232</v>
      </c>
      <c r="E14519" s="7" t="n">
        <v>0</v>
      </c>
      <c r="F14519" s="7" t="n">
        <v>0</v>
      </c>
      <c r="G14519" s="7" t="n">
        <v>0.100000001490116</v>
      </c>
    </row>
    <row r="14520" spans="1:9">
      <c r="A14520" t="s">
        <v>4</v>
      </c>
      <c r="B14520" s="4" t="s">
        <v>5</v>
      </c>
      <c r="C14520" s="4" t="s">
        <v>11</v>
      </c>
      <c r="D14520" s="4" t="s">
        <v>11</v>
      </c>
      <c r="E14520" s="4" t="s">
        <v>13</v>
      </c>
      <c r="F14520" s="4" t="s">
        <v>13</v>
      </c>
      <c r="G14520" s="4" t="s">
        <v>13</v>
      </c>
      <c r="H14520" s="4" t="s">
        <v>13</v>
      </c>
      <c r="I14520" s="4" t="s">
        <v>7</v>
      </c>
      <c r="J14520" s="4" t="s">
        <v>11</v>
      </c>
    </row>
    <row r="14521" spans="1:9">
      <c r="A14521" t="n">
        <v>116638</v>
      </c>
      <c r="B14521" s="57" t="n">
        <v>55</v>
      </c>
      <c r="C14521" s="7" t="n">
        <v>103</v>
      </c>
      <c r="D14521" s="7" t="n">
        <v>65533</v>
      </c>
      <c r="E14521" s="7" t="n">
        <v>23.2700004577637</v>
      </c>
      <c r="F14521" s="7" t="n">
        <v>-1</v>
      </c>
      <c r="G14521" s="7" t="n">
        <v>-45.0099983215332</v>
      </c>
      <c r="H14521" s="7" t="n">
        <v>1.20000004768372</v>
      </c>
      <c r="I14521" s="7" t="n">
        <v>1</v>
      </c>
      <c r="J14521" s="7" t="n">
        <v>0</v>
      </c>
    </row>
    <row r="14522" spans="1:9">
      <c r="A14522" t="s">
        <v>4</v>
      </c>
      <c r="B14522" s="4" t="s">
        <v>5</v>
      </c>
      <c r="C14522" s="4" t="s">
        <v>11</v>
      </c>
    </row>
    <row r="14523" spans="1:9">
      <c r="A14523" t="n">
        <v>116662</v>
      </c>
      <c r="B14523" s="29" t="n">
        <v>16</v>
      </c>
      <c r="C14523" s="7" t="n">
        <v>100</v>
      </c>
    </row>
    <row r="14524" spans="1:9">
      <c r="A14524" t="s">
        <v>4</v>
      </c>
      <c r="B14524" s="4" t="s">
        <v>5</v>
      </c>
      <c r="C14524" s="4" t="s">
        <v>11</v>
      </c>
      <c r="D14524" s="4" t="s">
        <v>11</v>
      </c>
      <c r="E14524" s="4" t="s">
        <v>13</v>
      </c>
      <c r="F14524" s="4" t="s">
        <v>13</v>
      </c>
      <c r="G14524" s="4" t="s">
        <v>13</v>
      </c>
      <c r="H14524" s="4" t="s">
        <v>13</v>
      </c>
      <c r="I14524" s="4" t="s">
        <v>7</v>
      </c>
      <c r="J14524" s="4" t="s">
        <v>11</v>
      </c>
    </row>
    <row r="14525" spans="1:9">
      <c r="A14525" t="n">
        <v>116665</v>
      </c>
      <c r="B14525" s="57" t="n">
        <v>55</v>
      </c>
      <c r="C14525" s="7" t="n">
        <v>6308</v>
      </c>
      <c r="D14525" s="7" t="n">
        <v>65533</v>
      </c>
      <c r="E14525" s="7" t="n">
        <v>24.8600006103516</v>
      </c>
      <c r="F14525" s="7" t="n">
        <v>-1</v>
      </c>
      <c r="G14525" s="7" t="n">
        <v>-45.060001373291</v>
      </c>
      <c r="H14525" s="7" t="n">
        <v>1.20000004768372</v>
      </c>
      <c r="I14525" s="7" t="n">
        <v>1</v>
      </c>
      <c r="J14525" s="7" t="n">
        <v>0</v>
      </c>
    </row>
    <row r="14526" spans="1:9">
      <c r="A14526" t="s">
        <v>4</v>
      </c>
      <c r="B14526" s="4" t="s">
        <v>5</v>
      </c>
      <c r="C14526" s="4" t="s">
        <v>11</v>
      </c>
      <c r="D14526" s="4" t="s">
        <v>7</v>
      </c>
    </row>
    <row r="14527" spans="1:9">
      <c r="A14527" t="n">
        <v>116689</v>
      </c>
      <c r="B14527" s="55" t="n">
        <v>56</v>
      </c>
      <c r="C14527" s="7" t="n">
        <v>6308</v>
      </c>
      <c r="D14527" s="7" t="n">
        <v>0</v>
      </c>
    </row>
    <row r="14528" spans="1:9">
      <c r="A14528" t="s">
        <v>4</v>
      </c>
      <c r="B14528" s="4" t="s">
        <v>5</v>
      </c>
      <c r="C14528" s="4" t="s">
        <v>11</v>
      </c>
      <c r="D14528" s="4" t="s">
        <v>7</v>
      </c>
    </row>
    <row r="14529" spans="1:10">
      <c r="A14529" t="n">
        <v>116693</v>
      </c>
      <c r="B14529" s="55" t="n">
        <v>56</v>
      </c>
      <c r="C14529" s="7" t="n">
        <v>103</v>
      </c>
      <c r="D14529" s="7" t="n">
        <v>0</v>
      </c>
    </row>
    <row r="14530" spans="1:10">
      <c r="A14530" t="s">
        <v>4</v>
      </c>
      <c r="B14530" s="4" t="s">
        <v>5</v>
      </c>
      <c r="C14530" s="4" t="s">
        <v>11</v>
      </c>
    </row>
    <row r="14531" spans="1:10">
      <c r="A14531" t="n">
        <v>116697</v>
      </c>
      <c r="B14531" s="29" t="n">
        <v>16</v>
      </c>
      <c r="C14531" s="7" t="n">
        <v>750</v>
      </c>
    </row>
    <row r="14532" spans="1:10">
      <c r="A14532" t="s">
        <v>4</v>
      </c>
      <c r="B14532" s="4" t="s">
        <v>5</v>
      </c>
      <c r="C14532" s="4" t="s">
        <v>11</v>
      </c>
      <c r="D14532" s="4" t="s">
        <v>13</v>
      </c>
      <c r="E14532" s="4" t="s">
        <v>13</v>
      </c>
      <c r="F14532" s="4" t="s">
        <v>13</v>
      </c>
      <c r="G14532" s="4" t="s">
        <v>11</v>
      </c>
      <c r="H14532" s="4" t="s">
        <v>11</v>
      </c>
    </row>
    <row r="14533" spans="1:10">
      <c r="A14533" t="n">
        <v>116700</v>
      </c>
      <c r="B14533" s="31" t="n">
        <v>60</v>
      </c>
      <c r="C14533" s="7" t="n">
        <v>6308</v>
      </c>
      <c r="D14533" s="7" t="n">
        <v>0</v>
      </c>
      <c r="E14533" s="7" t="n">
        <v>-10</v>
      </c>
      <c r="F14533" s="7" t="n">
        <v>0</v>
      </c>
      <c r="G14533" s="7" t="n">
        <v>300</v>
      </c>
      <c r="H14533" s="7" t="n">
        <v>0</v>
      </c>
    </row>
    <row r="14534" spans="1:10">
      <c r="A14534" t="s">
        <v>4</v>
      </c>
      <c r="B14534" s="4" t="s">
        <v>5</v>
      </c>
      <c r="C14534" s="4" t="s">
        <v>11</v>
      </c>
    </row>
    <row r="14535" spans="1:10">
      <c r="A14535" t="n">
        <v>116719</v>
      </c>
      <c r="B14535" s="29" t="n">
        <v>16</v>
      </c>
      <c r="C14535" s="7" t="n">
        <v>50</v>
      </c>
    </row>
    <row r="14536" spans="1:10">
      <c r="A14536" t="s">
        <v>4</v>
      </c>
      <c r="B14536" s="4" t="s">
        <v>5</v>
      </c>
      <c r="C14536" s="4" t="s">
        <v>11</v>
      </c>
      <c r="D14536" s="4" t="s">
        <v>13</v>
      </c>
      <c r="E14536" s="4" t="s">
        <v>13</v>
      </c>
      <c r="F14536" s="4" t="s">
        <v>13</v>
      </c>
      <c r="G14536" s="4" t="s">
        <v>11</v>
      </c>
      <c r="H14536" s="4" t="s">
        <v>11</v>
      </c>
    </row>
    <row r="14537" spans="1:10">
      <c r="A14537" t="n">
        <v>116722</v>
      </c>
      <c r="B14537" s="31" t="n">
        <v>60</v>
      </c>
      <c r="C14537" s="7" t="n">
        <v>103</v>
      </c>
      <c r="D14537" s="7" t="n">
        <v>0</v>
      </c>
      <c r="E14537" s="7" t="n">
        <v>-10</v>
      </c>
      <c r="F14537" s="7" t="n">
        <v>0</v>
      </c>
      <c r="G14537" s="7" t="n">
        <v>300</v>
      </c>
      <c r="H14537" s="7" t="n">
        <v>0</v>
      </c>
    </row>
    <row r="14538" spans="1:10">
      <c r="A14538" t="s">
        <v>4</v>
      </c>
      <c r="B14538" s="4" t="s">
        <v>5</v>
      </c>
      <c r="C14538" s="4" t="s">
        <v>11</v>
      </c>
    </row>
    <row r="14539" spans="1:10">
      <c r="A14539" t="n">
        <v>116741</v>
      </c>
      <c r="B14539" s="29" t="n">
        <v>16</v>
      </c>
      <c r="C14539" s="7" t="n">
        <v>300</v>
      </c>
    </row>
    <row r="14540" spans="1:10">
      <c r="A14540" t="s">
        <v>4</v>
      </c>
      <c r="B14540" s="4" t="s">
        <v>5</v>
      </c>
      <c r="C14540" s="4" t="s">
        <v>11</v>
      </c>
      <c r="D14540" s="4" t="s">
        <v>13</v>
      </c>
      <c r="E14540" s="4" t="s">
        <v>13</v>
      </c>
      <c r="F14540" s="4" t="s">
        <v>13</v>
      </c>
      <c r="G14540" s="4" t="s">
        <v>11</v>
      </c>
      <c r="H14540" s="4" t="s">
        <v>11</v>
      </c>
    </row>
    <row r="14541" spans="1:10">
      <c r="A14541" t="n">
        <v>116744</v>
      </c>
      <c r="B14541" s="31" t="n">
        <v>60</v>
      </c>
      <c r="C14541" s="7" t="n">
        <v>6308</v>
      </c>
      <c r="D14541" s="7" t="n">
        <v>0</v>
      </c>
      <c r="E14541" s="7" t="n">
        <v>0</v>
      </c>
      <c r="F14541" s="7" t="n">
        <v>0</v>
      </c>
      <c r="G14541" s="7" t="n">
        <v>300</v>
      </c>
      <c r="H14541" s="7" t="n">
        <v>0</v>
      </c>
    </row>
    <row r="14542" spans="1:10">
      <c r="A14542" t="s">
        <v>4</v>
      </c>
      <c r="B14542" s="4" t="s">
        <v>5</v>
      </c>
      <c r="C14542" s="4" t="s">
        <v>11</v>
      </c>
    </row>
    <row r="14543" spans="1:10">
      <c r="A14543" t="n">
        <v>116763</v>
      </c>
      <c r="B14543" s="29" t="n">
        <v>16</v>
      </c>
      <c r="C14543" s="7" t="n">
        <v>100</v>
      </c>
    </row>
    <row r="14544" spans="1:10">
      <c r="A14544" t="s">
        <v>4</v>
      </c>
      <c r="B14544" s="4" t="s">
        <v>5</v>
      </c>
      <c r="C14544" s="4" t="s">
        <v>11</v>
      </c>
      <c r="D14544" s="4" t="s">
        <v>13</v>
      </c>
      <c r="E14544" s="4" t="s">
        <v>13</v>
      </c>
      <c r="F14544" s="4" t="s">
        <v>13</v>
      </c>
      <c r="G14544" s="4" t="s">
        <v>11</v>
      </c>
      <c r="H14544" s="4" t="s">
        <v>11</v>
      </c>
    </row>
    <row r="14545" spans="1:8">
      <c r="A14545" t="n">
        <v>116766</v>
      </c>
      <c r="B14545" s="31" t="n">
        <v>60</v>
      </c>
      <c r="C14545" s="7" t="n">
        <v>103</v>
      </c>
      <c r="D14545" s="7" t="n">
        <v>0</v>
      </c>
      <c r="E14545" s="7" t="n">
        <v>0</v>
      </c>
      <c r="F14545" s="7" t="n">
        <v>0</v>
      </c>
      <c r="G14545" s="7" t="n">
        <v>300</v>
      </c>
      <c r="H14545" s="7" t="n">
        <v>0</v>
      </c>
    </row>
    <row r="14546" spans="1:8">
      <c r="A14546" t="s">
        <v>4</v>
      </c>
      <c r="B14546" s="4" t="s">
        <v>5</v>
      </c>
      <c r="C14546" s="4" t="s">
        <v>11</v>
      </c>
    </row>
    <row r="14547" spans="1:8">
      <c r="A14547" t="n">
        <v>116785</v>
      </c>
      <c r="B14547" s="29" t="n">
        <v>16</v>
      </c>
      <c r="C14547" s="7" t="n">
        <v>1000</v>
      </c>
    </row>
    <row r="14548" spans="1:8">
      <c r="A14548" t="s">
        <v>4</v>
      </c>
      <c r="B14548" s="4" t="s">
        <v>5</v>
      </c>
      <c r="C14548" s="4" t="s">
        <v>11</v>
      </c>
      <c r="D14548" s="4" t="s">
        <v>13</v>
      </c>
      <c r="E14548" s="4" t="s">
        <v>13</v>
      </c>
      <c r="F14548" s="4" t="s">
        <v>7</v>
      </c>
    </row>
    <row r="14549" spans="1:8">
      <c r="A14549" t="n">
        <v>116788</v>
      </c>
      <c r="B14549" s="70" t="n">
        <v>52</v>
      </c>
      <c r="C14549" s="7" t="n">
        <v>103</v>
      </c>
      <c r="D14549" s="7" t="n">
        <v>0</v>
      </c>
      <c r="E14549" s="7" t="n">
        <v>10</v>
      </c>
      <c r="F14549" s="7" t="n">
        <v>0</v>
      </c>
    </row>
    <row r="14550" spans="1:8">
      <c r="A14550" t="s">
        <v>4</v>
      </c>
      <c r="B14550" s="4" t="s">
        <v>5</v>
      </c>
      <c r="C14550" s="4" t="s">
        <v>11</v>
      </c>
    </row>
    <row r="14551" spans="1:8">
      <c r="A14551" t="n">
        <v>116800</v>
      </c>
      <c r="B14551" s="29" t="n">
        <v>16</v>
      </c>
      <c r="C14551" s="7" t="n">
        <v>100</v>
      </c>
    </row>
    <row r="14552" spans="1:8">
      <c r="A14552" t="s">
        <v>4</v>
      </c>
      <c r="B14552" s="4" t="s">
        <v>5</v>
      </c>
      <c r="C14552" s="4" t="s">
        <v>11</v>
      </c>
      <c r="D14552" s="4" t="s">
        <v>13</v>
      </c>
      <c r="E14552" s="4" t="s">
        <v>13</v>
      </c>
      <c r="F14552" s="4" t="s">
        <v>7</v>
      </c>
    </row>
    <row r="14553" spans="1:8">
      <c r="A14553" t="n">
        <v>116803</v>
      </c>
      <c r="B14553" s="70" t="n">
        <v>52</v>
      </c>
      <c r="C14553" s="7" t="n">
        <v>6308</v>
      </c>
      <c r="D14553" s="7" t="n">
        <v>0</v>
      </c>
      <c r="E14553" s="7" t="n">
        <v>10</v>
      </c>
      <c r="F14553" s="7" t="n">
        <v>0</v>
      </c>
    </row>
    <row r="14554" spans="1:8">
      <c r="A14554" t="s">
        <v>4</v>
      </c>
      <c r="B14554" s="4" t="s">
        <v>5</v>
      </c>
      <c r="C14554" s="4" t="s">
        <v>11</v>
      </c>
    </row>
    <row r="14555" spans="1:8">
      <c r="A14555" t="n">
        <v>116815</v>
      </c>
      <c r="B14555" s="34" t="n">
        <v>54</v>
      </c>
      <c r="C14555" s="7" t="n">
        <v>103</v>
      </c>
    </row>
    <row r="14556" spans="1:8">
      <c r="A14556" t="s">
        <v>4</v>
      </c>
      <c r="B14556" s="4" t="s">
        <v>5</v>
      </c>
      <c r="C14556" s="4" t="s">
        <v>11</v>
      </c>
    </row>
    <row r="14557" spans="1:8">
      <c r="A14557" t="n">
        <v>116818</v>
      </c>
      <c r="B14557" s="34" t="n">
        <v>54</v>
      </c>
      <c r="C14557" s="7" t="n">
        <v>6308</v>
      </c>
    </row>
    <row r="14558" spans="1:8">
      <c r="A14558" t="s">
        <v>4</v>
      </c>
      <c r="B14558" s="4" t="s">
        <v>5</v>
      </c>
      <c r="C14558" s="4" t="s">
        <v>11</v>
      </c>
    </row>
    <row r="14559" spans="1:8">
      <c r="A14559" t="n">
        <v>116821</v>
      </c>
      <c r="B14559" s="29" t="n">
        <v>16</v>
      </c>
      <c r="C14559" s="7" t="n">
        <v>300</v>
      </c>
    </row>
    <row r="14560" spans="1:8">
      <c r="A14560" t="s">
        <v>4</v>
      </c>
      <c r="B14560" s="4" t="s">
        <v>5</v>
      </c>
      <c r="C14560" s="4" t="s">
        <v>7</v>
      </c>
      <c r="D14560" s="4" t="s">
        <v>11</v>
      </c>
      <c r="E14560" s="4" t="s">
        <v>7</v>
      </c>
    </row>
    <row r="14561" spans="1:8">
      <c r="A14561" t="n">
        <v>116824</v>
      </c>
      <c r="B14561" s="16" t="n">
        <v>49</v>
      </c>
      <c r="C14561" s="7" t="n">
        <v>1</v>
      </c>
      <c r="D14561" s="7" t="n">
        <v>4000</v>
      </c>
      <c r="E14561" s="7" t="n">
        <v>0</v>
      </c>
    </row>
    <row r="14562" spans="1:8">
      <c r="A14562" t="s">
        <v>4</v>
      </c>
      <c r="B14562" s="4" t="s">
        <v>5</v>
      </c>
      <c r="C14562" s="4" t="s">
        <v>11</v>
      </c>
      <c r="D14562" s="4" t="s">
        <v>7</v>
      </c>
      <c r="E14562" s="4" t="s">
        <v>8</v>
      </c>
      <c r="F14562" s="4" t="s">
        <v>13</v>
      </c>
      <c r="G14562" s="4" t="s">
        <v>13</v>
      </c>
      <c r="H14562" s="4" t="s">
        <v>13</v>
      </c>
    </row>
    <row r="14563" spans="1:8">
      <c r="A14563" t="n">
        <v>116829</v>
      </c>
      <c r="B14563" s="47" t="n">
        <v>48</v>
      </c>
      <c r="C14563" s="7" t="n">
        <v>6308</v>
      </c>
      <c r="D14563" s="7" t="n">
        <v>0</v>
      </c>
      <c r="E14563" s="7" t="s">
        <v>958</v>
      </c>
      <c r="F14563" s="7" t="n">
        <v>-1</v>
      </c>
      <c r="G14563" s="7" t="n">
        <v>1</v>
      </c>
      <c r="H14563" s="7" t="n">
        <v>0</v>
      </c>
    </row>
    <row r="14564" spans="1:8">
      <c r="A14564" t="s">
        <v>4</v>
      </c>
      <c r="B14564" s="4" t="s">
        <v>5</v>
      </c>
      <c r="C14564" s="4" t="s">
        <v>11</v>
      </c>
    </row>
    <row r="14565" spans="1:8">
      <c r="A14565" t="n">
        <v>116857</v>
      </c>
      <c r="B14565" s="29" t="n">
        <v>16</v>
      </c>
      <c r="C14565" s="7" t="n">
        <v>200</v>
      </c>
    </row>
    <row r="14566" spans="1:8">
      <c r="A14566" t="s">
        <v>4</v>
      </c>
      <c r="B14566" s="4" t="s">
        <v>5</v>
      </c>
      <c r="C14566" s="4" t="s">
        <v>11</v>
      </c>
      <c r="D14566" s="4" t="s">
        <v>7</v>
      </c>
      <c r="E14566" s="4" t="s">
        <v>8</v>
      </c>
      <c r="F14566" s="4" t="s">
        <v>13</v>
      </c>
      <c r="G14566" s="4" t="s">
        <v>13</v>
      </c>
      <c r="H14566" s="4" t="s">
        <v>13</v>
      </c>
    </row>
    <row r="14567" spans="1:8">
      <c r="A14567" t="n">
        <v>116860</v>
      </c>
      <c r="B14567" s="47" t="n">
        <v>48</v>
      </c>
      <c r="C14567" s="7" t="n">
        <v>103</v>
      </c>
      <c r="D14567" s="7" t="n">
        <v>0</v>
      </c>
      <c r="E14567" s="7" t="s">
        <v>958</v>
      </c>
      <c r="F14567" s="7" t="n">
        <v>-1</v>
      </c>
      <c r="G14567" s="7" t="n">
        <v>1</v>
      </c>
      <c r="H14567" s="7" t="n">
        <v>0</v>
      </c>
    </row>
    <row r="14568" spans="1:8">
      <c r="A14568" t="s">
        <v>4</v>
      </c>
      <c r="B14568" s="4" t="s">
        <v>5</v>
      </c>
      <c r="C14568" s="4" t="s">
        <v>7</v>
      </c>
      <c r="D14568" s="4" t="s">
        <v>11</v>
      </c>
      <c r="E14568" s="4" t="s">
        <v>8</v>
      </c>
    </row>
    <row r="14569" spans="1:8">
      <c r="A14569" t="n">
        <v>116888</v>
      </c>
      <c r="B14569" s="49" t="n">
        <v>51</v>
      </c>
      <c r="C14569" s="7" t="n">
        <v>4</v>
      </c>
      <c r="D14569" s="7" t="n">
        <v>103</v>
      </c>
      <c r="E14569" s="7" t="s">
        <v>1027</v>
      </c>
    </row>
    <row r="14570" spans="1:8">
      <c r="A14570" t="s">
        <v>4</v>
      </c>
      <c r="B14570" s="4" t="s">
        <v>5</v>
      </c>
      <c r="C14570" s="4" t="s">
        <v>11</v>
      </c>
    </row>
    <row r="14571" spans="1:8">
      <c r="A14571" t="n">
        <v>116901</v>
      </c>
      <c r="B14571" s="29" t="n">
        <v>16</v>
      </c>
      <c r="C14571" s="7" t="n">
        <v>0</v>
      </c>
    </row>
    <row r="14572" spans="1:8">
      <c r="A14572" t="s">
        <v>4</v>
      </c>
      <c r="B14572" s="4" t="s">
        <v>5</v>
      </c>
      <c r="C14572" s="4" t="s">
        <v>11</v>
      </c>
      <c r="D14572" s="4" t="s">
        <v>34</v>
      </c>
      <c r="E14572" s="4" t="s">
        <v>7</v>
      </c>
      <c r="F14572" s="4" t="s">
        <v>7</v>
      </c>
    </row>
    <row r="14573" spans="1:8">
      <c r="A14573" t="n">
        <v>116904</v>
      </c>
      <c r="B14573" s="51" t="n">
        <v>26</v>
      </c>
      <c r="C14573" s="7" t="n">
        <v>103</v>
      </c>
      <c r="D14573" s="7" t="s">
        <v>1028</v>
      </c>
      <c r="E14573" s="7" t="n">
        <v>2</v>
      </c>
      <c r="F14573" s="7" t="n">
        <v>0</v>
      </c>
    </row>
    <row r="14574" spans="1:8">
      <c r="A14574" t="s">
        <v>4</v>
      </c>
      <c r="B14574" s="4" t="s">
        <v>5</v>
      </c>
    </row>
    <row r="14575" spans="1:8">
      <c r="A14575" t="n">
        <v>116952</v>
      </c>
      <c r="B14575" s="27" t="n">
        <v>28</v>
      </c>
    </row>
    <row r="14576" spans="1:8">
      <c r="A14576" t="s">
        <v>4</v>
      </c>
      <c r="B14576" s="4" t="s">
        <v>5</v>
      </c>
      <c r="C14576" s="4" t="s">
        <v>11</v>
      </c>
      <c r="D14576" s="4" t="s">
        <v>7</v>
      </c>
    </row>
    <row r="14577" spans="1:8">
      <c r="A14577" t="n">
        <v>116953</v>
      </c>
      <c r="B14577" s="69" t="n">
        <v>89</v>
      </c>
      <c r="C14577" s="7" t="n">
        <v>65533</v>
      </c>
      <c r="D14577" s="7" t="n">
        <v>1</v>
      </c>
    </row>
    <row r="14578" spans="1:8">
      <c r="A14578" t="s">
        <v>4</v>
      </c>
      <c r="B14578" s="4" t="s">
        <v>5</v>
      </c>
      <c r="C14578" s="4" t="s">
        <v>7</v>
      </c>
      <c r="D14578" s="4" t="s">
        <v>7</v>
      </c>
      <c r="E14578" s="4" t="s">
        <v>13</v>
      </c>
      <c r="F14578" s="4" t="s">
        <v>11</v>
      </c>
    </row>
    <row r="14579" spans="1:8">
      <c r="A14579" t="n">
        <v>116957</v>
      </c>
      <c r="B14579" s="36" t="n">
        <v>45</v>
      </c>
      <c r="C14579" s="7" t="n">
        <v>5</v>
      </c>
      <c r="D14579" s="7" t="n">
        <v>3</v>
      </c>
      <c r="E14579" s="7" t="n">
        <v>9.5</v>
      </c>
      <c r="F14579" s="7" t="n">
        <v>6000</v>
      </c>
    </row>
    <row r="14580" spans="1:8">
      <c r="A14580" t="s">
        <v>4</v>
      </c>
      <c r="B14580" s="4" t="s">
        <v>5</v>
      </c>
      <c r="C14580" s="4" t="s">
        <v>7</v>
      </c>
      <c r="D14580" s="4" t="s">
        <v>11</v>
      </c>
      <c r="E14580" s="4" t="s">
        <v>8</v>
      </c>
      <c r="F14580" s="4" t="s">
        <v>8</v>
      </c>
      <c r="G14580" s="4" t="s">
        <v>8</v>
      </c>
      <c r="H14580" s="4" t="s">
        <v>8</v>
      </c>
    </row>
    <row r="14581" spans="1:8">
      <c r="A14581" t="n">
        <v>116966</v>
      </c>
      <c r="B14581" s="49" t="n">
        <v>51</v>
      </c>
      <c r="C14581" s="7" t="n">
        <v>3</v>
      </c>
      <c r="D14581" s="7" t="n">
        <v>0</v>
      </c>
      <c r="E14581" s="7" t="s">
        <v>748</v>
      </c>
      <c r="F14581" s="7" t="s">
        <v>67</v>
      </c>
      <c r="G14581" s="7" t="s">
        <v>66</v>
      </c>
      <c r="H14581" s="7" t="s">
        <v>67</v>
      </c>
    </row>
    <row r="14582" spans="1:8">
      <c r="A14582" t="s">
        <v>4</v>
      </c>
      <c r="B14582" s="4" t="s">
        <v>5</v>
      </c>
      <c r="C14582" s="4" t="s">
        <v>7</v>
      </c>
      <c r="D14582" s="4" t="s">
        <v>11</v>
      </c>
      <c r="E14582" s="4" t="s">
        <v>8</v>
      </c>
      <c r="F14582" s="4" t="s">
        <v>8</v>
      </c>
      <c r="G14582" s="4" t="s">
        <v>8</v>
      </c>
      <c r="H14582" s="4" t="s">
        <v>8</v>
      </c>
    </row>
    <row r="14583" spans="1:8">
      <c r="A14583" t="n">
        <v>116979</v>
      </c>
      <c r="B14583" s="49" t="n">
        <v>51</v>
      </c>
      <c r="C14583" s="7" t="n">
        <v>3</v>
      </c>
      <c r="D14583" s="7" t="n">
        <v>6309</v>
      </c>
      <c r="E14583" s="7" t="s">
        <v>748</v>
      </c>
      <c r="F14583" s="7" t="s">
        <v>67</v>
      </c>
      <c r="G14583" s="7" t="s">
        <v>66</v>
      </c>
      <c r="H14583" s="7" t="s">
        <v>67</v>
      </c>
    </row>
    <row r="14584" spans="1:8">
      <c r="A14584" t="s">
        <v>4</v>
      </c>
      <c r="B14584" s="4" t="s">
        <v>5</v>
      </c>
      <c r="C14584" s="4" t="s">
        <v>11</v>
      </c>
      <c r="D14584" s="4" t="s">
        <v>13</v>
      </c>
      <c r="E14584" s="4" t="s">
        <v>13</v>
      </c>
      <c r="F14584" s="4" t="s">
        <v>7</v>
      </c>
    </row>
    <row r="14585" spans="1:8">
      <c r="A14585" t="n">
        <v>116992</v>
      </c>
      <c r="B14585" s="70" t="n">
        <v>52</v>
      </c>
      <c r="C14585" s="7" t="n">
        <v>0</v>
      </c>
      <c r="D14585" s="7" t="n">
        <v>-22.6000003814697</v>
      </c>
      <c r="E14585" s="7" t="n">
        <v>10</v>
      </c>
      <c r="F14585" s="7" t="n">
        <v>0</v>
      </c>
    </row>
    <row r="14586" spans="1:8">
      <c r="A14586" t="s">
        <v>4</v>
      </c>
      <c r="B14586" s="4" t="s">
        <v>5</v>
      </c>
      <c r="C14586" s="4" t="s">
        <v>11</v>
      </c>
    </row>
    <row r="14587" spans="1:8">
      <c r="A14587" t="n">
        <v>117004</v>
      </c>
      <c r="B14587" s="29" t="n">
        <v>16</v>
      </c>
      <c r="C14587" s="7" t="n">
        <v>100</v>
      </c>
    </row>
    <row r="14588" spans="1:8">
      <c r="A14588" t="s">
        <v>4</v>
      </c>
      <c r="B14588" s="4" t="s">
        <v>5</v>
      </c>
      <c r="C14588" s="4" t="s">
        <v>11</v>
      </c>
      <c r="D14588" s="4" t="s">
        <v>13</v>
      </c>
      <c r="E14588" s="4" t="s">
        <v>13</v>
      </c>
      <c r="F14588" s="4" t="s">
        <v>7</v>
      </c>
    </row>
    <row r="14589" spans="1:8">
      <c r="A14589" t="n">
        <v>117007</v>
      </c>
      <c r="B14589" s="70" t="n">
        <v>52</v>
      </c>
      <c r="C14589" s="7" t="n">
        <v>6309</v>
      </c>
      <c r="D14589" s="7" t="n">
        <v>18.1000003814697</v>
      </c>
      <c r="E14589" s="7" t="n">
        <v>10</v>
      </c>
      <c r="F14589" s="7" t="n">
        <v>0</v>
      </c>
    </row>
    <row r="14590" spans="1:8">
      <c r="A14590" t="s">
        <v>4</v>
      </c>
      <c r="B14590" s="4" t="s">
        <v>5</v>
      </c>
      <c r="C14590" s="4" t="s">
        <v>11</v>
      </c>
    </row>
    <row r="14591" spans="1:8">
      <c r="A14591" t="n">
        <v>117019</v>
      </c>
      <c r="B14591" s="34" t="n">
        <v>54</v>
      </c>
      <c r="C14591" s="7" t="n">
        <v>103</v>
      </c>
    </row>
    <row r="14592" spans="1:8">
      <c r="A14592" t="s">
        <v>4</v>
      </c>
      <c r="B14592" s="4" t="s">
        <v>5</v>
      </c>
      <c r="C14592" s="4" t="s">
        <v>11</v>
      </c>
    </row>
    <row r="14593" spans="1:8">
      <c r="A14593" t="n">
        <v>117022</v>
      </c>
      <c r="B14593" s="34" t="n">
        <v>54</v>
      </c>
      <c r="C14593" s="7" t="n">
        <v>6308</v>
      </c>
    </row>
    <row r="14594" spans="1:8">
      <c r="A14594" t="s">
        <v>4</v>
      </c>
      <c r="B14594" s="4" t="s">
        <v>5</v>
      </c>
      <c r="C14594" s="4" t="s">
        <v>11</v>
      </c>
    </row>
    <row r="14595" spans="1:8">
      <c r="A14595" t="n">
        <v>117025</v>
      </c>
      <c r="B14595" s="29" t="n">
        <v>16</v>
      </c>
      <c r="C14595" s="7" t="n">
        <v>1000</v>
      </c>
    </row>
    <row r="14596" spans="1:8">
      <c r="A14596" t="s">
        <v>4</v>
      </c>
      <c r="B14596" s="4" t="s">
        <v>5</v>
      </c>
      <c r="C14596" s="4" t="s">
        <v>11</v>
      </c>
      <c r="D14596" s="4" t="s">
        <v>11</v>
      </c>
      <c r="E14596" s="4" t="s">
        <v>13</v>
      </c>
      <c r="F14596" s="4" t="s">
        <v>13</v>
      </c>
      <c r="G14596" s="4" t="s">
        <v>13</v>
      </c>
      <c r="H14596" s="4" t="s">
        <v>13</v>
      </c>
      <c r="I14596" s="4" t="s">
        <v>7</v>
      </c>
      <c r="J14596" s="4" t="s">
        <v>11</v>
      </c>
    </row>
    <row r="14597" spans="1:8">
      <c r="A14597" t="n">
        <v>117028</v>
      </c>
      <c r="B14597" s="57" t="n">
        <v>55</v>
      </c>
      <c r="C14597" s="7" t="n">
        <v>6309</v>
      </c>
      <c r="D14597" s="7" t="n">
        <v>65533</v>
      </c>
      <c r="E14597" s="7" t="n">
        <v>26.5</v>
      </c>
      <c r="F14597" s="7" t="n">
        <v>-1.08000004291534</v>
      </c>
      <c r="G14597" s="7" t="n">
        <v>-42.4500007629395</v>
      </c>
      <c r="H14597" s="7" t="n">
        <v>1.5</v>
      </c>
      <c r="I14597" s="7" t="n">
        <v>1</v>
      </c>
      <c r="J14597" s="7" t="n">
        <v>0</v>
      </c>
    </row>
    <row r="14598" spans="1:8">
      <c r="A14598" t="s">
        <v>4</v>
      </c>
      <c r="B14598" s="4" t="s">
        <v>5</v>
      </c>
      <c r="C14598" s="4" t="s">
        <v>11</v>
      </c>
    </row>
    <row r="14599" spans="1:8">
      <c r="A14599" t="n">
        <v>117052</v>
      </c>
      <c r="B14599" s="29" t="n">
        <v>16</v>
      </c>
      <c r="C14599" s="7" t="n">
        <v>150</v>
      </c>
    </row>
    <row r="14600" spans="1:8">
      <c r="A14600" t="s">
        <v>4</v>
      </c>
      <c r="B14600" s="4" t="s">
        <v>5</v>
      </c>
      <c r="C14600" s="4" t="s">
        <v>11</v>
      </c>
      <c r="D14600" s="4" t="s">
        <v>11</v>
      </c>
      <c r="E14600" s="4" t="s">
        <v>13</v>
      </c>
      <c r="F14600" s="4" t="s">
        <v>13</v>
      </c>
      <c r="G14600" s="4" t="s">
        <v>13</v>
      </c>
      <c r="H14600" s="4" t="s">
        <v>13</v>
      </c>
      <c r="I14600" s="4" t="s">
        <v>7</v>
      </c>
      <c r="J14600" s="4" t="s">
        <v>11</v>
      </c>
    </row>
    <row r="14601" spans="1:8">
      <c r="A14601" t="n">
        <v>117055</v>
      </c>
      <c r="B14601" s="57" t="n">
        <v>55</v>
      </c>
      <c r="C14601" s="7" t="n">
        <v>0</v>
      </c>
      <c r="D14601" s="7" t="n">
        <v>65533</v>
      </c>
      <c r="E14601" s="7" t="n">
        <v>21.5900001525879</v>
      </c>
      <c r="F14601" s="7" t="n">
        <v>-1.08000004291534</v>
      </c>
      <c r="G14601" s="7" t="n">
        <v>-42.2799987792969</v>
      </c>
      <c r="H14601" s="7" t="n">
        <v>1.5</v>
      </c>
      <c r="I14601" s="7" t="n">
        <v>1</v>
      </c>
      <c r="J14601" s="7" t="n">
        <v>0</v>
      </c>
    </row>
    <row r="14602" spans="1:8">
      <c r="A14602" t="s">
        <v>4</v>
      </c>
      <c r="B14602" s="4" t="s">
        <v>5</v>
      </c>
      <c r="C14602" s="4" t="s">
        <v>11</v>
      </c>
    </row>
    <row r="14603" spans="1:8">
      <c r="A14603" t="n">
        <v>117079</v>
      </c>
      <c r="B14603" s="29" t="n">
        <v>16</v>
      </c>
      <c r="C14603" s="7" t="n">
        <v>600</v>
      </c>
    </row>
    <row r="14604" spans="1:8">
      <c r="A14604" t="s">
        <v>4</v>
      </c>
      <c r="B14604" s="4" t="s">
        <v>5</v>
      </c>
      <c r="C14604" s="4" t="s">
        <v>11</v>
      </c>
      <c r="D14604" s="4" t="s">
        <v>13</v>
      </c>
      <c r="E14604" s="4" t="s">
        <v>13</v>
      </c>
      <c r="F14604" s="4" t="s">
        <v>7</v>
      </c>
    </row>
    <row r="14605" spans="1:8">
      <c r="A14605" t="n">
        <v>117082</v>
      </c>
      <c r="B14605" s="70" t="n">
        <v>52</v>
      </c>
      <c r="C14605" s="7" t="n">
        <v>5713</v>
      </c>
      <c r="D14605" s="7" t="n">
        <v>353.600006103516</v>
      </c>
      <c r="E14605" s="7" t="n">
        <v>5</v>
      </c>
      <c r="F14605" s="7" t="n">
        <v>0</v>
      </c>
    </row>
    <row r="14606" spans="1:8">
      <c r="A14606" t="s">
        <v>4</v>
      </c>
      <c r="B14606" s="4" t="s">
        <v>5</v>
      </c>
      <c r="C14606" s="4" t="s">
        <v>11</v>
      </c>
    </row>
    <row r="14607" spans="1:8">
      <c r="A14607" t="n">
        <v>117094</v>
      </c>
      <c r="B14607" s="29" t="n">
        <v>16</v>
      </c>
      <c r="C14607" s="7" t="n">
        <v>200</v>
      </c>
    </row>
    <row r="14608" spans="1:8">
      <c r="A14608" t="s">
        <v>4</v>
      </c>
      <c r="B14608" s="4" t="s">
        <v>5</v>
      </c>
      <c r="C14608" s="4" t="s">
        <v>11</v>
      </c>
      <c r="D14608" s="4" t="s">
        <v>13</v>
      </c>
      <c r="E14608" s="4" t="s">
        <v>13</v>
      </c>
      <c r="F14608" s="4" t="s">
        <v>7</v>
      </c>
    </row>
    <row r="14609" spans="1:10">
      <c r="A14609" t="n">
        <v>117097</v>
      </c>
      <c r="B14609" s="70" t="n">
        <v>52</v>
      </c>
      <c r="C14609" s="7" t="n">
        <v>5716</v>
      </c>
      <c r="D14609" s="7" t="n">
        <v>356.100006103516</v>
      </c>
      <c r="E14609" s="7" t="n">
        <v>5</v>
      </c>
      <c r="F14609" s="7" t="n">
        <v>0</v>
      </c>
    </row>
    <row r="14610" spans="1:10">
      <c r="A14610" t="s">
        <v>4</v>
      </c>
      <c r="B14610" s="4" t="s">
        <v>5</v>
      </c>
      <c r="C14610" s="4" t="s">
        <v>11</v>
      </c>
      <c r="D14610" s="4" t="s">
        <v>7</v>
      </c>
    </row>
    <row r="14611" spans="1:10">
      <c r="A14611" t="n">
        <v>117109</v>
      </c>
      <c r="B14611" s="55" t="n">
        <v>56</v>
      </c>
      <c r="C14611" s="7" t="n">
        <v>6309</v>
      </c>
      <c r="D14611" s="7" t="n">
        <v>0</v>
      </c>
    </row>
    <row r="14612" spans="1:10">
      <c r="A14612" t="s">
        <v>4</v>
      </c>
      <c r="B14612" s="4" t="s">
        <v>5</v>
      </c>
      <c r="C14612" s="4" t="s">
        <v>11</v>
      </c>
      <c r="D14612" s="4" t="s">
        <v>13</v>
      </c>
      <c r="E14612" s="4" t="s">
        <v>13</v>
      </c>
      <c r="F14612" s="4" t="s">
        <v>7</v>
      </c>
    </row>
    <row r="14613" spans="1:10">
      <c r="A14613" t="n">
        <v>117113</v>
      </c>
      <c r="B14613" s="70" t="n">
        <v>52</v>
      </c>
      <c r="C14613" s="7" t="n">
        <v>6309</v>
      </c>
      <c r="D14613" s="7" t="n">
        <v>45</v>
      </c>
      <c r="E14613" s="7" t="n">
        <v>10</v>
      </c>
      <c r="F14613" s="7" t="n">
        <v>0</v>
      </c>
    </row>
    <row r="14614" spans="1:10">
      <c r="A14614" t="s">
        <v>4</v>
      </c>
      <c r="B14614" s="4" t="s">
        <v>5</v>
      </c>
      <c r="C14614" s="4" t="s">
        <v>11</v>
      </c>
      <c r="D14614" s="4" t="s">
        <v>7</v>
      </c>
    </row>
    <row r="14615" spans="1:10">
      <c r="A14615" t="n">
        <v>117125</v>
      </c>
      <c r="B14615" s="55" t="n">
        <v>56</v>
      </c>
      <c r="C14615" s="7" t="n">
        <v>0</v>
      </c>
      <c r="D14615" s="7" t="n">
        <v>0</v>
      </c>
    </row>
    <row r="14616" spans="1:10">
      <c r="A14616" t="s">
        <v>4</v>
      </c>
      <c r="B14616" s="4" t="s">
        <v>5</v>
      </c>
      <c r="C14616" s="4" t="s">
        <v>11</v>
      </c>
      <c r="D14616" s="4" t="s">
        <v>13</v>
      </c>
      <c r="E14616" s="4" t="s">
        <v>13</v>
      </c>
      <c r="F14616" s="4" t="s">
        <v>7</v>
      </c>
    </row>
    <row r="14617" spans="1:10">
      <c r="A14617" t="n">
        <v>117129</v>
      </c>
      <c r="B14617" s="70" t="n">
        <v>52</v>
      </c>
      <c r="C14617" s="7" t="n">
        <v>0</v>
      </c>
      <c r="D14617" s="7" t="n">
        <v>315</v>
      </c>
      <c r="E14617" s="7" t="n">
        <v>10</v>
      </c>
      <c r="F14617" s="7" t="n">
        <v>0</v>
      </c>
    </row>
    <row r="14618" spans="1:10">
      <c r="A14618" t="s">
        <v>4</v>
      </c>
      <c r="B14618" s="4" t="s">
        <v>5</v>
      </c>
      <c r="C14618" s="4" t="s">
        <v>11</v>
      </c>
    </row>
    <row r="14619" spans="1:10">
      <c r="A14619" t="n">
        <v>117141</v>
      </c>
      <c r="B14619" s="34" t="n">
        <v>54</v>
      </c>
      <c r="C14619" s="7" t="n">
        <v>6309</v>
      </c>
    </row>
    <row r="14620" spans="1:10">
      <c r="A14620" t="s">
        <v>4</v>
      </c>
      <c r="B14620" s="4" t="s">
        <v>5</v>
      </c>
      <c r="C14620" s="4" t="s">
        <v>11</v>
      </c>
    </row>
    <row r="14621" spans="1:10">
      <c r="A14621" t="n">
        <v>117144</v>
      </c>
      <c r="B14621" s="34" t="n">
        <v>54</v>
      </c>
      <c r="C14621" s="7" t="n">
        <v>0</v>
      </c>
    </row>
    <row r="14622" spans="1:10">
      <c r="A14622" t="s">
        <v>4</v>
      </c>
      <c r="B14622" s="4" t="s">
        <v>5</v>
      </c>
      <c r="C14622" s="4" t="s">
        <v>11</v>
      </c>
    </row>
    <row r="14623" spans="1:10">
      <c r="A14623" t="n">
        <v>117147</v>
      </c>
      <c r="B14623" s="29" t="n">
        <v>16</v>
      </c>
      <c r="C14623" s="7" t="n">
        <v>2800</v>
      </c>
    </row>
    <row r="14624" spans="1:10">
      <c r="A14624" t="s">
        <v>4</v>
      </c>
      <c r="B14624" s="4" t="s">
        <v>5</v>
      </c>
      <c r="C14624" s="4" t="s">
        <v>7</v>
      </c>
      <c r="D14624" s="4" t="s">
        <v>11</v>
      </c>
      <c r="E14624" s="4" t="s">
        <v>14</v>
      </c>
      <c r="F14624" s="4" t="s">
        <v>11</v>
      </c>
      <c r="G14624" s="4" t="s">
        <v>14</v>
      </c>
      <c r="H14624" s="4" t="s">
        <v>7</v>
      </c>
    </row>
    <row r="14625" spans="1:8">
      <c r="A14625" t="n">
        <v>117150</v>
      </c>
      <c r="B14625" s="16" t="n">
        <v>49</v>
      </c>
      <c r="C14625" s="7" t="n">
        <v>0</v>
      </c>
      <c r="D14625" s="7" t="n">
        <v>601</v>
      </c>
      <c r="E14625" s="7" t="n">
        <v>1065353216</v>
      </c>
      <c r="F14625" s="7" t="n">
        <v>0</v>
      </c>
      <c r="G14625" s="7" t="n">
        <v>0</v>
      </c>
      <c r="H14625" s="7" t="n">
        <v>0</v>
      </c>
    </row>
    <row r="14626" spans="1:8">
      <c r="A14626" t="s">
        <v>4</v>
      </c>
      <c r="B14626" s="4" t="s">
        <v>5</v>
      </c>
      <c r="C14626" s="4" t="s">
        <v>7</v>
      </c>
      <c r="D14626" s="4" t="s">
        <v>13</v>
      </c>
      <c r="E14626" s="4" t="s">
        <v>13</v>
      </c>
      <c r="F14626" s="4" t="s">
        <v>13</v>
      </c>
    </row>
    <row r="14627" spans="1:8">
      <c r="A14627" t="n">
        <v>117165</v>
      </c>
      <c r="B14627" s="36" t="n">
        <v>45</v>
      </c>
      <c r="C14627" s="7" t="n">
        <v>9</v>
      </c>
      <c r="D14627" s="7" t="n">
        <v>0.0500000007450581</v>
      </c>
      <c r="E14627" s="7" t="n">
        <v>0.0500000007450581</v>
      </c>
      <c r="F14627" s="7" t="n">
        <v>0.400000005960464</v>
      </c>
    </row>
    <row r="14628" spans="1:8">
      <c r="A14628" t="s">
        <v>4</v>
      </c>
      <c r="B14628" s="4" t="s">
        <v>5</v>
      </c>
      <c r="C14628" s="4" t="s">
        <v>7</v>
      </c>
      <c r="D14628" s="4" t="s">
        <v>11</v>
      </c>
      <c r="E14628" s="4" t="s">
        <v>8</v>
      </c>
    </row>
    <row r="14629" spans="1:8">
      <c r="A14629" t="n">
        <v>117179</v>
      </c>
      <c r="B14629" s="49" t="n">
        <v>51</v>
      </c>
      <c r="C14629" s="7" t="n">
        <v>4</v>
      </c>
      <c r="D14629" s="7" t="n">
        <v>6308</v>
      </c>
      <c r="E14629" s="7" t="s">
        <v>628</v>
      </c>
    </row>
    <row r="14630" spans="1:8">
      <c r="A14630" t="s">
        <v>4</v>
      </c>
      <c r="B14630" s="4" t="s">
        <v>5</v>
      </c>
      <c r="C14630" s="4" t="s">
        <v>11</v>
      </c>
    </row>
    <row r="14631" spans="1:8">
      <c r="A14631" t="n">
        <v>117192</v>
      </c>
      <c r="B14631" s="29" t="n">
        <v>16</v>
      </c>
      <c r="C14631" s="7" t="n">
        <v>0</v>
      </c>
    </row>
    <row r="14632" spans="1:8">
      <c r="A14632" t="s">
        <v>4</v>
      </c>
      <c r="B14632" s="4" t="s">
        <v>5</v>
      </c>
      <c r="C14632" s="4" t="s">
        <v>11</v>
      </c>
      <c r="D14632" s="4" t="s">
        <v>34</v>
      </c>
      <c r="E14632" s="4" t="s">
        <v>7</v>
      </c>
      <c r="F14632" s="4" t="s">
        <v>7</v>
      </c>
      <c r="G14632" s="4" t="s">
        <v>7</v>
      </c>
    </row>
    <row r="14633" spans="1:8">
      <c r="A14633" t="n">
        <v>117195</v>
      </c>
      <c r="B14633" s="51" t="n">
        <v>26</v>
      </c>
      <c r="C14633" s="7" t="n">
        <v>6308</v>
      </c>
      <c r="D14633" s="7" t="s">
        <v>1029</v>
      </c>
      <c r="E14633" s="7" t="n">
        <v>8</v>
      </c>
      <c r="F14633" s="7" t="n">
        <v>2</v>
      </c>
      <c r="G14633" s="7" t="n">
        <v>0</v>
      </c>
    </row>
    <row r="14634" spans="1:8">
      <c r="A14634" t="s">
        <v>4</v>
      </c>
      <c r="B14634" s="4" t="s">
        <v>5</v>
      </c>
      <c r="C14634" s="4" t="s">
        <v>11</v>
      </c>
    </row>
    <row r="14635" spans="1:8">
      <c r="A14635" t="n">
        <v>117221</v>
      </c>
      <c r="B14635" s="29" t="n">
        <v>16</v>
      </c>
      <c r="C14635" s="7" t="n">
        <v>1700</v>
      </c>
    </row>
    <row r="14636" spans="1:8">
      <c r="A14636" t="s">
        <v>4</v>
      </c>
      <c r="B14636" s="4" t="s">
        <v>5</v>
      </c>
      <c r="C14636" s="4" t="s">
        <v>11</v>
      </c>
      <c r="D14636" s="4" t="s">
        <v>7</v>
      </c>
    </row>
    <row r="14637" spans="1:8">
      <c r="A14637" t="n">
        <v>117224</v>
      </c>
      <c r="B14637" s="69" t="n">
        <v>89</v>
      </c>
      <c r="C14637" s="7" t="n">
        <v>6308</v>
      </c>
      <c r="D14637" s="7" t="n">
        <v>0</v>
      </c>
    </row>
    <row r="14638" spans="1:8">
      <c r="A14638" t="s">
        <v>4</v>
      </c>
      <c r="B14638" s="4" t="s">
        <v>5</v>
      </c>
      <c r="C14638" s="4" t="s">
        <v>11</v>
      </c>
      <c r="D14638" s="4" t="s">
        <v>7</v>
      </c>
    </row>
    <row r="14639" spans="1:8">
      <c r="A14639" t="n">
        <v>117228</v>
      </c>
      <c r="B14639" s="69" t="n">
        <v>89</v>
      </c>
      <c r="C14639" s="7" t="n">
        <v>65533</v>
      </c>
      <c r="D14639" s="7" t="n">
        <v>1</v>
      </c>
    </row>
    <row r="14640" spans="1:8">
      <c r="A14640" t="s">
        <v>4</v>
      </c>
      <c r="B14640" s="4" t="s">
        <v>5</v>
      </c>
      <c r="C14640" s="4" t="s">
        <v>7</v>
      </c>
      <c r="D14640" s="4" t="s">
        <v>11</v>
      </c>
      <c r="E14640" s="4" t="s">
        <v>13</v>
      </c>
    </row>
    <row r="14641" spans="1:8">
      <c r="A14641" t="n">
        <v>117232</v>
      </c>
      <c r="B14641" s="35" t="n">
        <v>58</v>
      </c>
      <c r="C14641" s="7" t="n">
        <v>101</v>
      </c>
      <c r="D14641" s="7" t="n">
        <v>600</v>
      </c>
      <c r="E14641" s="7" t="n">
        <v>1</v>
      </c>
    </row>
    <row r="14642" spans="1:8">
      <c r="A14642" t="s">
        <v>4</v>
      </c>
      <c r="B14642" s="4" t="s">
        <v>5</v>
      </c>
      <c r="C14642" s="4" t="s">
        <v>7</v>
      </c>
      <c r="D14642" s="4" t="s">
        <v>11</v>
      </c>
    </row>
    <row r="14643" spans="1:8">
      <c r="A14643" t="n">
        <v>117240</v>
      </c>
      <c r="B14643" s="35" t="n">
        <v>58</v>
      </c>
      <c r="C14643" s="7" t="n">
        <v>254</v>
      </c>
      <c r="D14643" s="7" t="n">
        <v>0</v>
      </c>
    </row>
    <row r="14644" spans="1:8">
      <c r="A14644" t="s">
        <v>4</v>
      </c>
      <c r="B14644" s="4" t="s">
        <v>5</v>
      </c>
      <c r="C14644" s="4" t="s">
        <v>11</v>
      </c>
      <c r="D14644" s="4" t="s">
        <v>7</v>
      </c>
      <c r="E14644" s="4" t="s">
        <v>7</v>
      </c>
      <c r="F14644" s="4" t="s">
        <v>8</v>
      </c>
    </row>
    <row r="14645" spans="1:8">
      <c r="A14645" t="n">
        <v>117244</v>
      </c>
      <c r="B14645" s="43" t="n">
        <v>47</v>
      </c>
      <c r="C14645" s="7" t="n">
        <v>0</v>
      </c>
      <c r="D14645" s="7" t="n">
        <v>0</v>
      </c>
      <c r="E14645" s="7" t="n">
        <v>0</v>
      </c>
      <c r="F14645" s="7" t="s">
        <v>42</v>
      </c>
    </row>
    <row r="14646" spans="1:8">
      <c r="A14646" t="s">
        <v>4</v>
      </c>
      <c r="B14646" s="4" t="s">
        <v>5</v>
      </c>
      <c r="C14646" s="4" t="s">
        <v>11</v>
      </c>
      <c r="D14646" s="4" t="s">
        <v>7</v>
      </c>
      <c r="E14646" s="4" t="s">
        <v>7</v>
      </c>
      <c r="F14646" s="4" t="s">
        <v>8</v>
      </c>
    </row>
    <row r="14647" spans="1:8">
      <c r="A14647" t="n">
        <v>117265</v>
      </c>
      <c r="B14647" s="43" t="n">
        <v>47</v>
      </c>
      <c r="C14647" s="7" t="n">
        <v>0</v>
      </c>
      <c r="D14647" s="7" t="n">
        <v>0</v>
      </c>
      <c r="E14647" s="7" t="n">
        <v>0</v>
      </c>
      <c r="F14647" s="7" t="s">
        <v>959</v>
      </c>
    </row>
    <row r="14648" spans="1:8">
      <c r="A14648" t="s">
        <v>4</v>
      </c>
      <c r="B14648" s="4" t="s">
        <v>5</v>
      </c>
      <c r="C14648" s="4" t="s">
        <v>11</v>
      </c>
      <c r="D14648" s="4" t="s">
        <v>7</v>
      </c>
      <c r="E14648" s="4" t="s">
        <v>7</v>
      </c>
      <c r="F14648" s="4" t="s">
        <v>8</v>
      </c>
    </row>
    <row r="14649" spans="1:8">
      <c r="A14649" t="n">
        <v>117280</v>
      </c>
      <c r="B14649" s="43" t="n">
        <v>47</v>
      </c>
      <c r="C14649" s="7" t="n">
        <v>6309</v>
      </c>
      <c r="D14649" s="7" t="n">
        <v>0</v>
      </c>
      <c r="E14649" s="7" t="n">
        <v>0</v>
      </c>
      <c r="F14649" s="7" t="s">
        <v>42</v>
      </c>
    </row>
    <row r="14650" spans="1:8">
      <c r="A14650" t="s">
        <v>4</v>
      </c>
      <c r="B14650" s="4" t="s">
        <v>5</v>
      </c>
      <c r="C14650" s="4" t="s">
        <v>11</v>
      </c>
      <c r="D14650" s="4" t="s">
        <v>7</v>
      </c>
      <c r="E14650" s="4" t="s">
        <v>7</v>
      </c>
      <c r="F14650" s="4" t="s">
        <v>8</v>
      </c>
    </row>
    <row r="14651" spans="1:8">
      <c r="A14651" t="n">
        <v>117301</v>
      </c>
      <c r="B14651" s="43" t="n">
        <v>47</v>
      </c>
      <c r="C14651" s="7" t="n">
        <v>6309</v>
      </c>
      <c r="D14651" s="7" t="n">
        <v>0</v>
      </c>
      <c r="E14651" s="7" t="n">
        <v>0</v>
      </c>
      <c r="F14651" s="7" t="s">
        <v>959</v>
      </c>
    </row>
    <row r="14652" spans="1:8">
      <c r="A14652" t="s">
        <v>4</v>
      </c>
      <c r="B14652" s="4" t="s">
        <v>5</v>
      </c>
      <c r="C14652" s="4" t="s">
        <v>11</v>
      </c>
    </row>
    <row r="14653" spans="1:8">
      <c r="A14653" t="n">
        <v>117316</v>
      </c>
      <c r="B14653" s="29" t="n">
        <v>16</v>
      </c>
      <c r="C14653" s="7" t="n">
        <v>1800</v>
      </c>
    </row>
    <row r="14654" spans="1:8">
      <c r="A14654" t="s">
        <v>4</v>
      </c>
      <c r="B14654" s="4" t="s">
        <v>5</v>
      </c>
      <c r="C14654" s="4" t="s">
        <v>7</v>
      </c>
      <c r="D14654" s="4" t="s">
        <v>11</v>
      </c>
      <c r="E14654" s="4" t="s">
        <v>11</v>
      </c>
      <c r="F14654" s="4" t="s">
        <v>11</v>
      </c>
      <c r="G14654" s="4" t="s">
        <v>11</v>
      </c>
      <c r="H14654" s="4" t="s">
        <v>11</v>
      </c>
      <c r="I14654" s="4" t="s">
        <v>8</v>
      </c>
      <c r="J14654" s="4" t="s">
        <v>13</v>
      </c>
      <c r="K14654" s="4" t="s">
        <v>13</v>
      </c>
      <c r="L14654" s="4" t="s">
        <v>13</v>
      </c>
      <c r="M14654" s="4" t="s">
        <v>14</v>
      </c>
      <c r="N14654" s="4" t="s">
        <v>14</v>
      </c>
      <c r="O14654" s="4" t="s">
        <v>13</v>
      </c>
      <c r="P14654" s="4" t="s">
        <v>13</v>
      </c>
      <c r="Q14654" s="4" t="s">
        <v>13</v>
      </c>
      <c r="R14654" s="4" t="s">
        <v>13</v>
      </c>
      <c r="S14654" s="4" t="s">
        <v>7</v>
      </c>
    </row>
    <row r="14655" spans="1:8">
      <c r="A14655" t="n">
        <v>117319</v>
      </c>
      <c r="B14655" s="10" t="n">
        <v>39</v>
      </c>
      <c r="C14655" s="7" t="n">
        <v>12</v>
      </c>
      <c r="D14655" s="7" t="n">
        <v>65533</v>
      </c>
      <c r="E14655" s="7" t="n">
        <v>203</v>
      </c>
      <c r="F14655" s="7" t="n">
        <v>0</v>
      </c>
      <c r="G14655" s="7" t="n">
        <v>65533</v>
      </c>
      <c r="H14655" s="7" t="n">
        <v>0</v>
      </c>
      <c r="I14655" s="7" t="s">
        <v>18</v>
      </c>
      <c r="J14655" s="7" t="n">
        <v>19.0599994659424</v>
      </c>
      <c r="K14655" s="7" t="n">
        <v>-1.49000000953674</v>
      </c>
      <c r="L14655" s="7" t="n">
        <v>-39.7700004577637</v>
      </c>
      <c r="M14655" s="7" t="n">
        <v>0</v>
      </c>
      <c r="N14655" s="7" t="n">
        <v>0</v>
      </c>
      <c r="O14655" s="7" t="n">
        <v>0</v>
      </c>
      <c r="P14655" s="7" t="n">
        <v>1</v>
      </c>
      <c r="Q14655" s="7" t="n">
        <v>1</v>
      </c>
      <c r="R14655" s="7" t="n">
        <v>1</v>
      </c>
      <c r="S14655" s="7" t="n">
        <v>103</v>
      </c>
    </row>
    <row r="14656" spans="1:8">
      <c r="A14656" t="s">
        <v>4</v>
      </c>
      <c r="B14656" s="4" t="s">
        <v>5</v>
      </c>
      <c r="C14656" s="4" t="s">
        <v>7</v>
      </c>
      <c r="D14656" s="4" t="s">
        <v>11</v>
      </c>
      <c r="E14656" s="4" t="s">
        <v>11</v>
      </c>
      <c r="F14656" s="4" t="s">
        <v>11</v>
      </c>
      <c r="G14656" s="4" t="s">
        <v>11</v>
      </c>
      <c r="H14656" s="4" t="s">
        <v>11</v>
      </c>
      <c r="I14656" s="4" t="s">
        <v>8</v>
      </c>
      <c r="J14656" s="4" t="s">
        <v>13</v>
      </c>
      <c r="K14656" s="4" t="s">
        <v>13</v>
      </c>
      <c r="L14656" s="4" t="s">
        <v>13</v>
      </c>
      <c r="M14656" s="4" t="s">
        <v>14</v>
      </c>
      <c r="N14656" s="4" t="s">
        <v>14</v>
      </c>
      <c r="O14656" s="4" t="s">
        <v>13</v>
      </c>
      <c r="P14656" s="4" t="s">
        <v>13</v>
      </c>
      <c r="Q14656" s="4" t="s">
        <v>13</v>
      </c>
      <c r="R14656" s="4" t="s">
        <v>13</v>
      </c>
      <c r="S14656" s="4" t="s">
        <v>7</v>
      </c>
    </row>
    <row r="14657" spans="1:19">
      <c r="A14657" t="n">
        <v>117369</v>
      </c>
      <c r="B14657" s="10" t="n">
        <v>39</v>
      </c>
      <c r="C14657" s="7" t="n">
        <v>12</v>
      </c>
      <c r="D14657" s="7" t="n">
        <v>65533</v>
      </c>
      <c r="E14657" s="7" t="n">
        <v>203</v>
      </c>
      <c r="F14657" s="7" t="n">
        <v>0</v>
      </c>
      <c r="G14657" s="7" t="n">
        <v>65533</v>
      </c>
      <c r="H14657" s="7" t="n">
        <v>0</v>
      </c>
      <c r="I14657" s="7" t="s">
        <v>18</v>
      </c>
      <c r="J14657" s="7" t="n">
        <v>28.6200008392334</v>
      </c>
      <c r="K14657" s="7" t="n">
        <v>-1.49000000953674</v>
      </c>
      <c r="L14657" s="7" t="n">
        <v>-40.0800018310547</v>
      </c>
      <c r="M14657" s="7" t="n">
        <v>0</v>
      </c>
      <c r="N14657" s="7" t="n">
        <v>0</v>
      </c>
      <c r="O14657" s="7" t="n">
        <v>0</v>
      </c>
      <c r="P14657" s="7" t="n">
        <v>1</v>
      </c>
      <c r="Q14657" s="7" t="n">
        <v>1</v>
      </c>
      <c r="R14657" s="7" t="n">
        <v>1</v>
      </c>
      <c r="S14657" s="7" t="n">
        <v>104</v>
      </c>
    </row>
    <row r="14658" spans="1:19">
      <c r="A14658" t="s">
        <v>4</v>
      </c>
      <c r="B14658" s="4" t="s">
        <v>5</v>
      </c>
      <c r="C14658" s="4" t="s">
        <v>7</v>
      </c>
      <c r="D14658" s="4" t="s">
        <v>11</v>
      </c>
      <c r="E14658" s="4" t="s">
        <v>13</v>
      </c>
      <c r="F14658" s="4" t="s">
        <v>11</v>
      </c>
      <c r="G14658" s="4" t="s">
        <v>14</v>
      </c>
      <c r="H14658" s="4" t="s">
        <v>14</v>
      </c>
      <c r="I14658" s="4" t="s">
        <v>11</v>
      </c>
      <c r="J14658" s="4" t="s">
        <v>11</v>
      </c>
      <c r="K14658" s="4" t="s">
        <v>14</v>
      </c>
      <c r="L14658" s="4" t="s">
        <v>14</v>
      </c>
      <c r="M14658" s="4" t="s">
        <v>14</v>
      </c>
      <c r="N14658" s="4" t="s">
        <v>14</v>
      </c>
      <c r="O14658" s="4" t="s">
        <v>8</v>
      </c>
    </row>
    <row r="14659" spans="1:19">
      <c r="A14659" t="n">
        <v>117419</v>
      </c>
      <c r="B14659" s="12" t="n">
        <v>50</v>
      </c>
      <c r="C14659" s="7" t="n">
        <v>0</v>
      </c>
      <c r="D14659" s="7" t="n">
        <v>12310</v>
      </c>
      <c r="E14659" s="7" t="n">
        <v>1</v>
      </c>
      <c r="F14659" s="7" t="n">
        <v>0</v>
      </c>
      <c r="G14659" s="7" t="n">
        <v>0</v>
      </c>
      <c r="H14659" s="7" t="n">
        <v>0</v>
      </c>
      <c r="I14659" s="7" t="n">
        <v>0</v>
      </c>
      <c r="J14659" s="7" t="n">
        <v>65533</v>
      </c>
      <c r="K14659" s="7" t="n">
        <v>0</v>
      </c>
      <c r="L14659" s="7" t="n">
        <v>0</v>
      </c>
      <c r="M14659" s="7" t="n">
        <v>0</v>
      </c>
      <c r="N14659" s="7" t="n">
        <v>0</v>
      </c>
      <c r="O14659" s="7" t="s">
        <v>18</v>
      </c>
    </row>
    <row r="14660" spans="1:19">
      <c r="A14660" t="s">
        <v>4</v>
      </c>
      <c r="B14660" s="4" t="s">
        <v>5</v>
      </c>
      <c r="C14660" s="4" t="s">
        <v>11</v>
      </c>
    </row>
    <row r="14661" spans="1:19">
      <c r="A14661" t="n">
        <v>117458</v>
      </c>
      <c r="B14661" s="29" t="n">
        <v>16</v>
      </c>
      <c r="C14661" s="7" t="n">
        <v>50</v>
      </c>
    </row>
    <row r="14662" spans="1:19">
      <c r="A14662" t="s">
        <v>4</v>
      </c>
      <c r="B14662" s="4" t="s">
        <v>5</v>
      </c>
      <c r="C14662" s="4" t="s">
        <v>11</v>
      </c>
    </row>
    <row r="14663" spans="1:19">
      <c r="A14663" t="n">
        <v>117461</v>
      </c>
      <c r="B14663" s="29" t="n">
        <v>16</v>
      </c>
      <c r="C14663" s="7" t="n">
        <v>1500</v>
      </c>
    </row>
    <row r="14664" spans="1:19">
      <c r="A14664" t="s">
        <v>4</v>
      </c>
      <c r="B14664" s="4" t="s">
        <v>5</v>
      </c>
      <c r="C14664" s="4" t="s">
        <v>7</v>
      </c>
      <c r="D14664" s="4" t="s">
        <v>11</v>
      </c>
      <c r="E14664" s="4" t="s">
        <v>13</v>
      </c>
    </row>
    <row r="14665" spans="1:19">
      <c r="A14665" t="n">
        <v>117464</v>
      </c>
      <c r="B14665" s="35" t="n">
        <v>58</v>
      </c>
      <c r="C14665" s="7" t="n">
        <v>0</v>
      </c>
      <c r="D14665" s="7" t="n">
        <v>1000</v>
      </c>
      <c r="E14665" s="7" t="n">
        <v>1</v>
      </c>
    </row>
    <row r="14666" spans="1:19">
      <c r="A14666" t="s">
        <v>4</v>
      </c>
      <c r="B14666" s="4" t="s">
        <v>5</v>
      </c>
      <c r="C14666" s="4" t="s">
        <v>7</v>
      </c>
      <c r="D14666" s="4" t="s">
        <v>11</v>
      </c>
    </row>
    <row r="14667" spans="1:19">
      <c r="A14667" t="n">
        <v>117472</v>
      </c>
      <c r="B14667" s="35" t="n">
        <v>58</v>
      </c>
      <c r="C14667" s="7" t="n">
        <v>255</v>
      </c>
      <c r="D14667" s="7" t="n">
        <v>0</v>
      </c>
    </row>
    <row r="14668" spans="1:19">
      <c r="A14668" t="s">
        <v>4</v>
      </c>
      <c r="B14668" s="4" t="s">
        <v>5</v>
      </c>
      <c r="C14668" s="4" t="s">
        <v>7</v>
      </c>
      <c r="D14668" s="4" t="s">
        <v>11</v>
      </c>
      <c r="E14668" s="4" t="s">
        <v>7</v>
      </c>
    </row>
    <row r="14669" spans="1:19">
      <c r="A14669" t="n">
        <v>117476</v>
      </c>
      <c r="B14669" s="10" t="n">
        <v>39</v>
      </c>
      <c r="C14669" s="7" t="n">
        <v>11</v>
      </c>
      <c r="D14669" s="7" t="n">
        <v>65533</v>
      </c>
      <c r="E14669" s="7" t="n">
        <v>203</v>
      </c>
    </row>
    <row r="14670" spans="1:19">
      <c r="A14670" t="s">
        <v>4</v>
      </c>
      <c r="B14670" s="4" t="s">
        <v>5</v>
      </c>
      <c r="C14670" s="4" t="s">
        <v>11</v>
      </c>
      <c r="D14670" s="4" t="s">
        <v>7</v>
      </c>
      <c r="E14670" s="4" t="s">
        <v>7</v>
      </c>
      <c r="F14670" s="4" t="s">
        <v>8</v>
      </c>
    </row>
    <row r="14671" spans="1:19">
      <c r="A14671" t="n">
        <v>117481</v>
      </c>
      <c r="B14671" s="43" t="n">
        <v>47</v>
      </c>
      <c r="C14671" s="7" t="n">
        <v>0</v>
      </c>
      <c r="D14671" s="7" t="n">
        <v>0</v>
      </c>
      <c r="E14671" s="7" t="n">
        <v>0</v>
      </c>
      <c r="F14671" s="7" t="s">
        <v>1030</v>
      </c>
    </row>
    <row r="14672" spans="1:19">
      <c r="A14672" t="s">
        <v>4</v>
      </c>
      <c r="B14672" s="4" t="s">
        <v>5</v>
      </c>
      <c r="C14672" s="4" t="s">
        <v>11</v>
      </c>
      <c r="D14672" s="4" t="s">
        <v>7</v>
      </c>
      <c r="E14672" s="4" t="s">
        <v>7</v>
      </c>
      <c r="F14672" s="4" t="s">
        <v>8</v>
      </c>
    </row>
    <row r="14673" spans="1:19">
      <c r="A14673" t="n">
        <v>117502</v>
      </c>
      <c r="B14673" s="43" t="n">
        <v>47</v>
      </c>
      <c r="C14673" s="7" t="n">
        <v>6309</v>
      </c>
      <c r="D14673" s="7" t="n">
        <v>0</v>
      </c>
      <c r="E14673" s="7" t="n">
        <v>0</v>
      </c>
      <c r="F14673" s="7" t="s">
        <v>1030</v>
      </c>
    </row>
    <row r="14674" spans="1:19">
      <c r="A14674" t="s">
        <v>4</v>
      </c>
      <c r="B14674" s="4" t="s">
        <v>5</v>
      </c>
      <c r="C14674" s="4" t="s">
        <v>11</v>
      </c>
    </row>
    <row r="14675" spans="1:19">
      <c r="A14675" t="n">
        <v>117523</v>
      </c>
      <c r="B14675" s="29" t="n">
        <v>16</v>
      </c>
      <c r="C14675" s="7" t="n">
        <v>1</v>
      </c>
    </row>
    <row r="14676" spans="1:19">
      <c r="A14676" t="s">
        <v>4</v>
      </c>
      <c r="B14676" s="4" t="s">
        <v>5</v>
      </c>
      <c r="C14676" s="4" t="s">
        <v>7</v>
      </c>
      <c r="D14676" s="4" t="s">
        <v>11</v>
      </c>
      <c r="E14676" s="4" t="s">
        <v>7</v>
      </c>
    </row>
    <row r="14677" spans="1:19">
      <c r="A14677" t="n">
        <v>117526</v>
      </c>
      <c r="B14677" s="42" t="n">
        <v>36</v>
      </c>
      <c r="C14677" s="7" t="n">
        <v>9</v>
      </c>
      <c r="D14677" s="7" t="n">
        <v>6309</v>
      </c>
      <c r="E14677" s="7" t="n">
        <v>0</v>
      </c>
    </row>
    <row r="14678" spans="1:19">
      <c r="A14678" t="s">
        <v>4</v>
      </c>
      <c r="B14678" s="4" t="s">
        <v>5</v>
      </c>
      <c r="C14678" s="4" t="s">
        <v>7</v>
      </c>
      <c r="D14678" s="4" t="s">
        <v>11</v>
      </c>
      <c r="E14678" s="4" t="s">
        <v>7</v>
      </c>
    </row>
    <row r="14679" spans="1:19">
      <c r="A14679" t="n">
        <v>117531</v>
      </c>
      <c r="B14679" s="42" t="n">
        <v>36</v>
      </c>
      <c r="C14679" s="7" t="n">
        <v>9</v>
      </c>
      <c r="D14679" s="7" t="n">
        <v>0</v>
      </c>
      <c r="E14679" s="7" t="n">
        <v>0</v>
      </c>
    </row>
    <row r="14680" spans="1:19">
      <c r="A14680" t="s">
        <v>4</v>
      </c>
      <c r="B14680" s="4" t="s">
        <v>5</v>
      </c>
      <c r="C14680" s="4" t="s">
        <v>7</v>
      </c>
      <c r="D14680" s="4" t="s">
        <v>11</v>
      </c>
      <c r="E14680" s="4" t="s">
        <v>7</v>
      </c>
    </row>
    <row r="14681" spans="1:19">
      <c r="A14681" t="n">
        <v>117536</v>
      </c>
      <c r="B14681" s="42" t="n">
        <v>36</v>
      </c>
      <c r="C14681" s="7" t="n">
        <v>9</v>
      </c>
      <c r="D14681" s="7" t="n">
        <v>103</v>
      </c>
      <c r="E14681" s="7" t="n">
        <v>0</v>
      </c>
    </row>
    <row r="14682" spans="1:19">
      <c r="A14682" t="s">
        <v>4</v>
      </c>
      <c r="B14682" s="4" t="s">
        <v>5</v>
      </c>
      <c r="C14682" s="4" t="s">
        <v>7</v>
      </c>
      <c r="D14682" s="4" t="s">
        <v>11</v>
      </c>
      <c r="E14682" s="4" t="s">
        <v>7</v>
      </c>
    </row>
    <row r="14683" spans="1:19">
      <c r="A14683" t="n">
        <v>117541</v>
      </c>
      <c r="B14683" s="42" t="n">
        <v>36</v>
      </c>
      <c r="C14683" s="7" t="n">
        <v>9</v>
      </c>
      <c r="D14683" s="7" t="n">
        <v>5716</v>
      </c>
      <c r="E14683" s="7" t="n">
        <v>0</v>
      </c>
    </row>
    <row r="14684" spans="1:19">
      <c r="A14684" t="s">
        <v>4</v>
      </c>
      <c r="B14684" s="4" t="s">
        <v>5</v>
      </c>
      <c r="C14684" s="4" t="s">
        <v>7</v>
      </c>
      <c r="D14684" s="4" t="s">
        <v>11</v>
      </c>
      <c r="E14684" s="4" t="s">
        <v>7</v>
      </c>
    </row>
    <row r="14685" spans="1:19">
      <c r="A14685" t="n">
        <v>117546</v>
      </c>
      <c r="B14685" s="42" t="n">
        <v>36</v>
      </c>
      <c r="C14685" s="7" t="n">
        <v>9</v>
      </c>
      <c r="D14685" s="7" t="n">
        <v>6308</v>
      </c>
      <c r="E14685" s="7" t="n">
        <v>0</v>
      </c>
    </row>
    <row r="14686" spans="1:19">
      <c r="A14686" t="s">
        <v>4</v>
      </c>
      <c r="B14686" s="4" t="s">
        <v>5</v>
      </c>
      <c r="C14686" s="4" t="s">
        <v>7</v>
      </c>
      <c r="D14686" s="4" t="s">
        <v>11</v>
      </c>
      <c r="E14686" s="4" t="s">
        <v>7</v>
      </c>
    </row>
    <row r="14687" spans="1:19">
      <c r="A14687" t="n">
        <v>117551</v>
      </c>
      <c r="B14687" s="42" t="n">
        <v>36</v>
      </c>
      <c r="C14687" s="7" t="n">
        <v>9</v>
      </c>
      <c r="D14687" s="7" t="n">
        <v>5713</v>
      </c>
      <c r="E14687" s="7" t="n">
        <v>0</v>
      </c>
    </row>
    <row r="14688" spans="1:19">
      <c r="A14688" t="s">
        <v>4</v>
      </c>
      <c r="B14688" s="4" t="s">
        <v>5</v>
      </c>
      <c r="C14688" s="4" t="s">
        <v>11</v>
      </c>
    </row>
    <row r="14689" spans="1:6">
      <c r="A14689" t="n">
        <v>117556</v>
      </c>
      <c r="B14689" s="39" t="n">
        <v>12</v>
      </c>
      <c r="C14689" s="7" t="n">
        <v>10934</v>
      </c>
    </row>
    <row r="14690" spans="1:6">
      <c r="A14690" t="s">
        <v>4</v>
      </c>
      <c r="B14690" s="4" t="s">
        <v>5</v>
      </c>
      <c r="C14690" s="4" t="s">
        <v>11</v>
      </c>
      <c r="D14690" s="4" t="s">
        <v>7</v>
      </c>
      <c r="E14690" s="4" t="s">
        <v>11</v>
      </c>
    </row>
    <row r="14691" spans="1:6">
      <c r="A14691" t="n">
        <v>117559</v>
      </c>
      <c r="B14691" s="88" t="n">
        <v>104</v>
      </c>
      <c r="C14691" s="7" t="n">
        <v>36</v>
      </c>
      <c r="D14691" s="7" t="n">
        <v>1</v>
      </c>
      <c r="E14691" s="7" t="n">
        <v>0</v>
      </c>
    </row>
    <row r="14692" spans="1:6">
      <c r="A14692" t="s">
        <v>4</v>
      </c>
      <c r="B14692" s="4" t="s">
        <v>5</v>
      </c>
    </row>
    <row r="14693" spans="1:6">
      <c r="A14693" t="n">
        <v>117565</v>
      </c>
      <c r="B14693" s="5" t="n">
        <v>1</v>
      </c>
    </row>
    <row r="14694" spans="1:6">
      <c r="A14694" t="s">
        <v>4</v>
      </c>
      <c r="B14694" s="4" t="s">
        <v>5</v>
      </c>
      <c r="C14694" s="4" t="s">
        <v>11</v>
      </c>
      <c r="D14694" s="4" t="s">
        <v>7</v>
      </c>
      <c r="E14694" s="4" t="s">
        <v>11</v>
      </c>
    </row>
    <row r="14695" spans="1:6">
      <c r="A14695" t="n">
        <v>117566</v>
      </c>
      <c r="B14695" s="88" t="n">
        <v>104</v>
      </c>
      <c r="C14695" s="7" t="n">
        <v>36</v>
      </c>
      <c r="D14695" s="7" t="n">
        <v>1</v>
      </c>
      <c r="E14695" s="7" t="n">
        <v>1</v>
      </c>
    </row>
    <row r="14696" spans="1:6">
      <c r="A14696" t="s">
        <v>4</v>
      </c>
      <c r="B14696" s="4" t="s">
        <v>5</v>
      </c>
    </row>
    <row r="14697" spans="1:6">
      <c r="A14697" t="n">
        <v>117572</v>
      </c>
      <c r="B14697" s="5" t="n">
        <v>1</v>
      </c>
    </row>
    <row r="14698" spans="1:6">
      <c r="A14698" t="s">
        <v>4</v>
      </c>
      <c r="B14698" s="4" t="s">
        <v>5</v>
      </c>
      <c r="C14698" s="4" t="s">
        <v>11</v>
      </c>
      <c r="D14698" s="4" t="s">
        <v>14</v>
      </c>
    </row>
    <row r="14699" spans="1:6">
      <c r="A14699" t="n">
        <v>117573</v>
      </c>
      <c r="B14699" s="41" t="n">
        <v>44</v>
      </c>
      <c r="C14699" s="7" t="n">
        <v>102</v>
      </c>
      <c r="D14699" s="7" t="n">
        <v>1</v>
      </c>
    </row>
    <row r="14700" spans="1:6">
      <c r="A14700" t="s">
        <v>4</v>
      </c>
      <c r="B14700" s="4" t="s">
        <v>5</v>
      </c>
      <c r="C14700" s="4" t="s">
        <v>11</v>
      </c>
      <c r="D14700" s="4" t="s">
        <v>13</v>
      </c>
      <c r="E14700" s="4" t="s">
        <v>13</v>
      </c>
      <c r="F14700" s="4" t="s">
        <v>13</v>
      </c>
      <c r="G14700" s="4" t="s">
        <v>13</v>
      </c>
    </row>
    <row r="14701" spans="1:6">
      <c r="A14701" t="n">
        <v>117580</v>
      </c>
      <c r="B14701" s="40" t="n">
        <v>46</v>
      </c>
      <c r="C14701" s="7" t="n">
        <v>61456</v>
      </c>
      <c r="D14701" s="7" t="n">
        <v>21.8299999237061</v>
      </c>
      <c r="E14701" s="7" t="n">
        <v>-1.08000004291534</v>
      </c>
      <c r="F14701" s="7" t="n">
        <v>-42.1100006103516</v>
      </c>
      <c r="G14701" s="7" t="n">
        <v>312.399993896484</v>
      </c>
    </row>
    <row r="14702" spans="1:6">
      <c r="A14702" t="s">
        <v>4</v>
      </c>
      <c r="B14702" s="4" t="s">
        <v>5</v>
      </c>
      <c r="C14702" s="4" t="s">
        <v>7</v>
      </c>
      <c r="D14702" s="4" t="s">
        <v>8</v>
      </c>
    </row>
    <row r="14703" spans="1:6">
      <c r="A14703" t="n">
        <v>117599</v>
      </c>
      <c r="B14703" s="6" t="n">
        <v>2</v>
      </c>
      <c r="C14703" s="7" t="n">
        <v>10</v>
      </c>
      <c r="D14703" s="7" t="s">
        <v>810</v>
      </c>
    </row>
    <row r="14704" spans="1:6">
      <c r="A14704" t="s">
        <v>4</v>
      </c>
      <c r="B14704" s="4" t="s">
        <v>5</v>
      </c>
      <c r="C14704" s="4" t="s">
        <v>11</v>
      </c>
    </row>
    <row r="14705" spans="1:7">
      <c r="A14705" t="n">
        <v>117614</v>
      </c>
      <c r="B14705" s="29" t="n">
        <v>16</v>
      </c>
      <c r="C14705" s="7" t="n">
        <v>0</v>
      </c>
    </row>
    <row r="14706" spans="1:7">
      <c r="A14706" t="s">
        <v>4</v>
      </c>
      <c r="B14706" s="4" t="s">
        <v>5</v>
      </c>
      <c r="C14706" s="4" t="s">
        <v>7</v>
      </c>
      <c r="D14706" s="4" t="s">
        <v>11</v>
      </c>
    </row>
    <row r="14707" spans="1:7">
      <c r="A14707" t="n">
        <v>117617</v>
      </c>
      <c r="B14707" s="35" t="n">
        <v>58</v>
      </c>
      <c r="C14707" s="7" t="n">
        <v>105</v>
      </c>
      <c r="D14707" s="7" t="n">
        <v>300</v>
      </c>
    </row>
    <row r="14708" spans="1:7">
      <c r="A14708" t="s">
        <v>4</v>
      </c>
      <c r="B14708" s="4" t="s">
        <v>5</v>
      </c>
      <c r="C14708" s="4" t="s">
        <v>13</v>
      </c>
      <c r="D14708" s="4" t="s">
        <v>11</v>
      </c>
    </row>
    <row r="14709" spans="1:7">
      <c r="A14709" t="n">
        <v>117621</v>
      </c>
      <c r="B14709" s="61" t="n">
        <v>103</v>
      </c>
      <c r="C14709" s="7" t="n">
        <v>1</v>
      </c>
      <c r="D14709" s="7" t="n">
        <v>300</v>
      </c>
    </row>
    <row r="14710" spans="1:7">
      <c r="A14710" t="s">
        <v>4</v>
      </c>
      <c r="B14710" s="4" t="s">
        <v>5</v>
      </c>
      <c r="C14710" s="4" t="s">
        <v>7</v>
      </c>
      <c r="D14710" s="4" t="s">
        <v>11</v>
      </c>
    </row>
    <row r="14711" spans="1:7">
      <c r="A14711" t="n">
        <v>117628</v>
      </c>
      <c r="B14711" s="62" t="n">
        <v>72</v>
      </c>
      <c r="C14711" s="7" t="n">
        <v>4</v>
      </c>
      <c r="D14711" s="7" t="n">
        <v>0</v>
      </c>
    </row>
    <row r="14712" spans="1:7">
      <c r="A14712" t="s">
        <v>4</v>
      </c>
      <c r="B14712" s="4" t="s">
        <v>5</v>
      </c>
      <c r="C14712" s="4" t="s">
        <v>14</v>
      </c>
    </row>
    <row r="14713" spans="1:7">
      <c r="A14713" t="n">
        <v>117632</v>
      </c>
      <c r="B14713" s="60" t="n">
        <v>15</v>
      </c>
      <c r="C14713" s="7" t="n">
        <v>1073741824</v>
      </c>
    </row>
    <row r="14714" spans="1:7">
      <c r="A14714" t="s">
        <v>4</v>
      </c>
      <c r="B14714" s="4" t="s">
        <v>5</v>
      </c>
      <c r="C14714" s="4" t="s">
        <v>7</v>
      </c>
    </row>
    <row r="14715" spans="1:7">
      <c r="A14715" t="n">
        <v>117637</v>
      </c>
      <c r="B14715" s="59" t="n">
        <v>64</v>
      </c>
      <c r="C14715" s="7" t="n">
        <v>3</v>
      </c>
    </row>
    <row r="14716" spans="1:7">
      <c r="A14716" t="s">
        <v>4</v>
      </c>
      <c r="B14716" s="4" t="s">
        <v>5</v>
      </c>
      <c r="C14716" s="4" t="s">
        <v>7</v>
      </c>
    </row>
    <row r="14717" spans="1:7">
      <c r="A14717" t="n">
        <v>117639</v>
      </c>
      <c r="B14717" s="11" t="n">
        <v>74</v>
      </c>
      <c r="C14717" s="7" t="n">
        <v>67</v>
      </c>
    </row>
    <row r="14718" spans="1:7">
      <c r="A14718" t="s">
        <v>4</v>
      </c>
      <c r="B14718" s="4" t="s">
        <v>5</v>
      </c>
      <c r="C14718" s="4" t="s">
        <v>7</v>
      </c>
      <c r="D14718" s="4" t="s">
        <v>7</v>
      </c>
      <c r="E14718" s="4" t="s">
        <v>11</v>
      </c>
    </row>
    <row r="14719" spans="1:7">
      <c r="A14719" t="n">
        <v>117641</v>
      </c>
      <c r="B14719" s="36" t="n">
        <v>45</v>
      </c>
      <c r="C14719" s="7" t="n">
        <v>8</v>
      </c>
      <c r="D14719" s="7" t="n">
        <v>1</v>
      </c>
      <c r="E14719" s="7" t="n">
        <v>0</v>
      </c>
    </row>
    <row r="14720" spans="1:7">
      <c r="A14720" t="s">
        <v>4</v>
      </c>
      <c r="B14720" s="4" t="s">
        <v>5</v>
      </c>
      <c r="C14720" s="4" t="s">
        <v>11</v>
      </c>
    </row>
    <row r="14721" spans="1:5">
      <c r="A14721" t="n">
        <v>117646</v>
      </c>
      <c r="B14721" s="15" t="n">
        <v>13</v>
      </c>
      <c r="C14721" s="7" t="n">
        <v>6409</v>
      </c>
    </row>
    <row r="14722" spans="1:5">
      <c r="A14722" t="s">
        <v>4</v>
      </c>
      <c r="B14722" s="4" t="s">
        <v>5</v>
      </c>
      <c r="C14722" s="4" t="s">
        <v>11</v>
      </c>
    </row>
    <row r="14723" spans="1:5">
      <c r="A14723" t="n">
        <v>117649</v>
      </c>
      <c r="B14723" s="15" t="n">
        <v>13</v>
      </c>
      <c r="C14723" s="7" t="n">
        <v>6408</v>
      </c>
    </row>
    <row r="14724" spans="1:5">
      <c r="A14724" t="s">
        <v>4</v>
      </c>
      <c r="B14724" s="4" t="s">
        <v>5</v>
      </c>
      <c r="C14724" s="4" t="s">
        <v>11</v>
      </c>
    </row>
    <row r="14725" spans="1:5">
      <c r="A14725" t="n">
        <v>117652</v>
      </c>
      <c r="B14725" s="39" t="n">
        <v>12</v>
      </c>
      <c r="C14725" s="7" t="n">
        <v>6464</v>
      </c>
    </row>
    <row r="14726" spans="1:5">
      <c r="A14726" t="s">
        <v>4</v>
      </c>
      <c r="B14726" s="4" t="s">
        <v>5</v>
      </c>
      <c r="C14726" s="4" t="s">
        <v>11</v>
      </c>
    </row>
    <row r="14727" spans="1:5">
      <c r="A14727" t="n">
        <v>117655</v>
      </c>
      <c r="B14727" s="15" t="n">
        <v>13</v>
      </c>
      <c r="C14727" s="7" t="n">
        <v>6465</v>
      </c>
    </row>
    <row r="14728" spans="1:5">
      <c r="A14728" t="s">
        <v>4</v>
      </c>
      <c r="B14728" s="4" t="s">
        <v>5</v>
      </c>
      <c r="C14728" s="4" t="s">
        <v>11</v>
      </c>
    </row>
    <row r="14729" spans="1:5">
      <c r="A14729" t="n">
        <v>117658</v>
      </c>
      <c r="B14729" s="15" t="n">
        <v>13</v>
      </c>
      <c r="C14729" s="7" t="n">
        <v>6466</v>
      </c>
    </row>
    <row r="14730" spans="1:5">
      <c r="A14730" t="s">
        <v>4</v>
      </c>
      <c r="B14730" s="4" t="s">
        <v>5</v>
      </c>
      <c r="C14730" s="4" t="s">
        <v>11</v>
      </c>
    </row>
    <row r="14731" spans="1:5">
      <c r="A14731" t="n">
        <v>117661</v>
      </c>
      <c r="B14731" s="15" t="n">
        <v>13</v>
      </c>
      <c r="C14731" s="7" t="n">
        <v>6467</v>
      </c>
    </row>
    <row r="14732" spans="1:5">
      <c r="A14732" t="s">
        <v>4</v>
      </c>
      <c r="B14732" s="4" t="s">
        <v>5</v>
      </c>
      <c r="C14732" s="4" t="s">
        <v>11</v>
      </c>
    </row>
    <row r="14733" spans="1:5">
      <c r="A14733" t="n">
        <v>117664</v>
      </c>
      <c r="B14733" s="15" t="n">
        <v>13</v>
      </c>
      <c r="C14733" s="7" t="n">
        <v>6468</v>
      </c>
    </row>
    <row r="14734" spans="1:5">
      <c r="A14734" t="s">
        <v>4</v>
      </c>
      <c r="B14734" s="4" t="s">
        <v>5</v>
      </c>
      <c r="C14734" s="4" t="s">
        <v>11</v>
      </c>
    </row>
    <row r="14735" spans="1:5">
      <c r="A14735" t="n">
        <v>117667</v>
      </c>
      <c r="B14735" s="15" t="n">
        <v>13</v>
      </c>
      <c r="C14735" s="7" t="n">
        <v>6469</v>
      </c>
    </row>
    <row r="14736" spans="1:5">
      <c r="A14736" t="s">
        <v>4</v>
      </c>
      <c r="B14736" s="4" t="s">
        <v>5</v>
      </c>
      <c r="C14736" s="4" t="s">
        <v>11</v>
      </c>
    </row>
    <row r="14737" spans="1:3">
      <c r="A14737" t="n">
        <v>117670</v>
      </c>
      <c r="B14737" s="15" t="n">
        <v>13</v>
      </c>
      <c r="C14737" s="7" t="n">
        <v>6470</v>
      </c>
    </row>
    <row r="14738" spans="1:3">
      <c r="A14738" t="s">
        <v>4</v>
      </c>
      <c r="B14738" s="4" t="s">
        <v>5</v>
      </c>
      <c r="C14738" s="4" t="s">
        <v>11</v>
      </c>
    </row>
    <row r="14739" spans="1:3">
      <c r="A14739" t="n">
        <v>117673</v>
      </c>
      <c r="B14739" s="15" t="n">
        <v>13</v>
      </c>
      <c r="C14739" s="7" t="n">
        <v>6471</v>
      </c>
    </row>
    <row r="14740" spans="1:3">
      <c r="A14740" t="s">
        <v>4</v>
      </c>
      <c r="B14740" s="4" t="s">
        <v>5</v>
      </c>
      <c r="C14740" s="4" t="s">
        <v>7</v>
      </c>
    </row>
    <row r="14741" spans="1:3">
      <c r="A14741" t="n">
        <v>117676</v>
      </c>
      <c r="B14741" s="11" t="n">
        <v>74</v>
      </c>
      <c r="C14741" s="7" t="n">
        <v>18</v>
      </c>
    </row>
    <row r="14742" spans="1:3">
      <c r="A14742" t="s">
        <v>4</v>
      </c>
      <c r="B14742" s="4" t="s">
        <v>5</v>
      </c>
      <c r="C14742" s="4" t="s">
        <v>7</v>
      </c>
    </row>
    <row r="14743" spans="1:3">
      <c r="A14743" t="n">
        <v>117678</v>
      </c>
      <c r="B14743" s="11" t="n">
        <v>74</v>
      </c>
      <c r="C14743" s="7" t="n">
        <v>45</v>
      </c>
    </row>
    <row r="14744" spans="1:3">
      <c r="A14744" t="s">
        <v>4</v>
      </c>
      <c r="B14744" s="4" t="s">
        <v>5</v>
      </c>
      <c r="C14744" s="4" t="s">
        <v>11</v>
      </c>
    </row>
    <row r="14745" spans="1:3">
      <c r="A14745" t="n">
        <v>117680</v>
      </c>
      <c r="B14745" s="29" t="n">
        <v>16</v>
      </c>
      <c r="C14745" s="7" t="n">
        <v>0</v>
      </c>
    </row>
    <row r="14746" spans="1:3">
      <c r="A14746" t="s">
        <v>4</v>
      </c>
      <c r="B14746" s="4" t="s">
        <v>5</v>
      </c>
      <c r="C14746" s="4" t="s">
        <v>7</v>
      </c>
      <c r="D14746" s="4" t="s">
        <v>7</v>
      </c>
      <c r="E14746" s="4" t="s">
        <v>7</v>
      </c>
      <c r="F14746" s="4" t="s">
        <v>7</v>
      </c>
    </row>
    <row r="14747" spans="1:3">
      <c r="A14747" t="n">
        <v>117683</v>
      </c>
      <c r="B14747" s="9" t="n">
        <v>14</v>
      </c>
      <c r="C14747" s="7" t="n">
        <v>0</v>
      </c>
      <c r="D14747" s="7" t="n">
        <v>8</v>
      </c>
      <c r="E14747" s="7" t="n">
        <v>0</v>
      </c>
      <c r="F14747" s="7" t="n">
        <v>0</v>
      </c>
    </row>
    <row r="14748" spans="1:3">
      <c r="A14748" t="s">
        <v>4</v>
      </c>
      <c r="B14748" s="4" t="s">
        <v>5</v>
      </c>
      <c r="C14748" s="4" t="s">
        <v>7</v>
      </c>
      <c r="D14748" s="4" t="s">
        <v>8</v>
      </c>
    </row>
    <row r="14749" spans="1:3">
      <c r="A14749" t="n">
        <v>117688</v>
      </c>
      <c r="B14749" s="6" t="n">
        <v>2</v>
      </c>
      <c r="C14749" s="7" t="n">
        <v>11</v>
      </c>
      <c r="D14749" s="7" t="s">
        <v>17</v>
      </c>
    </row>
    <row r="14750" spans="1:3">
      <c r="A14750" t="s">
        <v>4</v>
      </c>
      <c r="B14750" s="4" t="s">
        <v>5</v>
      </c>
      <c r="C14750" s="4" t="s">
        <v>11</v>
      </c>
    </row>
    <row r="14751" spans="1:3">
      <c r="A14751" t="n">
        <v>117702</v>
      </c>
      <c r="B14751" s="29" t="n">
        <v>16</v>
      </c>
      <c r="C14751" s="7" t="n">
        <v>0</v>
      </c>
    </row>
    <row r="14752" spans="1:3">
      <c r="A14752" t="s">
        <v>4</v>
      </c>
      <c r="B14752" s="4" t="s">
        <v>5</v>
      </c>
      <c r="C14752" s="4" t="s">
        <v>7</v>
      </c>
      <c r="D14752" s="4" t="s">
        <v>8</v>
      </c>
    </row>
    <row r="14753" spans="1:6">
      <c r="A14753" t="n">
        <v>117705</v>
      </c>
      <c r="B14753" s="6" t="n">
        <v>2</v>
      </c>
      <c r="C14753" s="7" t="n">
        <v>11</v>
      </c>
      <c r="D14753" s="7" t="s">
        <v>843</v>
      </c>
    </row>
    <row r="14754" spans="1:6">
      <c r="A14754" t="s">
        <v>4</v>
      </c>
      <c r="B14754" s="4" t="s">
        <v>5</v>
      </c>
      <c r="C14754" s="4" t="s">
        <v>11</v>
      </c>
    </row>
    <row r="14755" spans="1:6">
      <c r="A14755" t="n">
        <v>117714</v>
      </c>
      <c r="B14755" s="29" t="n">
        <v>16</v>
      </c>
      <c r="C14755" s="7" t="n">
        <v>0</v>
      </c>
    </row>
    <row r="14756" spans="1:6">
      <c r="A14756" t="s">
        <v>4</v>
      </c>
      <c r="B14756" s="4" t="s">
        <v>5</v>
      </c>
      <c r="C14756" s="4" t="s">
        <v>14</v>
      </c>
    </row>
    <row r="14757" spans="1:6">
      <c r="A14757" t="n">
        <v>117717</v>
      </c>
      <c r="B14757" s="60" t="n">
        <v>15</v>
      </c>
      <c r="C14757" s="7" t="n">
        <v>2048</v>
      </c>
    </row>
    <row r="14758" spans="1:6">
      <c r="A14758" t="s">
        <v>4</v>
      </c>
      <c r="B14758" s="4" t="s">
        <v>5</v>
      </c>
      <c r="C14758" s="4" t="s">
        <v>7</v>
      </c>
      <c r="D14758" s="4" t="s">
        <v>8</v>
      </c>
    </row>
    <row r="14759" spans="1:6">
      <c r="A14759" t="n">
        <v>117722</v>
      </c>
      <c r="B14759" s="6" t="n">
        <v>2</v>
      </c>
      <c r="C14759" s="7" t="n">
        <v>10</v>
      </c>
      <c r="D14759" s="7" t="s">
        <v>38</v>
      </c>
    </row>
    <row r="14760" spans="1:6">
      <c r="A14760" t="s">
        <v>4</v>
      </c>
      <c r="B14760" s="4" t="s">
        <v>5</v>
      </c>
      <c r="C14760" s="4" t="s">
        <v>11</v>
      </c>
    </row>
    <row r="14761" spans="1:6">
      <c r="A14761" t="n">
        <v>117740</v>
      </c>
      <c r="B14761" s="29" t="n">
        <v>16</v>
      </c>
      <c r="C14761" s="7" t="n">
        <v>0</v>
      </c>
    </row>
    <row r="14762" spans="1:6">
      <c r="A14762" t="s">
        <v>4</v>
      </c>
      <c r="B14762" s="4" t="s">
        <v>5</v>
      </c>
      <c r="C14762" s="4" t="s">
        <v>7</v>
      </c>
      <c r="D14762" s="4" t="s">
        <v>8</v>
      </c>
    </row>
    <row r="14763" spans="1:6">
      <c r="A14763" t="n">
        <v>117743</v>
      </c>
      <c r="B14763" s="6" t="n">
        <v>2</v>
      </c>
      <c r="C14763" s="7" t="n">
        <v>10</v>
      </c>
      <c r="D14763" s="7" t="s">
        <v>39</v>
      </c>
    </row>
    <row r="14764" spans="1:6">
      <c r="A14764" t="s">
        <v>4</v>
      </c>
      <c r="B14764" s="4" t="s">
        <v>5</v>
      </c>
      <c r="C14764" s="4" t="s">
        <v>11</v>
      </c>
    </row>
    <row r="14765" spans="1:6">
      <c r="A14765" t="n">
        <v>117762</v>
      </c>
      <c r="B14765" s="29" t="n">
        <v>16</v>
      </c>
      <c r="C14765" s="7" t="n">
        <v>0</v>
      </c>
    </row>
    <row r="14766" spans="1:6">
      <c r="A14766" t="s">
        <v>4</v>
      </c>
      <c r="B14766" s="4" t="s">
        <v>5</v>
      </c>
      <c r="C14766" s="4" t="s">
        <v>7</v>
      </c>
      <c r="D14766" s="4" t="s">
        <v>11</v>
      </c>
      <c r="E14766" s="4" t="s">
        <v>13</v>
      </c>
      <c r="F14766" s="4" t="s">
        <v>11</v>
      </c>
      <c r="G14766" s="4" t="s">
        <v>14</v>
      </c>
      <c r="H14766" s="4" t="s">
        <v>14</v>
      </c>
      <c r="I14766" s="4" t="s">
        <v>11</v>
      </c>
      <c r="J14766" s="4" t="s">
        <v>11</v>
      </c>
      <c r="K14766" s="4" t="s">
        <v>14</v>
      </c>
      <c r="L14766" s="4" t="s">
        <v>14</v>
      </c>
      <c r="M14766" s="4" t="s">
        <v>14</v>
      </c>
      <c r="N14766" s="4" t="s">
        <v>14</v>
      </c>
      <c r="O14766" s="4" t="s">
        <v>8</v>
      </c>
    </row>
    <row r="14767" spans="1:6">
      <c r="A14767" t="n">
        <v>117765</v>
      </c>
      <c r="B14767" s="12" t="n">
        <v>50</v>
      </c>
      <c r="C14767" s="7" t="n">
        <v>0</v>
      </c>
      <c r="D14767" s="7" t="n">
        <v>12105</v>
      </c>
      <c r="E14767" s="7" t="n">
        <v>1</v>
      </c>
      <c r="F14767" s="7" t="n">
        <v>0</v>
      </c>
      <c r="G14767" s="7" t="n">
        <v>0</v>
      </c>
      <c r="H14767" s="7" t="n">
        <v>0</v>
      </c>
      <c r="I14767" s="7" t="n">
        <v>0</v>
      </c>
      <c r="J14767" s="7" t="n">
        <v>65533</v>
      </c>
      <c r="K14767" s="7" t="n">
        <v>0</v>
      </c>
      <c r="L14767" s="7" t="n">
        <v>0</v>
      </c>
      <c r="M14767" s="7" t="n">
        <v>0</v>
      </c>
      <c r="N14767" s="7" t="n">
        <v>0</v>
      </c>
      <c r="O14767" s="7" t="s">
        <v>18</v>
      </c>
    </row>
    <row r="14768" spans="1:6">
      <c r="A14768" t="s">
        <v>4</v>
      </c>
      <c r="B14768" s="4" t="s">
        <v>5</v>
      </c>
      <c r="C14768" s="4" t="s">
        <v>7</v>
      </c>
      <c r="D14768" s="4" t="s">
        <v>11</v>
      </c>
      <c r="E14768" s="4" t="s">
        <v>11</v>
      </c>
      <c r="F14768" s="4" t="s">
        <v>11</v>
      </c>
      <c r="G14768" s="4" t="s">
        <v>11</v>
      </c>
      <c r="H14768" s="4" t="s">
        <v>7</v>
      </c>
    </row>
    <row r="14769" spans="1:15">
      <c r="A14769" t="n">
        <v>117804</v>
      </c>
      <c r="B14769" s="25" t="n">
        <v>25</v>
      </c>
      <c r="C14769" s="7" t="n">
        <v>5</v>
      </c>
      <c r="D14769" s="7" t="n">
        <v>65535</v>
      </c>
      <c r="E14769" s="7" t="n">
        <v>65535</v>
      </c>
      <c r="F14769" s="7" t="n">
        <v>65535</v>
      </c>
      <c r="G14769" s="7" t="n">
        <v>65535</v>
      </c>
      <c r="H14769" s="7" t="n">
        <v>0</v>
      </c>
    </row>
    <row r="14770" spans="1:15">
      <c r="A14770" t="s">
        <v>4</v>
      </c>
      <c r="B14770" s="4" t="s">
        <v>5</v>
      </c>
      <c r="C14770" s="4" t="s">
        <v>11</v>
      </c>
      <c r="D14770" s="4" t="s">
        <v>7</v>
      </c>
      <c r="E14770" s="4" t="s">
        <v>34</v>
      </c>
      <c r="F14770" s="4" t="s">
        <v>7</v>
      </c>
      <c r="G14770" s="4" t="s">
        <v>7</v>
      </c>
    </row>
    <row r="14771" spans="1:15">
      <c r="A14771" t="n">
        <v>117815</v>
      </c>
      <c r="B14771" s="26" t="n">
        <v>24</v>
      </c>
      <c r="C14771" s="7" t="n">
        <v>65533</v>
      </c>
      <c r="D14771" s="7" t="n">
        <v>11</v>
      </c>
      <c r="E14771" s="7" t="s">
        <v>1031</v>
      </c>
      <c r="F14771" s="7" t="n">
        <v>2</v>
      </c>
      <c r="G14771" s="7" t="n">
        <v>0</v>
      </c>
    </row>
    <row r="14772" spans="1:15">
      <c r="A14772" t="s">
        <v>4</v>
      </c>
      <c r="B14772" s="4" t="s">
        <v>5</v>
      </c>
    </row>
    <row r="14773" spans="1:15">
      <c r="A14773" t="n">
        <v>117887</v>
      </c>
      <c r="B14773" s="27" t="n">
        <v>28</v>
      </c>
    </row>
    <row r="14774" spans="1:15">
      <c r="A14774" t="s">
        <v>4</v>
      </c>
      <c r="B14774" s="4" t="s">
        <v>5</v>
      </c>
      <c r="C14774" s="4" t="s">
        <v>7</v>
      </c>
    </row>
    <row r="14775" spans="1:15">
      <c r="A14775" t="n">
        <v>117888</v>
      </c>
      <c r="B14775" s="28" t="n">
        <v>27</v>
      </c>
      <c r="C14775" s="7" t="n">
        <v>0</v>
      </c>
    </row>
    <row r="14776" spans="1:15">
      <c r="A14776" t="s">
        <v>4</v>
      </c>
      <c r="B14776" s="4" t="s">
        <v>5</v>
      </c>
      <c r="C14776" s="4" t="s">
        <v>7</v>
      </c>
    </row>
    <row r="14777" spans="1:15">
      <c r="A14777" t="n">
        <v>117890</v>
      </c>
      <c r="B14777" s="28" t="n">
        <v>27</v>
      </c>
      <c r="C14777" s="7" t="n">
        <v>1</v>
      </c>
    </row>
    <row r="14778" spans="1:15">
      <c r="A14778" t="s">
        <v>4</v>
      </c>
      <c r="B14778" s="4" t="s">
        <v>5</v>
      </c>
      <c r="C14778" s="4" t="s">
        <v>7</v>
      </c>
      <c r="D14778" s="4" t="s">
        <v>11</v>
      </c>
      <c r="E14778" s="4" t="s">
        <v>11</v>
      </c>
      <c r="F14778" s="4" t="s">
        <v>11</v>
      </c>
      <c r="G14778" s="4" t="s">
        <v>11</v>
      </c>
      <c r="H14778" s="4" t="s">
        <v>7</v>
      </c>
    </row>
    <row r="14779" spans="1:15">
      <c r="A14779" t="n">
        <v>117892</v>
      </c>
      <c r="B14779" s="25" t="n">
        <v>25</v>
      </c>
      <c r="C14779" s="7" t="n">
        <v>5</v>
      </c>
      <c r="D14779" s="7" t="n">
        <v>65535</v>
      </c>
      <c r="E14779" s="7" t="n">
        <v>65535</v>
      </c>
      <c r="F14779" s="7" t="n">
        <v>65535</v>
      </c>
      <c r="G14779" s="7" t="n">
        <v>65535</v>
      </c>
      <c r="H14779" s="7" t="n">
        <v>0</v>
      </c>
    </row>
    <row r="14780" spans="1:15">
      <c r="A14780" t="s">
        <v>4</v>
      </c>
      <c r="B14780" s="4" t="s">
        <v>5</v>
      </c>
      <c r="C14780" s="4" t="s">
        <v>11</v>
      </c>
      <c r="D14780" s="4" t="s">
        <v>13</v>
      </c>
      <c r="E14780" s="4" t="s">
        <v>13</v>
      </c>
      <c r="F14780" s="4" t="s">
        <v>13</v>
      </c>
      <c r="G14780" s="4" t="s">
        <v>11</v>
      </c>
      <c r="H14780" s="4" t="s">
        <v>11</v>
      </c>
    </row>
    <row r="14781" spans="1:15">
      <c r="A14781" t="n">
        <v>117903</v>
      </c>
      <c r="B14781" s="31" t="n">
        <v>60</v>
      </c>
      <c r="C14781" s="7" t="n">
        <v>61456</v>
      </c>
      <c r="D14781" s="7" t="n">
        <v>0</v>
      </c>
      <c r="E14781" s="7" t="n">
        <v>0</v>
      </c>
      <c r="F14781" s="7" t="n">
        <v>0</v>
      </c>
      <c r="G14781" s="7" t="n">
        <v>0</v>
      </c>
      <c r="H14781" s="7" t="n">
        <v>1</v>
      </c>
    </row>
    <row r="14782" spans="1:15">
      <c r="A14782" t="s">
        <v>4</v>
      </c>
      <c r="B14782" s="4" t="s">
        <v>5</v>
      </c>
      <c r="C14782" s="4" t="s">
        <v>11</v>
      </c>
      <c r="D14782" s="4" t="s">
        <v>13</v>
      </c>
      <c r="E14782" s="4" t="s">
        <v>13</v>
      </c>
      <c r="F14782" s="4" t="s">
        <v>13</v>
      </c>
      <c r="G14782" s="4" t="s">
        <v>11</v>
      </c>
      <c r="H14782" s="4" t="s">
        <v>11</v>
      </c>
    </row>
    <row r="14783" spans="1:15">
      <c r="A14783" t="n">
        <v>117922</v>
      </c>
      <c r="B14783" s="31" t="n">
        <v>60</v>
      </c>
      <c r="C14783" s="7" t="n">
        <v>61456</v>
      </c>
      <c r="D14783" s="7" t="n">
        <v>0</v>
      </c>
      <c r="E14783" s="7" t="n">
        <v>0</v>
      </c>
      <c r="F14783" s="7" t="n">
        <v>0</v>
      </c>
      <c r="G14783" s="7" t="n">
        <v>0</v>
      </c>
      <c r="H14783" s="7" t="n">
        <v>0</v>
      </c>
    </row>
    <row r="14784" spans="1:15">
      <c r="A14784" t="s">
        <v>4</v>
      </c>
      <c r="B14784" s="4" t="s">
        <v>5</v>
      </c>
      <c r="C14784" s="4" t="s">
        <v>11</v>
      </c>
      <c r="D14784" s="4" t="s">
        <v>11</v>
      </c>
      <c r="E14784" s="4" t="s">
        <v>11</v>
      </c>
    </row>
    <row r="14785" spans="1:8">
      <c r="A14785" t="n">
        <v>117941</v>
      </c>
      <c r="B14785" s="32" t="n">
        <v>61</v>
      </c>
      <c r="C14785" s="7" t="n">
        <v>61456</v>
      </c>
      <c r="D14785" s="7" t="n">
        <v>65533</v>
      </c>
      <c r="E14785" s="7" t="n">
        <v>0</v>
      </c>
    </row>
    <row r="14786" spans="1:8">
      <c r="A14786" t="s">
        <v>4</v>
      </c>
      <c r="B14786" s="4" t="s">
        <v>5</v>
      </c>
      <c r="C14786" s="4" t="s">
        <v>11</v>
      </c>
      <c r="D14786" s="4" t="s">
        <v>13</v>
      </c>
      <c r="E14786" s="4" t="s">
        <v>14</v>
      </c>
      <c r="F14786" s="4" t="s">
        <v>13</v>
      </c>
      <c r="G14786" s="4" t="s">
        <v>13</v>
      </c>
      <c r="H14786" s="4" t="s">
        <v>7</v>
      </c>
    </row>
    <row r="14787" spans="1:8">
      <c r="A14787" t="n">
        <v>117948</v>
      </c>
      <c r="B14787" s="33" t="n">
        <v>100</v>
      </c>
      <c r="C14787" s="7" t="n">
        <v>61456</v>
      </c>
      <c r="D14787" s="7" t="n">
        <v>19.0599994659424</v>
      </c>
      <c r="E14787" s="7" t="n">
        <v>-1078187786</v>
      </c>
      <c r="F14787" s="7" t="n">
        <v>-39.9500007629395</v>
      </c>
      <c r="G14787" s="7" t="n">
        <v>0</v>
      </c>
      <c r="H14787" s="7" t="n">
        <v>0</v>
      </c>
    </row>
    <row r="14788" spans="1:8">
      <c r="A14788" t="s">
        <v>4</v>
      </c>
      <c r="B14788" s="4" t="s">
        <v>5</v>
      </c>
      <c r="C14788" s="4" t="s">
        <v>11</v>
      </c>
    </row>
    <row r="14789" spans="1:8">
      <c r="A14789" t="n">
        <v>117968</v>
      </c>
      <c r="B14789" s="34" t="n">
        <v>54</v>
      </c>
      <c r="C14789" s="7" t="n">
        <v>61456</v>
      </c>
    </row>
    <row r="14790" spans="1:8">
      <c r="A14790" t="s">
        <v>4</v>
      </c>
      <c r="B14790" s="4" t="s">
        <v>5</v>
      </c>
      <c r="C14790" s="4" t="s">
        <v>7</v>
      </c>
      <c r="D14790" s="4" t="s">
        <v>11</v>
      </c>
    </row>
    <row r="14791" spans="1:8">
      <c r="A14791" t="n">
        <v>117971</v>
      </c>
      <c r="B14791" s="36" t="n">
        <v>45</v>
      </c>
      <c r="C14791" s="7" t="n">
        <v>18</v>
      </c>
      <c r="D14791" s="7" t="n">
        <v>4</v>
      </c>
    </row>
    <row r="14792" spans="1:8">
      <c r="A14792" t="s">
        <v>4</v>
      </c>
      <c r="B14792" s="4" t="s">
        <v>5</v>
      </c>
      <c r="C14792" s="4" t="s">
        <v>7</v>
      </c>
      <c r="D14792" s="4" t="s">
        <v>11</v>
      </c>
    </row>
    <row r="14793" spans="1:8">
      <c r="A14793" t="n">
        <v>117975</v>
      </c>
      <c r="B14793" s="36" t="n">
        <v>45</v>
      </c>
      <c r="C14793" s="7" t="n">
        <v>18</v>
      </c>
      <c r="D14793" s="7" t="n">
        <v>16</v>
      </c>
    </row>
    <row r="14794" spans="1:8">
      <c r="A14794" t="s">
        <v>4</v>
      </c>
      <c r="B14794" s="4" t="s">
        <v>5</v>
      </c>
      <c r="C14794" s="4" t="s">
        <v>7</v>
      </c>
      <c r="D14794" s="4" t="s">
        <v>11</v>
      </c>
    </row>
    <row r="14795" spans="1:8">
      <c r="A14795" t="n">
        <v>117979</v>
      </c>
      <c r="B14795" s="36" t="n">
        <v>45</v>
      </c>
      <c r="C14795" s="7" t="n">
        <v>18</v>
      </c>
      <c r="D14795" s="7" t="n">
        <v>64</v>
      </c>
    </row>
    <row r="14796" spans="1:8">
      <c r="A14796" t="s">
        <v>4</v>
      </c>
      <c r="B14796" s="4" t="s">
        <v>5</v>
      </c>
      <c r="C14796" s="4" t="s">
        <v>7</v>
      </c>
    </row>
    <row r="14797" spans="1:8">
      <c r="A14797" t="n">
        <v>117983</v>
      </c>
      <c r="B14797" s="36" t="n">
        <v>45</v>
      </c>
      <c r="C14797" s="7" t="n">
        <v>0</v>
      </c>
    </row>
    <row r="14798" spans="1:8">
      <c r="A14798" t="s">
        <v>4</v>
      </c>
      <c r="B14798" s="4" t="s">
        <v>5</v>
      </c>
      <c r="C14798" s="4" t="s">
        <v>7</v>
      </c>
      <c r="D14798" s="4" t="s">
        <v>7</v>
      </c>
      <c r="E14798" s="4" t="s">
        <v>13</v>
      </c>
      <c r="F14798" s="4" t="s">
        <v>13</v>
      </c>
      <c r="G14798" s="4" t="s">
        <v>13</v>
      </c>
      <c r="H14798" s="4" t="s">
        <v>11</v>
      </c>
    </row>
    <row r="14799" spans="1:8">
      <c r="A14799" t="n">
        <v>117985</v>
      </c>
      <c r="B14799" s="36" t="n">
        <v>45</v>
      </c>
      <c r="C14799" s="7" t="n">
        <v>2</v>
      </c>
      <c r="D14799" s="7" t="n">
        <v>3</v>
      </c>
      <c r="E14799" s="7" t="n">
        <v>20.4899997711182</v>
      </c>
      <c r="F14799" s="7" t="n">
        <v>0.230000004172325</v>
      </c>
      <c r="G14799" s="7" t="n">
        <v>-42.8800010681152</v>
      </c>
      <c r="H14799" s="7" t="n">
        <v>0</v>
      </c>
    </row>
    <row r="14800" spans="1:8">
      <c r="A14800" t="s">
        <v>4</v>
      </c>
      <c r="B14800" s="4" t="s">
        <v>5</v>
      </c>
      <c r="C14800" s="4" t="s">
        <v>7</v>
      </c>
      <c r="D14800" s="4" t="s">
        <v>7</v>
      </c>
      <c r="E14800" s="4" t="s">
        <v>13</v>
      </c>
      <c r="F14800" s="4" t="s">
        <v>13</v>
      </c>
      <c r="G14800" s="4" t="s">
        <v>13</v>
      </c>
      <c r="H14800" s="4" t="s">
        <v>11</v>
      </c>
      <c r="I14800" s="4" t="s">
        <v>7</v>
      </c>
    </row>
    <row r="14801" spans="1:9">
      <c r="A14801" t="n">
        <v>118002</v>
      </c>
      <c r="B14801" s="36" t="n">
        <v>45</v>
      </c>
      <c r="C14801" s="7" t="n">
        <v>4</v>
      </c>
      <c r="D14801" s="7" t="n">
        <v>3</v>
      </c>
      <c r="E14801" s="7" t="n">
        <v>28.25</v>
      </c>
      <c r="F14801" s="7" t="n">
        <v>136.729995727539</v>
      </c>
      <c r="G14801" s="7" t="n">
        <v>0</v>
      </c>
      <c r="H14801" s="7" t="n">
        <v>0</v>
      </c>
      <c r="I14801" s="7" t="n">
        <v>1</v>
      </c>
    </row>
    <row r="14802" spans="1:9">
      <c r="A14802" t="s">
        <v>4</v>
      </c>
      <c r="B14802" s="4" t="s">
        <v>5</v>
      </c>
      <c r="C14802" s="4" t="s">
        <v>7</v>
      </c>
      <c r="D14802" s="4" t="s">
        <v>7</v>
      </c>
      <c r="E14802" s="4" t="s">
        <v>13</v>
      </c>
      <c r="F14802" s="4" t="s">
        <v>11</v>
      </c>
    </row>
    <row r="14803" spans="1:9">
      <c r="A14803" t="n">
        <v>118020</v>
      </c>
      <c r="B14803" s="36" t="n">
        <v>45</v>
      </c>
      <c r="C14803" s="7" t="n">
        <v>5</v>
      </c>
      <c r="D14803" s="7" t="n">
        <v>3</v>
      </c>
      <c r="E14803" s="7" t="n">
        <v>5.09999990463257</v>
      </c>
      <c r="F14803" s="7" t="n">
        <v>0</v>
      </c>
    </row>
    <row r="14804" spans="1:9">
      <c r="A14804" t="s">
        <v>4</v>
      </c>
      <c r="B14804" s="4" t="s">
        <v>5</v>
      </c>
      <c r="C14804" s="4" t="s">
        <v>11</v>
      </c>
    </row>
    <row r="14805" spans="1:9">
      <c r="A14805" t="n">
        <v>118029</v>
      </c>
      <c r="B14805" s="29" t="n">
        <v>16</v>
      </c>
      <c r="C14805" s="7" t="n">
        <v>500</v>
      </c>
    </row>
    <row r="14806" spans="1:9">
      <c r="A14806" t="s">
        <v>4</v>
      </c>
      <c r="B14806" s="4" t="s">
        <v>5</v>
      </c>
      <c r="C14806" s="4" t="s">
        <v>11</v>
      </c>
    </row>
    <row r="14807" spans="1:9">
      <c r="A14807" t="n">
        <v>118032</v>
      </c>
      <c r="B14807" s="15" t="n">
        <v>13</v>
      </c>
      <c r="C14807" s="7" t="n">
        <v>6546</v>
      </c>
    </row>
    <row r="14808" spans="1:9">
      <c r="A14808" t="s">
        <v>4</v>
      </c>
      <c r="B14808" s="4" t="s">
        <v>5</v>
      </c>
      <c r="C14808" s="4" t="s">
        <v>7</v>
      </c>
      <c r="D14808" s="4" t="s">
        <v>7</v>
      </c>
      <c r="E14808" s="4" t="s">
        <v>14</v>
      </c>
      <c r="F14808" s="4" t="s">
        <v>7</v>
      </c>
      <c r="G14808" s="4" t="s">
        <v>7</v>
      </c>
    </row>
    <row r="14809" spans="1:9">
      <c r="A14809" t="n">
        <v>118035</v>
      </c>
      <c r="B14809" s="37" t="n">
        <v>18</v>
      </c>
      <c r="C14809" s="7" t="n">
        <v>32</v>
      </c>
      <c r="D14809" s="7" t="n">
        <v>0</v>
      </c>
      <c r="E14809" s="7" t="n">
        <v>22</v>
      </c>
      <c r="F14809" s="7" t="n">
        <v>19</v>
      </c>
      <c r="G14809" s="7" t="n">
        <v>1</v>
      </c>
    </row>
    <row r="14810" spans="1:9">
      <c r="A14810" t="s">
        <v>4</v>
      </c>
      <c r="B14810" s="4" t="s">
        <v>5</v>
      </c>
      <c r="C14810" s="4" t="s">
        <v>7</v>
      </c>
      <c r="D14810" s="4" t="s">
        <v>14</v>
      </c>
      <c r="E14810" s="4" t="s">
        <v>14</v>
      </c>
      <c r="F14810" s="4" t="s">
        <v>14</v>
      </c>
      <c r="G14810" s="4" t="s">
        <v>14</v>
      </c>
      <c r="H14810" s="4" t="s">
        <v>14</v>
      </c>
      <c r="I14810" s="4" t="s">
        <v>14</v>
      </c>
      <c r="J14810" s="4" t="s">
        <v>14</v>
      </c>
      <c r="K14810" s="4" t="s">
        <v>14</v>
      </c>
    </row>
    <row r="14811" spans="1:9">
      <c r="A14811" t="n">
        <v>118044</v>
      </c>
      <c r="B14811" s="11" t="n">
        <v>74</v>
      </c>
      <c r="C14811" s="7" t="n">
        <v>1</v>
      </c>
      <c r="D14811" s="7" t="n">
        <v>27</v>
      </c>
      <c r="E14811" s="7" t="n">
        <v>1101974733</v>
      </c>
      <c r="F14811" s="7" t="n">
        <v>-1081123799</v>
      </c>
      <c r="G14811" s="7" t="n">
        <v>-1037531873</v>
      </c>
      <c r="H14811" s="7" t="n">
        <v>-1031012352</v>
      </c>
      <c r="I14811" s="7" t="n">
        <v>1100511969</v>
      </c>
      <c r="J14811" s="7" t="n">
        <v>-1078187786</v>
      </c>
      <c r="K14811" s="7" t="n">
        <v>-1038103347</v>
      </c>
    </row>
    <row r="14812" spans="1:9">
      <c r="A14812" t="s">
        <v>4</v>
      </c>
      <c r="B14812" s="4" t="s">
        <v>5</v>
      </c>
      <c r="C14812" s="4" t="s">
        <v>7</v>
      </c>
      <c r="D14812" s="4" t="s">
        <v>11</v>
      </c>
    </row>
    <row r="14813" spans="1:9">
      <c r="A14813" t="n">
        <v>118078</v>
      </c>
      <c r="B14813" s="35" t="n">
        <v>58</v>
      </c>
      <c r="C14813" s="7" t="n">
        <v>255</v>
      </c>
      <c r="D14813" s="7" t="n">
        <v>0</v>
      </c>
    </row>
    <row r="14814" spans="1:9">
      <c r="A14814" t="s">
        <v>4</v>
      </c>
      <c r="B14814" s="4" t="s">
        <v>5</v>
      </c>
      <c r="C14814" s="4" t="s">
        <v>7</v>
      </c>
      <c r="D14814" s="4" t="s">
        <v>7</v>
      </c>
      <c r="E14814" s="4" t="s">
        <v>11</v>
      </c>
    </row>
    <row r="14815" spans="1:9">
      <c r="A14815" t="n">
        <v>118082</v>
      </c>
      <c r="B14815" s="36" t="n">
        <v>45</v>
      </c>
      <c r="C14815" s="7" t="n">
        <v>8</v>
      </c>
      <c r="D14815" s="7" t="n">
        <v>0</v>
      </c>
      <c r="E14815" s="7" t="n">
        <v>0</v>
      </c>
    </row>
    <row r="14816" spans="1:9">
      <c r="A14816" t="s">
        <v>4</v>
      </c>
      <c r="B14816" s="4" t="s">
        <v>5</v>
      </c>
      <c r="C14816" s="4" t="s">
        <v>7</v>
      </c>
      <c r="D14816" s="4" t="s">
        <v>7</v>
      </c>
      <c r="E14816" s="4" t="s">
        <v>14</v>
      </c>
      <c r="F14816" s="4" t="s">
        <v>7</v>
      </c>
      <c r="G14816" s="4" t="s">
        <v>7</v>
      </c>
      <c r="H14816" s="4" t="s">
        <v>7</v>
      </c>
    </row>
    <row r="14817" spans="1:11">
      <c r="A14817" t="n">
        <v>118087</v>
      </c>
      <c r="B14817" s="37" t="n">
        <v>18</v>
      </c>
      <c r="C14817" s="7" t="n">
        <v>32</v>
      </c>
      <c r="D14817" s="7" t="n">
        <v>0</v>
      </c>
      <c r="E14817" s="7" t="n">
        <v>1</v>
      </c>
      <c r="F14817" s="7" t="n">
        <v>14</v>
      </c>
      <c r="G14817" s="7" t="n">
        <v>19</v>
      </c>
      <c r="H14817" s="7" t="n">
        <v>1</v>
      </c>
    </row>
    <row r="14818" spans="1:11">
      <c r="A14818" t="s">
        <v>4</v>
      </c>
      <c r="B14818" s="4" t="s">
        <v>5</v>
      </c>
      <c r="C14818" s="4" t="s">
        <v>7</v>
      </c>
      <c r="D14818" s="4" t="s">
        <v>11</v>
      </c>
      <c r="E14818" s="4" t="s">
        <v>7</v>
      </c>
      <c r="F14818" s="4" t="s">
        <v>16</v>
      </c>
    </row>
    <row r="14819" spans="1:11">
      <c r="A14819" t="n">
        <v>118097</v>
      </c>
      <c r="B14819" s="13" t="n">
        <v>5</v>
      </c>
      <c r="C14819" s="7" t="n">
        <v>30</v>
      </c>
      <c r="D14819" s="7" t="n">
        <v>6546</v>
      </c>
      <c r="E14819" s="7" t="n">
        <v>1</v>
      </c>
      <c r="F14819" s="14" t="n">
        <f t="normal" ca="1">A14825</f>
        <v>0</v>
      </c>
    </row>
    <row r="14820" spans="1:11">
      <c r="A14820" t="s">
        <v>4</v>
      </c>
      <c r="B14820" s="4" t="s">
        <v>5</v>
      </c>
      <c r="C14820" s="4" t="s">
        <v>7</v>
      </c>
      <c r="D14820" s="4" t="s">
        <v>11</v>
      </c>
    </row>
    <row r="14821" spans="1:11">
      <c r="A14821" t="n">
        <v>118106</v>
      </c>
      <c r="B14821" s="8" t="n">
        <v>162</v>
      </c>
      <c r="C14821" s="7" t="n">
        <v>1</v>
      </c>
      <c r="D14821" s="7" t="n">
        <v>28828</v>
      </c>
    </row>
    <row r="14822" spans="1:11">
      <c r="A14822" t="s">
        <v>4</v>
      </c>
      <c r="B14822" s="4" t="s">
        <v>5</v>
      </c>
      <c r="C14822" s="4" t="s">
        <v>16</v>
      </c>
    </row>
    <row r="14823" spans="1:11">
      <c r="A14823" t="n">
        <v>118110</v>
      </c>
      <c r="B14823" s="22" t="n">
        <v>3</v>
      </c>
      <c r="C14823" s="14" t="n">
        <f t="normal" ca="1">A14833</f>
        <v>0</v>
      </c>
    </row>
    <row r="14824" spans="1:11">
      <c r="A14824" t="s">
        <v>4</v>
      </c>
      <c r="B14824" s="4" t="s">
        <v>5</v>
      </c>
      <c r="C14824" s="4" t="s">
        <v>7</v>
      </c>
    </row>
    <row r="14825" spans="1:11">
      <c r="A14825" t="n">
        <v>118115</v>
      </c>
      <c r="B14825" s="16" t="n">
        <v>49</v>
      </c>
      <c r="C14825" s="7" t="n">
        <v>7</v>
      </c>
    </row>
    <row r="14826" spans="1:11">
      <c r="A14826" t="s">
        <v>4</v>
      </c>
      <c r="B14826" s="4" t="s">
        <v>5</v>
      </c>
      <c r="C14826" s="4" t="s">
        <v>7</v>
      </c>
      <c r="D14826" s="4" t="s">
        <v>11</v>
      </c>
      <c r="E14826" s="4" t="s">
        <v>13</v>
      </c>
    </row>
    <row r="14827" spans="1:11">
      <c r="A14827" t="n">
        <v>118117</v>
      </c>
      <c r="B14827" s="35" t="n">
        <v>58</v>
      </c>
      <c r="C14827" s="7" t="n">
        <v>100</v>
      </c>
      <c r="D14827" s="7" t="n">
        <v>300</v>
      </c>
      <c r="E14827" s="7" t="n">
        <v>1</v>
      </c>
    </row>
    <row r="14828" spans="1:11">
      <c r="A14828" t="s">
        <v>4</v>
      </c>
      <c r="B14828" s="4" t="s">
        <v>5</v>
      </c>
      <c r="C14828" s="4" t="s">
        <v>7</v>
      </c>
      <c r="D14828" s="4" t="s">
        <v>11</v>
      </c>
    </row>
    <row r="14829" spans="1:11">
      <c r="A14829" t="n">
        <v>118125</v>
      </c>
      <c r="B14829" s="35" t="n">
        <v>58</v>
      </c>
      <c r="C14829" s="7" t="n">
        <v>255</v>
      </c>
      <c r="D14829" s="7" t="n">
        <v>0</v>
      </c>
    </row>
    <row r="14830" spans="1:11">
      <c r="A14830" t="s">
        <v>4</v>
      </c>
      <c r="B14830" s="4" t="s">
        <v>5</v>
      </c>
      <c r="C14830" s="4" t="s">
        <v>7</v>
      </c>
    </row>
    <row r="14831" spans="1:11">
      <c r="A14831" t="n">
        <v>118129</v>
      </c>
      <c r="B14831" s="30" t="n">
        <v>23</v>
      </c>
      <c r="C14831" s="7" t="n">
        <v>0</v>
      </c>
    </row>
    <row r="14832" spans="1:11">
      <c r="A14832" t="s">
        <v>4</v>
      </c>
      <c r="B14832" s="4" t="s">
        <v>5</v>
      </c>
    </row>
    <row r="14833" spans="1:8">
      <c r="A14833" t="n">
        <v>118131</v>
      </c>
      <c r="B14833" s="5" t="n">
        <v>1</v>
      </c>
    </row>
    <row r="14834" spans="1:8" s="3" customFormat="1" customHeight="0">
      <c r="A14834" s="3" t="s">
        <v>2</v>
      </c>
      <c r="B14834" s="3" t="s">
        <v>1032</v>
      </c>
    </row>
    <row r="14835" spans="1:8">
      <c r="A14835" t="s">
        <v>4</v>
      </c>
      <c r="B14835" s="4" t="s">
        <v>5</v>
      </c>
      <c r="C14835" s="4" t="s">
        <v>7</v>
      </c>
      <c r="D14835" s="4" t="s">
        <v>7</v>
      </c>
      <c r="E14835" s="4" t="s">
        <v>7</v>
      </c>
      <c r="F14835" s="4" t="s">
        <v>7</v>
      </c>
    </row>
    <row r="14836" spans="1:8">
      <c r="A14836" t="n">
        <v>118132</v>
      </c>
      <c r="B14836" s="9" t="n">
        <v>14</v>
      </c>
      <c r="C14836" s="7" t="n">
        <v>2</v>
      </c>
      <c r="D14836" s="7" t="n">
        <v>0</v>
      </c>
      <c r="E14836" s="7" t="n">
        <v>0</v>
      </c>
      <c r="F14836" s="7" t="n">
        <v>0</v>
      </c>
    </row>
    <row r="14837" spans="1:8">
      <c r="A14837" t="s">
        <v>4</v>
      </c>
      <c r="B14837" s="4" t="s">
        <v>5</v>
      </c>
      <c r="C14837" s="4" t="s">
        <v>7</v>
      </c>
      <c r="D14837" s="19" t="s">
        <v>28</v>
      </c>
      <c r="E14837" s="4" t="s">
        <v>5</v>
      </c>
      <c r="F14837" s="4" t="s">
        <v>7</v>
      </c>
      <c r="G14837" s="4" t="s">
        <v>11</v>
      </c>
      <c r="H14837" s="19" t="s">
        <v>29</v>
      </c>
      <c r="I14837" s="4" t="s">
        <v>7</v>
      </c>
      <c r="J14837" s="4" t="s">
        <v>14</v>
      </c>
      <c r="K14837" s="4" t="s">
        <v>7</v>
      </c>
      <c r="L14837" s="4" t="s">
        <v>7</v>
      </c>
      <c r="M14837" s="19" t="s">
        <v>28</v>
      </c>
      <c r="N14837" s="4" t="s">
        <v>5</v>
      </c>
      <c r="O14837" s="4" t="s">
        <v>7</v>
      </c>
      <c r="P14837" s="4" t="s">
        <v>11</v>
      </c>
      <c r="Q14837" s="19" t="s">
        <v>29</v>
      </c>
      <c r="R14837" s="4" t="s">
        <v>7</v>
      </c>
      <c r="S14837" s="4" t="s">
        <v>14</v>
      </c>
      <c r="T14837" s="4" t="s">
        <v>7</v>
      </c>
      <c r="U14837" s="4" t="s">
        <v>7</v>
      </c>
      <c r="V14837" s="4" t="s">
        <v>7</v>
      </c>
      <c r="W14837" s="4" t="s">
        <v>16</v>
      </c>
    </row>
    <row r="14838" spans="1:8">
      <c r="A14838" t="n">
        <v>118137</v>
      </c>
      <c r="B14838" s="13" t="n">
        <v>5</v>
      </c>
      <c r="C14838" s="7" t="n">
        <v>28</v>
      </c>
      <c r="D14838" s="19" t="s">
        <v>3</v>
      </c>
      <c r="E14838" s="8" t="n">
        <v>162</v>
      </c>
      <c r="F14838" s="7" t="n">
        <v>3</v>
      </c>
      <c r="G14838" s="7" t="n">
        <v>28828</v>
      </c>
      <c r="H14838" s="19" t="s">
        <v>3</v>
      </c>
      <c r="I14838" s="7" t="n">
        <v>0</v>
      </c>
      <c r="J14838" s="7" t="n">
        <v>1</v>
      </c>
      <c r="K14838" s="7" t="n">
        <v>2</v>
      </c>
      <c r="L14838" s="7" t="n">
        <v>28</v>
      </c>
      <c r="M14838" s="19" t="s">
        <v>3</v>
      </c>
      <c r="N14838" s="8" t="n">
        <v>162</v>
      </c>
      <c r="O14838" s="7" t="n">
        <v>3</v>
      </c>
      <c r="P14838" s="7" t="n">
        <v>28828</v>
      </c>
      <c r="Q14838" s="19" t="s">
        <v>3</v>
      </c>
      <c r="R14838" s="7" t="n">
        <v>0</v>
      </c>
      <c r="S14838" s="7" t="n">
        <v>2</v>
      </c>
      <c r="T14838" s="7" t="n">
        <v>2</v>
      </c>
      <c r="U14838" s="7" t="n">
        <v>11</v>
      </c>
      <c r="V14838" s="7" t="n">
        <v>1</v>
      </c>
      <c r="W14838" s="14" t="n">
        <f t="normal" ca="1">A14842</f>
        <v>0</v>
      </c>
    </row>
    <row r="14839" spans="1:8">
      <c r="A14839" t="s">
        <v>4</v>
      </c>
      <c r="B14839" s="4" t="s">
        <v>5</v>
      </c>
      <c r="C14839" s="4" t="s">
        <v>7</v>
      </c>
      <c r="D14839" s="4" t="s">
        <v>11</v>
      </c>
      <c r="E14839" s="4" t="s">
        <v>13</v>
      </c>
    </row>
    <row r="14840" spans="1:8">
      <c r="A14840" t="n">
        <v>118166</v>
      </c>
      <c r="B14840" s="35" t="n">
        <v>58</v>
      </c>
      <c r="C14840" s="7" t="n">
        <v>0</v>
      </c>
      <c r="D14840" s="7" t="n">
        <v>0</v>
      </c>
      <c r="E14840" s="7" t="n">
        <v>1</v>
      </c>
    </row>
    <row r="14841" spans="1:8">
      <c r="A14841" t="s">
        <v>4</v>
      </c>
      <c r="B14841" s="4" t="s">
        <v>5</v>
      </c>
      <c r="C14841" s="4" t="s">
        <v>7</v>
      </c>
      <c r="D14841" s="19" t="s">
        <v>28</v>
      </c>
      <c r="E14841" s="4" t="s">
        <v>5</v>
      </c>
      <c r="F14841" s="4" t="s">
        <v>7</v>
      </c>
      <c r="G14841" s="4" t="s">
        <v>11</v>
      </c>
      <c r="H14841" s="19" t="s">
        <v>29</v>
      </c>
      <c r="I14841" s="4" t="s">
        <v>7</v>
      </c>
      <c r="J14841" s="4" t="s">
        <v>14</v>
      </c>
      <c r="K14841" s="4" t="s">
        <v>7</v>
      </c>
      <c r="L14841" s="4" t="s">
        <v>7</v>
      </c>
      <c r="M14841" s="19" t="s">
        <v>28</v>
      </c>
      <c r="N14841" s="4" t="s">
        <v>5</v>
      </c>
      <c r="O14841" s="4" t="s">
        <v>7</v>
      </c>
      <c r="P14841" s="4" t="s">
        <v>11</v>
      </c>
      <c r="Q14841" s="19" t="s">
        <v>29</v>
      </c>
      <c r="R14841" s="4" t="s">
        <v>7</v>
      </c>
      <c r="S14841" s="4" t="s">
        <v>14</v>
      </c>
      <c r="T14841" s="4" t="s">
        <v>7</v>
      </c>
      <c r="U14841" s="4" t="s">
        <v>7</v>
      </c>
      <c r="V14841" s="4" t="s">
        <v>7</v>
      </c>
      <c r="W14841" s="4" t="s">
        <v>16</v>
      </c>
    </row>
    <row r="14842" spans="1:8">
      <c r="A14842" t="n">
        <v>118174</v>
      </c>
      <c r="B14842" s="13" t="n">
        <v>5</v>
      </c>
      <c r="C14842" s="7" t="n">
        <v>28</v>
      </c>
      <c r="D14842" s="19" t="s">
        <v>3</v>
      </c>
      <c r="E14842" s="8" t="n">
        <v>162</v>
      </c>
      <c r="F14842" s="7" t="n">
        <v>3</v>
      </c>
      <c r="G14842" s="7" t="n">
        <v>28828</v>
      </c>
      <c r="H14842" s="19" t="s">
        <v>3</v>
      </c>
      <c r="I14842" s="7" t="n">
        <v>0</v>
      </c>
      <c r="J14842" s="7" t="n">
        <v>1</v>
      </c>
      <c r="K14842" s="7" t="n">
        <v>3</v>
      </c>
      <c r="L14842" s="7" t="n">
        <v>28</v>
      </c>
      <c r="M14842" s="19" t="s">
        <v>3</v>
      </c>
      <c r="N14842" s="8" t="n">
        <v>162</v>
      </c>
      <c r="O14842" s="7" t="n">
        <v>3</v>
      </c>
      <c r="P14842" s="7" t="n">
        <v>28828</v>
      </c>
      <c r="Q14842" s="19" t="s">
        <v>3</v>
      </c>
      <c r="R14842" s="7" t="n">
        <v>0</v>
      </c>
      <c r="S14842" s="7" t="n">
        <v>2</v>
      </c>
      <c r="T14842" s="7" t="n">
        <v>3</v>
      </c>
      <c r="U14842" s="7" t="n">
        <v>9</v>
      </c>
      <c r="V14842" s="7" t="n">
        <v>1</v>
      </c>
      <c r="W14842" s="14" t="n">
        <f t="normal" ca="1">A14852</f>
        <v>0</v>
      </c>
    </row>
    <row r="14843" spans="1:8">
      <c r="A14843" t="s">
        <v>4</v>
      </c>
      <c r="B14843" s="4" t="s">
        <v>5</v>
      </c>
      <c r="C14843" s="4" t="s">
        <v>7</v>
      </c>
      <c r="D14843" s="19" t="s">
        <v>28</v>
      </c>
      <c r="E14843" s="4" t="s">
        <v>5</v>
      </c>
      <c r="F14843" s="4" t="s">
        <v>11</v>
      </c>
      <c r="G14843" s="4" t="s">
        <v>7</v>
      </c>
      <c r="H14843" s="4" t="s">
        <v>7</v>
      </c>
      <c r="I14843" s="4" t="s">
        <v>8</v>
      </c>
      <c r="J14843" s="19" t="s">
        <v>29</v>
      </c>
      <c r="K14843" s="4" t="s">
        <v>7</v>
      </c>
      <c r="L14843" s="4" t="s">
        <v>7</v>
      </c>
      <c r="M14843" s="19" t="s">
        <v>28</v>
      </c>
      <c r="N14843" s="4" t="s">
        <v>5</v>
      </c>
      <c r="O14843" s="4" t="s">
        <v>7</v>
      </c>
      <c r="P14843" s="19" t="s">
        <v>29</v>
      </c>
      <c r="Q14843" s="4" t="s">
        <v>7</v>
      </c>
      <c r="R14843" s="4" t="s">
        <v>14</v>
      </c>
      <c r="S14843" s="4" t="s">
        <v>7</v>
      </c>
      <c r="T14843" s="4" t="s">
        <v>7</v>
      </c>
      <c r="U14843" s="4" t="s">
        <v>7</v>
      </c>
      <c r="V14843" s="19" t="s">
        <v>28</v>
      </c>
      <c r="W14843" s="4" t="s">
        <v>5</v>
      </c>
      <c r="X14843" s="4" t="s">
        <v>7</v>
      </c>
      <c r="Y14843" s="19" t="s">
        <v>29</v>
      </c>
      <c r="Z14843" s="4" t="s">
        <v>7</v>
      </c>
      <c r="AA14843" s="4" t="s">
        <v>14</v>
      </c>
      <c r="AB14843" s="4" t="s">
        <v>7</v>
      </c>
      <c r="AC14843" s="4" t="s">
        <v>7</v>
      </c>
      <c r="AD14843" s="4" t="s">
        <v>7</v>
      </c>
      <c r="AE14843" s="4" t="s">
        <v>16</v>
      </c>
    </row>
    <row r="14844" spans="1:8">
      <c r="A14844" t="n">
        <v>118203</v>
      </c>
      <c r="B14844" s="13" t="n">
        <v>5</v>
      </c>
      <c r="C14844" s="7" t="n">
        <v>28</v>
      </c>
      <c r="D14844" s="19" t="s">
        <v>3</v>
      </c>
      <c r="E14844" s="43" t="n">
        <v>47</v>
      </c>
      <c r="F14844" s="7" t="n">
        <v>61456</v>
      </c>
      <c r="G14844" s="7" t="n">
        <v>2</v>
      </c>
      <c r="H14844" s="7" t="n">
        <v>0</v>
      </c>
      <c r="I14844" s="7" t="s">
        <v>354</v>
      </c>
      <c r="J14844" s="19" t="s">
        <v>3</v>
      </c>
      <c r="K14844" s="7" t="n">
        <v>8</v>
      </c>
      <c r="L14844" s="7" t="n">
        <v>28</v>
      </c>
      <c r="M14844" s="19" t="s">
        <v>3</v>
      </c>
      <c r="N14844" s="11" t="n">
        <v>74</v>
      </c>
      <c r="O14844" s="7" t="n">
        <v>65</v>
      </c>
      <c r="P14844" s="19" t="s">
        <v>3</v>
      </c>
      <c r="Q14844" s="7" t="n">
        <v>0</v>
      </c>
      <c r="R14844" s="7" t="n">
        <v>1</v>
      </c>
      <c r="S14844" s="7" t="n">
        <v>3</v>
      </c>
      <c r="T14844" s="7" t="n">
        <v>9</v>
      </c>
      <c r="U14844" s="7" t="n">
        <v>28</v>
      </c>
      <c r="V14844" s="19" t="s">
        <v>3</v>
      </c>
      <c r="W14844" s="11" t="n">
        <v>74</v>
      </c>
      <c r="X14844" s="7" t="n">
        <v>65</v>
      </c>
      <c r="Y14844" s="19" t="s">
        <v>3</v>
      </c>
      <c r="Z14844" s="7" t="n">
        <v>0</v>
      </c>
      <c r="AA14844" s="7" t="n">
        <v>2</v>
      </c>
      <c r="AB14844" s="7" t="n">
        <v>3</v>
      </c>
      <c r="AC14844" s="7" t="n">
        <v>9</v>
      </c>
      <c r="AD14844" s="7" t="n">
        <v>1</v>
      </c>
      <c r="AE14844" s="14" t="n">
        <f t="normal" ca="1">A14848</f>
        <v>0</v>
      </c>
    </row>
    <row r="14845" spans="1:8">
      <c r="A14845" t="s">
        <v>4</v>
      </c>
      <c r="B14845" s="4" t="s">
        <v>5</v>
      </c>
      <c r="C14845" s="4" t="s">
        <v>11</v>
      </c>
      <c r="D14845" s="4" t="s">
        <v>7</v>
      </c>
      <c r="E14845" s="4" t="s">
        <v>7</v>
      </c>
      <c r="F14845" s="4" t="s">
        <v>8</v>
      </c>
    </row>
    <row r="14846" spans="1:8">
      <c r="A14846" t="n">
        <v>118251</v>
      </c>
      <c r="B14846" s="43" t="n">
        <v>47</v>
      </c>
      <c r="C14846" s="7" t="n">
        <v>61456</v>
      </c>
      <c r="D14846" s="7" t="n">
        <v>0</v>
      </c>
      <c r="E14846" s="7" t="n">
        <v>0</v>
      </c>
      <c r="F14846" s="7" t="s">
        <v>250</v>
      </c>
    </row>
    <row r="14847" spans="1:8">
      <c r="A14847" t="s">
        <v>4</v>
      </c>
      <c r="B14847" s="4" t="s">
        <v>5</v>
      </c>
      <c r="C14847" s="4" t="s">
        <v>7</v>
      </c>
      <c r="D14847" s="4" t="s">
        <v>11</v>
      </c>
      <c r="E14847" s="4" t="s">
        <v>13</v>
      </c>
    </row>
    <row r="14848" spans="1:8">
      <c r="A14848" t="n">
        <v>118264</v>
      </c>
      <c r="B14848" s="35" t="n">
        <v>58</v>
      </c>
      <c r="C14848" s="7" t="n">
        <v>0</v>
      </c>
      <c r="D14848" s="7" t="n">
        <v>300</v>
      </c>
      <c r="E14848" s="7" t="n">
        <v>1</v>
      </c>
    </row>
    <row r="14849" spans="1:31">
      <c r="A14849" t="s">
        <v>4</v>
      </c>
      <c r="B14849" s="4" t="s">
        <v>5</v>
      </c>
      <c r="C14849" s="4" t="s">
        <v>7</v>
      </c>
      <c r="D14849" s="4" t="s">
        <v>11</v>
      </c>
    </row>
    <row r="14850" spans="1:31">
      <c r="A14850" t="n">
        <v>118272</v>
      </c>
      <c r="B14850" s="35" t="n">
        <v>58</v>
      </c>
      <c r="C14850" s="7" t="n">
        <v>255</v>
      </c>
      <c r="D14850" s="7" t="n">
        <v>0</v>
      </c>
    </row>
    <row r="14851" spans="1:31">
      <c r="A14851" t="s">
        <v>4</v>
      </c>
      <c r="B14851" s="4" t="s">
        <v>5</v>
      </c>
      <c r="C14851" s="4" t="s">
        <v>7</v>
      </c>
      <c r="D14851" s="4" t="s">
        <v>7</v>
      </c>
      <c r="E14851" s="4" t="s">
        <v>7</v>
      </c>
      <c r="F14851" s="4" t="s">
        <v>7</v>
      </c>
    </row>
    <row r="14852" spans="1:31">
      <c r="A14852" t="n">
        <v>118276</v>
      </c>
      <c r="B14852" s="9" t="n">
        <v>14</v>
      </c>
      <c r="C14852" s="7" t="n">
        <v>0</v>
      </c>
      <c r="D14852" s="7" t="n">
        <v>0</v>
      </c>
      <c r="E14852" s="7" t="n">
        <v>0</v>
      </c>
      <c r="F14852" s="7" t="n">
        <v>64</v>
      </c>
    </row>
    <row r="14853" spans="1:31">
      <c r="A14853" t="s">
        <v>4</v>
      </c>
      <c r="B14853" s="4" t="s">
        <v>5</v>
      </c>
      <c r="C14853" s="4" t="s">
        <v>7</v>
      </c>
      <c r="D14853" s="4" t="s">
        <v>11</v>
      </c>
    </row>
    <row r="14854" spans="1:31">
      <c r="A14854" t="n">
        <v>118281</v>
      </c>
      <c r="B14854" s="24" t="n">
        <v>22</v>
      </c>
      <c r="C14854" s="7" t="n">
        <v>0</v>
      </c>
      <c r="D14854" s="7" t="n">
        <v>28828</v>
      </c>
    </row>
    <row r="14855" spans="1:31">
      <c r="A14855" t="s">
        <v>4</v>
      </c>
      <c r="B14855" s="4" t="s">
        <v>5</v>
      </c>
      <c r="C14855" s="4" t="s">
        <v>7</v>
      </c>
      <c r="D14855" s="4" t="s">
        <v>11</v>
      </c>
    </row>
    <row r="14856" spans="1:31">
      <c r="A14856" t="n">
        <v>118285</v>
      </c>
      <c r="B14856" s="35" t="n">
        <v>58</v>
      </c>
      <c r="C14856" s="7" t="n">
        <v>5</v>
      </c>
      <c r="D14856" s="7" t="n">
        <v>300</v>
      </c>
    </row>
    <row r="14857" spans="1:31">
      <c r="A14857" t="s">
        <v>4</v>
      </c>
      <c r="B14857" s="4" t="s">
        <v>5</v>
      </c>
      <c r="C14857" s="4" t="s">
        <v>13</v>
      </c>
      <c r="D14857" s="4" t="s">
        <v>11</v>
      </c>
    </row>
    <row r="14858" spans="1:31">
      <c r="A14858" t="n">
        <v>118289</v>
      </c>
      <c r="B14858" s="61" t="n">
        <v>103</v>
      </c>
      <c r="C14858" s="7" t="n">
        <v>0</v>
      </c>
      <c r="D14858" s="7" t="n">
        <v>300</v>
      </c>
    </row>
    <row r="14859" spans="1:31">
      <c r="A14859" t="s">
        <v>4</v>
      </c>
      <c r="B14859" s="4" t="s">
        <v>5</v>
      </c>
      <c r="C14859" s="4" t="s">
        <v>7</v>
      </c>
    </row>
    <row r="14860" spans="1:31">
      <c r="A14860" t="n">
        <v>118296</v>
      </c>
      <c r="B14860" s="59" t="n">
        <v>64</v>
      </c>
      <c r="C14860" s="7" t="n">
        <v>7</v>
      </c>
    </row>
    <row r="14861" spans="1:31">
      <c r="A14861" t="s">
        <v>4</v>
      </c>
      <c r="B14861" s="4" t="s">
        <v>5</v>
      </c>
      <c r="C14861" s="4" t="s">
        <v>7</v>
      </c>
      <c r="D14861" s="4" t="s">
        <v>11</v>
      </c>
    </row>
    <row r="14862" spans="1:31">
      <c r="A14862" t="n">
        <v>118298</v>
      </c>
      <c r="B14862" s="62" t="n">
        <v>72</v>
      </c>
      <c r="C14862" s="7" t="n">
        <v>5</v>
      </c>
      <c r="D14862" s="7" t="n">
        <v>0</v>
      </c>
    </row>
    <row r="14863" spans="1:31">
      <c r="A14863" t="s">
        <v>4</v>
      </c>
      <c r="B14863" s="4" t="s">
        <v>5</v>
      </c>
      <c r="C14863" s="4" t="s">
        <v>7</v>
      </c>
      <c r="D14863" s="19" t="s">
        <v>28</v>
      </c>
      <c r="E14863" s="4" t="s">
        <v>5</v>
      </c>
      <c r="F14863" s="4" t="s">
        <v>7</v>
      </c>
      <c r="G14863" s="4" t="s">
        <v>11</v>
      </c>
      <c r="H14863" s="19" t="s">
        <v>29</v>
      </c>
      <c r="I14863" s="4" t="s">
        <v>7</v>
      </c>
      <c r="J14863" s="4" t="s">
        <v>14</v>
      </c>
      <c r="K14863" s="4" t="s">
        <v>7</v>
      </c>
      <c r="L14863" s="4" t="s">
        <v>7</v>
      </c>
      <c r="M14863" s="4" t="s">
        <v>16</v>
      </c>
    </row>
    <row r="14864" spans="1:31">
      <c r="A14864" t="n">
        <v>118302</v>
      </c>
      <c r="B14864" s="13" t="n">
        <v>5</v>
      </c>
      <c r="C14864" s="7" t="n">
        <v>28</v>
      </c>
      <c r="D14864" s="19" t="s">
        <v>3</v>
      </c>
      <c r="E14864" s="8" t="n">
        <v>162</v>
      </c>
      <c r="F14864" s="7" t="n">
        <v>4</v>
      </c>
      <c r="G14864" s="7" t="n">
        <v>28828</v>
      </c>
      <c r="H14864" s="19" t="s">
        <v>3</v>
      </c>
      <c r="I14864" s="7" t="n">
        <v>0</v>
      </c>
      <c r="J14864" s="7" t="n">
        <v>1</v>
      </c>
      <c r="K14864" s="7" t="n">
        <v>2</v>
      </c>
      <c r="L14864" s="7" t="n">
        <v>1</v>
      </c>
      <c r="M14864" s="14" t="n">
        <f t="normal" ca="1">A14870</f>
        <v>0</v>
      </c>
    </row>
    <row r="14865" spans="1:13">
      <c r="A14865" t="s">
        <v>4</v>
      </c>
      <c r="B14865" s="4" t="s">
        <v>5</v>
      </c>
      <c r="C14865" s="4" t="s">
        <v>7</v>
      </c>
      <c r="D14865" s="4" t="s">
        <v>8</v>
      </c>
    </row>
    <row r="14866" spans="1:13">
      <c r="A14866" t="n">
        <v>118319</v>
      </c>
      <c r="B14866" s="6" t="n">
        <v>2</v>
      </c>
      <c r="C14866" s="7" t="n">
        <v>10</v>
      </c>
      <c r="D14866" s="7" t="s">
        <v>355</v>
      </c>
    </row>
    <row r="14867" spans="1:13">
      <c r="A14867" t="s">
        <v>4</v>
      </c>
      <c r="B14867" s="4" t="s">
        <v>5</v>
      </c>
      <c r="C14867" s="4" t="s">
        <v>11</v>
      </c>
    </row>
    <row r="14868" spans="1:13">
      <c r="A14868" t="n">
        <v>118336</v>
      </c>
      <c r="B14868" s="29" t="n">
        <v>16</v>
      </c>
      <c r="C14868" s="7" t="n">
        <v>0</v>
      </c>
    </row>
    <row r="14869" spans="1:13">
      <c r="A14869" t="s">
        <v>4</v>
      </c>
      <c r="B14869" s="4" t="s">
        <v>5</v>
      </c>
      <c r="C14869" s="4" t="s">
        <v>7</v>
      </c>
      <c r="D14869" s="4" t="s">
        <v>11</v>
      </c>
      <c r="E14869" s="4" t="s">
        <v>7</v>
      </c>
      <c r="F14869" s="4" t="s">
        <v>8</v>
      </c>
    </row>
    <row r="14870" spans="1:13">
      <c r="A14870" t="n">
        <v>118339</v>
      </c>
      <c r="B14870" s="10" t="n">
        <v>39</v>
      </c>
      <c r="C14870" s="7" t="n">
        <v>10</v>
      </c>
      <c r="D14870" s="7" t="n">
        <v>65533</v>
      </c>
      <c r="E14870" s="7" t="n">
        <v>203</v>
      </c>
      <c r="F14870" s="7" t="s">
        <v>957</v>
      </c>
    </row>
    <row r="14871" spans="1:13">
      <c r="A14871" t="s">
        <v>4</v>
      </c>
      <c r="B14871" s="4" t="s">
        <v>5</v>
      </c>
      <c r="C14871" s="4" t="s">
        <v>7</v>
      </c>
      <c r="D14871" s="4" t="s">
        <v>11</v>
      </c>
      <c r="E14871" s="4" t="s">
        <v>7</v>
      </c>
      <c r="F14871" s="4" t="s">
        <v>8</v>
      </c>
    </row>
    <row r="14872" spans="1:13">
      <c r="A14872" t="n">
        <v>118364</v>
      </c>
      <c r="B14872" s="10" t="n">
        <v>39</v>
      </c>
      <c r="C14872" s="7" t="n">
        <v>10</v>
      </c>
      <c r="D14872" s="7" t="n">
        <v>65533</v>
      </c>
      <c r="E14872" s="7" t="n">
        <v>204</v>
      </c>
      <c r="F14872" s="7" t="s">
        <v>1033</v>
      </c>
    </row>
    <row r="14873" spans="1:13">
      <c r="A14873" t="s">
        <v>4</v>
      </c>
      <c r="B14873" s="4" t="s">
        <v>5</v>
      </c>
      <c r="C14873" s="4" t="s">
        <v>11</v>
      </c>
      <c r="D14873" s="4" t="s">
        <v>14</v>
      </c>
    </row>
    <row r="14874" spans="1:13">
      <c r="A14874" t="n">
        <v>118389</v>
      </c>
      <c r="B14874" s="38" t="n">
        <v>43</v>
      </c>
      <c r="C14874" s="7" t="n">
        <v>61456</v>
      </c>
      <c r="D14874" s="7" t="n">
        <v>1</v>
      </c>
    </row>
    <row r="14875" spans="1:13">
      <c r="A14875" t="s">
        <v>4</v>
      </c>
      <c r="B14875" s="4" t="s">
        <v>5</v>
      </c>
      <c r="C14875" s="4" t="s">
        <v>11</v>
      </c>
      <c r="D14875" s="4" t="s">
        <v>7</v>
      </c>
      <c r="E14875" s="4" t="s">
        <v>7</v>
      </c>
      <c r="F14875" s="4" t="s">
        <v>8</v>
      </c>
    </row>
    <row r="14876" spans="1:13">
      <c r="A14876" t="n">
        <v>118396</v>
      </c>
      <c r="B14876" s="50" t="n">
        <v>20</v>
      </c>
      <c r="C14876" s="7" t="n">
        <v>0</v>
      </c>
      <c r="D14876" s="7" t="n">
        <v>3</v>
      </c>
      <c r="E14876" s="7" t="n">
        <v>10</v>
      </c>
      <c r="F14876" s="7" t="s">
        <v>401</v>
      </c>
    </row>
    <row r="14877" spans="1:13">
      <c r="A14877" t="s">
        <v>4</v>
      </c>
      <c r="B14877" s="4" t="s">
        <v>5</v>
      </c>
      <c r="C14877" s="4" t="s">
        <v>11</v>
      </c>
    </row>
    <row r="14878" spans="1:13">
      <c r="A14878" t="n">
        <v>118414</v>
      </c>
      <c r="B14878" s="29" t="n">
        <v>16</v>
      </c>
      <c r="C14878" s="7" t="n">
        <v>0</v>
      </c>
    </row>
    <row r="14879" spans="1:13">
      <c r="A14879" t="s">
        <v>4</v>
      </c>
      <c r="B14879" s="4" t="s">
        <v>5</v>
      </c>
      <c r="C14879" s="4" t="s">
        <v>11</v>
      </c>
      <c r="D14879" s="4" t="s">
        <v>7</v>
      </c>
      <c r="E14879" s="4" t="s">
        <v>7</v>
      </c>
      <c r="F14879" s="4" t="s">
        <v>8</v>
      </c>
    </row>
    <row r="14880" spans="1:13">
      <c r="A14880" t="n">
        <v>118417</v>
      </c>
      <c r="B14880" s="50" t="n">
        <v>20</v>
      </c>
      <c r="C14880" s="7" t="n">
        <v>103</v>
      </c>
      <c r="D14880" s="7" t="n">
        <v>3</v>
      </c>
      <c r="E14880" s="7" t="n">
        <v>10</v>
      </c>
      <c r="F14880" s="7" t="s">
        <v>401</v>
      </c>
    </row>
    <row r="14881" spans="1:6">
      <c r="A14881" t="s">
        <v>4</v>
      </c>
      <c r="B14881" s="4" t="s">
        <v>5</v>
      </c>
      <c r="C14881" s="4" t="s">
        <v>11</v>
      </c>
    </row>
    <row r="14882" spans="1:6">
      <c r="A14882" t="n">
        <v>118435</v>
      </c>
      <c r="B14882" s="29" t="n">
        <v>16</v>
      </c>
      <c r="C14882" s="7" t="n">
        <v>0</v>
      </c>
    </row>
    <row r="14883" spans="1:6">
      <c r="A14883" t="s">
        <v>4</v>
      </c>
      <c r="B14883" s="4" t="s">
        <v>5</v>
      </c>
      <c r="C14883" s="4" t="s">
        <v>11</v>
      </c>
      <c r="D14883" s="4" t="s">
        <v>7</v>
      </c>
      <c r="E14883" s="4" t="s">
        <v>7</v>
      </c>
      <c r="F14883" s="4" t="s">
        <v>8</v>
      </c>
    </row>
    <row r="14884" spans="1:6">
      <c r="A14884" t="n">
        <v>118438</v>
      </c>
      <c r="B14884" s="50" t="n">
        <v>20</v>
      </c>
      <c r="C14884" s="7" t="n">
        <v>5713</v>
      </c>
      <c r="D14884" s="7" t="n">
        <v>3</v>
      </c>
      <c r="E14884" s="7" t="n">
        <v>10</v>
      </c>
      <c r="F14884" s="7" t="s">
        <v>401</v>
      </c>
    </row>
    <row r="14885" spans="1:6">
      <c r="A14885" t="s">
        <v>4</v>
      </c>
      <c r="B14885" s="4" t="s">
        <v>5</v>
      </c>
      <c r="C14885" s="4" t="s">
        <v>11</v>
      </c>
    </row>
    <row r="14886" spans="1:6">
      <c r="A14886" t="n">
        <v>118456</v>
      </c>
      <c r="B14886" s="29" t="n">
        <v>16</v>
      </c>
      <c r="C14886" s="7" t="n">
        <v>0</v>
      </c>
    </row>
    <row r="14887" spans="1:6">
      <c r="A14887" t="s">
        <v>4</v>
      </c>
      <c r="B14887" s="4" t="s">
        <v>5</v>
      </c>
      <c r="C14887" s="4" t="s">
        <v>11</v>
      </c>
      <c r="D14887" s="4" t="s">
        <v>7</v>
      </c>
      <c r="E14887" s="4" t="s">
        <v>7</v>
      </c>
      <c r="F14887" s="4" t="s">
        <v>8</v>
      </c>
    </row>
    <row r="14888" spans="1:6">
      <c r="A14888" t="n">
        <v>118459</v>
      </c>
      <c r="B14888" s="50" t="n">
        <v>20</v>
      </c>
      <c r="C14888" s="7" t="n">
        <v>5716</v>
      </c>
      <c r="D14888" s="7" t="n">
        <v>3</v>
      </c>
      <c r="E14888" s="7" t="n">
        <v>10</v>
      </c>
      <c r="F14888" s="7" t="s">
        <v>401</v>
      </c>
    </row>
    <row r="14889" spans="1:6">
      <c r="A14889" t="s">
        <v>4</v>
      </c>
      <c r="B14889" s="4" t="s">
        <v>5</v>
      </c>
      <c r="C14889" s="4" t="s">
        <v>11</v>
      </c>
    </row>
    <row r="14890" spans="1:6">
      <c r="A14890" t="n">
        <v>118477</v>
      </c>
      <c r="B14890" s="29" t="n">
        <v>16</v>
      </c>
      <c r="C14890" s="7" t="n">
        <v>0</v>
      </c>
    </row>
    <row r="14891" spans="1:6">
      <c r="A14891" t="s">
        <v>4</v>
      </c>
      <c r="B14891" s="4" t="s">
        <v>5</v>
      </c>
      <c r="C14891" s="4" t="s">
        <v>11</v>
      </c>
      <c r="D14891" s="4" t="s">
        <v>7</v>
      </c>
      <c r="E14891" s="4" t="s">
        <v>7</v>
      </c>
      <c r="F14891" s="4" t="s">
        <v>8</v>
      </c>
    </row>
    <row r="14892" spans="1:6">
      <c r="A14892" t="n">
        <v>118480</v>
      </c>
      <c r="B14892" s="50" t="n">
        <v>20</v>
      </c>
      <c r="C14892" s="7" t="n">
        <v>6308</v>
      </c>
      <c r="D14892" s="7" t="n">
        <v>3</v>
      </c>
      <c r="E14892" s="7" t="n">
        <v>10</v>
      </c>
      <c r="F14892" s="7" t="s">
        <v>401</v>
      </c>
    </row>
    <row r="14893" spans="1:6">
      <c r="A14893" t="s">
        <v>4</v>
      </c>
      <c r="B14893" s="4" t="s">
        <v>5</v>
      </c>
      <c r="C14893" s="4" t="s">
        <v>11</v>
      </c>
    </row>
    <row r="14894" spans="1:6">
      <c r="A14894" t="n">
        <v>118498</v>
      </c>
      <c r="B14894" s="29" t="n">
        <v>16</v>
      </c>
      <c r="C14894" s="7" t="n">
        <v>0</v>
      </c>
    </row>
    <row r="14895" spans="1:6">
      <c r="A14895" t="s">
        <v>4</v>
      </c>
      <c r="B14895" s="4" t="s">
        <v>5</v>
      </c>
      <c r="C14895" s="4" t="s">
        <v>11</v>
      </c>
      <c r="D14895" s="4" t="s">
        <v>7</v>
      </c>
      <c r="E14895" s="4" t="s">
        <v>7</v>
      </c>
      <c r="F14895" s="4" t="s">
        <v>8</v>
      </c>
    </row>
    <row r="14896" spans="1:6">
      <c r="A14896" t="n">
        <v>118501</v>
      </c>
      <c r="B14896" s="50" t="n">
        <v>20</v>
      </c>
      <c r="C14896" s="7" t="n">
        <v>6309</v>
      </c>
      <c r="D14896" s="7" t="n">
        <v>3</v>
      </c>
      <c r="E14896" s="7" t="n">
        <v>10</v>
      </c>
      <c r="F14896" s="7" t="s">
        <v>401</v>
      </c>
    </row>
    <row r="14897" spans="1:6">
      <c r="A14897" t="s">
        <v>4</v>
      </c>
      <c r="B14897" s="4" t="s">
        <v>5</v>
      </c>
      <c r="C14897" s="4" t="s">
        <v>11</v>
      </c>
    </row>
    <row r="14898" spans="1:6">
      <c r="A14898" t="n">
        <v>118519</v>
      </c>
      <c r="B14898" s="29" t="n">
        <v>16</v>
      </c>
      <c r="C14898" s="7" t="n">
        <v>0</v>
      </c>
    </row>
    <row r="14899" spans="1:6">
      <c r="A14899" t="s">
        <v>4</v>
      </c>
      <c r="B14899" s="4" t="s">
        <v>5</v>
      </c>
      <c r="C14899" s="4" t="s">
        <v>7</v>
      </c>
      <c r="D14899" s="4" t="s">
        <v>11</v>
      </c>
      <c r="E14899" s="4" t="s">
        <v>7</v>
      </c>
      <c r="F14899" s="4" t="s">
        <v>8</v>
      </c>
      <c r="G14899" s="4" t="s">
        <v>8</v>
      </c>
      <c r="H14899" s="4" t="s">
        <v>8</v>
      </c>
      <c r="I14899" s="4" t="s">
        <v>8</v>
      </c>
      <c r="J14899" s="4" t="s">
        <v>8</v>
      </c>
      <c r="K14899" s="4" t="s">
        <v>8</v>
      </c>
      <c r="L14899" s="4" t="s">
        <v>8</v>
      </c>
      <c r="M14899" s="4" t="s">
        <v>8</v>
      </c>
      <c r="N14899" s="4" t="s">
        <v>8</v>
      </c>
      <c r="O14899" s="4" t="s">
        <v>8</v>
      </c>
      <c r="P14899" s="4" t="s">
        <v>8</v>
      </c>
      <c r="Q14899" s="4" t="s">
        <v>8</v>
      </c>
      <c r="R14899" s="4" t="s">
        <v>8</v>
      </c>
      <c r="S14899" s="4" t="s">
        <v>8</v>
      </c>
      <c r="T14899" s="4" t="s">
        <v>8</v>
      </c>
      <c r="U14899" s="4" t="s">
        <v>8</v>
      </c>
    </row>
    <row r="14900" spans="1:6">
      <c r="A14900" t="n">
        <v>118522</v>
      </c>
      <c r="B14900" s="42" t="n">
        <v>36</v>
      </c>
      <c r="C14900" s="7" t="n">
        <v>8</v>
      </c>
      <c r="D14900" s="7" t="n">
        <v>0</v>
      </c>
      <c r="E14900" s="7" t="n">
        <v>0</v>
      </c>
      <c r="F14900" s="7" t="s">
        <v>1034</v>
      </c>
      <c r="G14900" s="7" t="s">
        <v>1035</v>
      </c>
      <c r="H14900" s="7" t="s">
        <v>404</v>
      </c>
      <c r="I14900" s="7" t="s">
        <v>18</v>
      </c>
      <c r="J14900" s="7" t="s">
        <v>18</v>
      </c>
      <c r="K14900" s="7" t="s">
        <v>18</v>
      </c>
      <c r="L14900" s="7" t="s">
        <v>18</v>
      </c>
      <c r="M14900" s="7" t="s">
        <v>18</v>
      </c>
      <c r="N14900" s="7" t="s">
        <v>18</v>
      </c>
      <c r="O14900" s="7" t="s">
        <v>18</v>
      </c>
      <c r="P14900" s="7" t="s">
        <v>18</v>
      </c>
      <c r="Q14900" s="7" t="s">
        <v>18</v>
      </c>
      <c r="R14900" s="7" t="s">
        <v>18</v>
      </c>
      <c r="S14900" s="7" t="s">
        <v>18</v>
      </c>
      <c r="T14900" s="7" t="s">
        <v>18</v>
      </c>
      <c r="U14900" s="7" t="s">
        <v>18</v>
      </c>
    </row>
    <row r="14901" spans="1:6">
      <c r="A14901" t="s">
        <v>4</v>
      </c>
      <c r="B14901" s="4" t="s">
        <v>5</v>
      </c>
      <c r="C14901" s="4" t="s">
        <v>7</v>
      </c>
      <c r="D14901" s="4" t="s">
        <v>11</v>
      </c>
      <c r="E14901" s="4" t="s">
        <v>7</v>
      </c>
      <c r="F14901" s="4" t="s">
        <v>8</v>
      </c>
      <c r="G14901" s="4" t="s">
        <v>8</v>
      </c>
      <c r="H14901" s="4" t="s">
        <v>8</v>
      </c>
      <c r="I14901" s="4" t="s">
        <v>8</v>
      </c>
      <c r="J14901" s="4" t="s">
        <v>8</v>
      </c>
      <c r="K14901" s="4" t="s">
        <v>8</v>
      </c>
      <c r="L14901" s="4" t="s">
        <v>8</v>
      </c>
      <c r="M14901" s="4" t="s">
        <v>8</v>
      </c>
      <c r="N14901" s="4" t="s">
        <v>8</v>
      </c>
      <c r="O14901" s="4" t="s">
        <v>8</v>
      </c>
      <c r="P14901" s="4" t="s">
        <v>8</v>
      </c>
      <c r="Q14901" s="4" t="s">
        <v>8</v>
      </c>
      <c r="R14901" s="4" t="s">
        <v>8</v>
      </c>
      <c r="S14901" s="4" t="s">
        <v>8</v>
      </c>
      <c r="T14901" s="4" t="s">
        <v>8</v>
      </c>
      <c r="U14901" s="4" t="s">
        <v>8</v>
      </c>
    </row>
    <row r="14902" spans="1:6">
      <c r="A14902" t="n">
        <v>118572</v>
      </c>
      <c r="B14902" s="42" t="n">
        <v>36</v>
      </c>
      <c r="C14902" s="7" t="n">
        <v>8</v>
      </c>
      <c r="D14902" s="7" t="n">
        <v>6309</v>
      </c>
      <c r="E14902" s="7" t="n">
        <v>0</v>
      </c>
      <c r="F14902" s="7" t="s">
        <v>1034</v>
      </c>
      <c r="G14902" s="7" t="s">
        <v>1035</v>
      </c>
      <c r="H14902" s="7" t="s">
        <v>18</v>
      </c>
      <c r="I14902" s="7" t="s">
        <v>18</v>
      </c>
      <c r="J14902" s="7" t="s">
        <v>18</v>
      </c>
      <c r="K14902" s="7" t="s">
        <v>18</v>
      </c>
      <c r="L14902" s="7" t="s">
        <v>18</v>
      </c>
      <c r="M14902" s="7" t="s">
        <v>18</v>
      </c>
      <c r="N14902" s="7" t="s">
        <v>18</v>
      </c>
      <c r="O14902" s="7" t="s">
        <v>18</v>
      </c>
      <c r="P14902" s="7" t="s">
        <v>18</v>
      </c>
      <c r="Q14902" s="7" t="s">
        <v>18</v>
      </c>
      <c r="R14902" s="7" t="s">
        <v>18</v>
      </c>
      <c r="S14902" s="7" t="s">
        <v>18</v>
      </c>
      <c r="T14902" s="7" t="s">
        <v>18</v>
      </c>
      <c r="U14902" s="7" t="s">
        <v>18</v>
      </c>
    </row>
    <row r="14903" spans="1:6">
      <c r="A14903" t="s">
        <v>4</v>
      </c>
      <c r="B14903" s="4" t="s">
        <v>5</v>
      </c>
      <c r="C14903" s="4" t="s">
        <v>7</v>
      </c>
      <c r="D14903" s="4" t="s">
        <v>11</v>
      </c>
      <c r="E14903" s="4" t="s">
        <v>7</v>
      </c>
      <c r="F14903" s="4" t="s">
        <v>8</v>
      </c>
      <c r="G14903" s="4" t="s">
        <v>8</v>
      </c>
      <c r="H14903" s="4" t="s">
        <v>8</v>
      </c>
      <c r="I14903" s="4" t="s">
        <v>8</v>
      </c>
      <c r="J14903" s="4" t="s">
        <v>8</v>
      </c>
      <c r="K14903" s="4" t="s">
        <v>8</v>
      </c>
      <c r="L14903" s="4" t="s">
        <v>8</v>
      </c>
      <c r="M14903" s="4" t="s">
        <v>8</v>
      </c>
      <c r="N14903" s="4" t="s">
        <v>8</v>
      </c>
      <c r="O14903" s="4" t="s">
        <v>8</v>
      </c>
      <c r="P14903" s="4" t="s">
        <v>8</v>
      </c>
      <c r="Q14903" s="4" t="s">
        <v>8</v>
      </c>
      <c r="R14903" s="4" t="s">
        <v>8</v>
      </c>
      <c r="S14903" s="4" t="s">
        <v>8</v>
      </c>
      <c r="T14903" s="4" t="s">
        <v>8</v>
      </c>
      <c r="U14903" s="4" t="s">
        <v>8</v>
      </c>
    </row>
    <row r="14904" spans="1:6">
      <c r="A14904" t="n">
        <v>118611</v>
      </c>
      <c r="B14904" s="42" t="n">
        <v>36</v>
      </c>
      <c r="C14904" s="7" t="n">
        <v>8</v>
      </c>
      <c r="D14904" s="7" t="n">
        <v>6308</v>
      </c>
      <c r="E14904" s="7" t="n">
        <v>0</v>
      </c>
      <c r="F14904" s="7" t="s">
        <v>70</v>
      </c>
      <c r="G14904" s="7" t="s">
        <v>18</v>
      </c>
      <c r="H14904" s="7" t="s">
        <v>18</v>
      </c>
      <c r="I14904" s="7" t="s">
        <v>18</v>
      </c>
      <c r="J14904" s="7" t="s">
        <v>18</v>
      </c>
      <c r="K14904" s="7" t="s">
        <v>18</v>
      </c>
      <c r="L14904" s="7" t="s">
        <v>18</v>
      </c>
      <c r="M14904" s="7" t="s">
        <v>18</v>
      </c>
      <c r="N14904" s="7" t="s">
        <v>18</v>
      </c>
      <c r="O14904" s="7" t="s">
        <v>18</v>
      </c>
      <c r="P14904" s="7" t="s">
        <v>18</v>
      </c>
      <c r="Q14904" s="7" t="s">
        <v>18</v>
      </c>
      <c r="R14904" s="7" t="s">
        <v>18</v>
      </c>
      <c r="S14904" s="7" t="s">
        <v>18</v>
      </c>
      <c r="T14904" s="7" t="s">
        <v>18</v>
      </c>
      <c r="U14904" s="7" t="s">
        <v>18</v>
      </c>
    </row>
    <row r="14905" spans="1:6">
      <c r="A14905" t="s">
        <v>4</v>
      </c>
      <c r="B14905" s="4" t="s">
        <v>5</v>
      </c>
      <c r="C14905" s="4" t="s">
        <v>7</v>
      </c>
      <c r="D14905" s="4" t="s">
        <v>11</v>
      </c>
      <c r="E14905" s="4" t="s">
        <v>7</v>
      </c>
      <c r="F14905" s="4" t="s">
        <v>8</v>
      </c>
      <c r="G14905" s="4" t="s">
        <v>8</v>
      </c>
      <c r="H14905" s="4" t="s">
        <v>8</v>
      </c>
      <c r="I14905" s="4" t="s">
        <v>8</v>
      </c>
      <c r="J14905" s="4" t="s">
        <v>8</v>
      </c>
      <c r="K14905" s="4" t="s">
        <v>8</v>
      </c>
      <c r="L14905" s="4" t="s">
        <v>8</v>
      </c>
      <c r="M14905" s="4" t="s">
        <v>8</v>
      </c>
      <c r="N14905" s="4" t="s">
        <v>8</v>
      </c>
      <c r="O14905" s="4" t="s">
        <v>8</v>
      </c>
      <c r="P14905" s="4" t="s">
        <v>8</v>
      </c>
      <c r="Q14905" s="4" t="s">
        <v>8</v>
      </c>
      <c r="R14905" s="4" t="s">
        <v>8</v>
      </c>
      <c r="S14905" s="4" t="s">
        <v>8</v>
      </c>
      <c r="T14905" s="4" t="s">
        <v>8</v>
      </c>
      <c r="U14905" s="4" t="s">
        <v>8</v>
      </c>
    </row>
    <row r="14906" spans="1:6">
      <c r="A14906" t="n">
        <v>118644</v>
      </c>
      <c r="B14906" s="42" t="n">
        <v>36</v>
      </c>
      <c r="C14906" s="7" t="n">
        <v>8</v>
      </c>
      <c r="D14906" s="7" t="n">
        <v>103</v>
      </c>
      <c r="E14906" s="7" t="n">
        <v>0</v>
      </c>
      <c r="F14906" s="7" t="s">
        <v>1034</v>
      </c>
      <c r="G14906" s="7" t="s">
        <v>959</v>
      </c>
      <c r="H14906" s="7" t="s">
        <v>18</v>
      </c>
      <c r="I14906" s="7" t="s">
        <v>18</v>
      </c>
      <c r="J14906" s="7" t="s">
        <v>18</v>
      </c>
      <c r="K14906" s="7" t="s">
        <v>18</v>
      </c>
      <c r="L14906" s="7" t="s">
        <v>18</v>
      </c>
      <c r="M14906" s="7" t="s">
        <v>18</v>
      </c>
      <c r="N14906" s="7" t="s">
        <v>18</v>
      </c>
      <c r="O14906" s="7" t="s">
        <v>18</v>
      </c>
      <c r="P14906" s="7" t="s">
        <v>18</v>
      </c>
      <c r="Q14906" s="7" t="s">
        <v>18</v>
      </c>
      <c r="R14906" s="7" t="s">
        <v>18</v>
      </c>
      <c r="S14906" s="7" t="s">
        <v>18</v>
      </c>
      <c r="T14906" s="7" t="s">
        <v>18</v>
      </c>
      <c r="U14906" s="7" t="s">
        <v>18</v>
      </c>
    </row>
    <row r="14907" spans="1:6">
      <c r="A14907" t="s">
        <v>4</v>
      </c>
      <c r="B14907" s="4" t="s">
        <v>5</v>
      </c>
      <c r="C14907" s="4" t="s">
        <v>7</v>
      </c>
      <c r="D14907" s="4" t="s">
        <v>11</v>
      </c>
      <c r="E14907" s="4" t="s">
        <v>7</v>
      </c>
      <c r="F14907" s="4" t="s">
        <v>8</v>
      </c>
      <c r="G14907" s="4" t="s">
        <v>8</v>
      </c>
      <c r="H14907" s="4" t="s">
        <v>8</v>
      </c>
      <c r="I14907" s="4" t="s">
        <v>8</v>
      </c>
      <c r="J14907" s="4" t="s">
        <v>8</v>
      </c>
      <c r="K14907" s="4" t="s">
        <v>8</v>
      </c>
      <c r="L14907" s="4" t="s">
        <v>8</v>
      </c>
      <c r="M14907" s="4" t="s">
        <v>8</v>
      </c>
      <c r="N14907" s="4" t="s">
        <v>8</v>
      </c>
      <c r="O14907" s="4" t="s">
        <v>8</v>
      </c>
      <c r="P14907" s="4" t="s">
        <v>8</v>
      </c>
      <c r="Q14907" s="4" t="s">
        <v>8</v>
      </c>
      <c r="R14907" s="4" t="s">
        <v>8</v>
      </c>
      <c r="S14907" s="4" t="s">
        <v>8</v>
      </c>
      <c r="T14907" s="4" t="s">
        <v>8</v>
      </c>
      <c r="U14907" s="4" t="s">
        <v>8</v>
      </c>
    </row>
    <row r="14908" spans="1:6">
      <c r="A14908" t="n">
        <v>118683</v>
      </c>
      <c r="B14908" s="42" t="n">
        <v>36</v>
      </c>
      <c r="C14908" s="7" t="n">
        <v>8</v>
      </c>
      <c r="D14908" s="7" t="n">
        <v>5713</v>
      </c>
      <c r="E14908" s="7" t="n">
        <v>0</v>
      </c>
      <c r="F14908" s="7" t="s">
        <v>710</v>
      </c>
      <c r="G14908" s="7" t="s">
        <v>18</v>
      </c>
      <c r="H14908" s="7" t="s">
        <v>18</v>
      </c>
      <c r="I14908" s="7" t="s">
        <v>18</v>
      </c>
      <c r="J14908" s="7" t="s">
        <v>18</v>
      </c>
      <c r="K14908" s="7" t="s">
        <v>18</v>
      </c>
      <c r="L14908" s="7" t="s">
        <v>18</v>
      </c>
      <c r="M14908" s="7" t="s">
        <v>18</v>
      </c>
      <c r="N14908" s="7" t="s">
        <v>18</v>
      </c>
      <c r="O14908" s="7" t="s">
        <v>18</v>
      </c>
      <c r="P14908" s="7" t="s">
        <v>18</v>
      </c>
      <c r="Q14908" s="7" t="s">
        <v>18</v>
      </c>
      <c r="R14908" s="7" t="s">
        <v>18</v>
      </c>
      <c r="S14908" s="7" t="s">
        <v>18</v>
      </c>
      <c r="T14908" s="7" t="s">
        <v>18</v>
      </c>
      <c r="U14908" s="7" t="s">
        <v>18</v>
      </c>
    </row>
    <row r="14909" spans="1:6">
      <c r="A14909" t="s">
        <v>4</v>
      </c>
      <c r="B14909" s="4" t="s">
        <v>5</v>
      </c>
      <c r="C14909" s="4" t="s">
        <v>11</v>
      </c>
      <c r="D14909" s="4" t="s">
        <v>7</v>
      </c>
      <c r="E14909" s="4" t="s">
        <v>7</v>
      </c>
      <c r="F14909" s="4" t="s">
        <v>8</v>
      </c>
    </row>
    <row r="14910" spans="1:6">
      <c r="A14910" t="n">
        <v>118715</v>
      </c>
      <c r="B14910" s="43" t="n">
        <v>47</v>
      </c>
      <c r="C14910" s="7" t="n">
        <v>0</v>
      </c>
      <c r="D14910" s="7" t="n">
        <v>0</v>
      </c>
      <c r="E14910" s="7" t="n">
        <v>0</v>
      </c>
      <c r="F14910" s="7" t="s">
        <v>42</v>
      </c>
    </row>
    <row r="14911" spans="1:6">
      <c r="A14911" t="s">
        <v>4</v>
      </c>
      <c r="B14911" s="4" t="s">
        <v>5</v>
      </c>
      <c r="C14911" s="4" t="s">
        <v>11</v>
      </c>
      <c r="D14911" s="4" t="s">
        <v>8</v>
      </c>
      <c r="E14911" s="4" t="s">
        <v>7</v>
      </c>
      <c r="F14911" s="4" t="s">
        <v>7</v>
      </c>
      <c r="G14911" s="4" t="s">
        <v>7</v>
      </c>
      <c r="H14911" s="4" t="s">
        <v>7</v>
      </c>
      <c r="I14911" s="4" t="s">
        <v>7</v>
      </c>
      <c r="J14911" s="4" t="s">
        <v>13</v>
      </c>
      <c r="K14911" s="4" t="s">
        <v>13</v>
      </c>
      <c r="L14911" s="4" t="s">
        <v>13</v>
      </c>
      <c r="M14911" s="4" t="s">
        <v>13</v>
      </c>
      <c r="N14911" s="4" t="s">
        <v>7</v>
      </c>
    </row>
    <row r="14912" spans="1:6">
      <c r="A14912" t="n">
        <v>118736</v>
      </c>
      <c r="B14912" s="91" t="n">
        <v>34</v>
      </c>
      <c r="C14912" s="7" t="n">
        <v>0</v>
      </c>
      <c r="D14912" s="7" t="s">
        <v>1036</v>
      </c>
      <c r="E14912" s="7" t="n">
        <v>1</v>
      </c>
      <c r="F14912" s="7" t="n">
        <v>1</v>
      </c>
      <c r="G14912" s="7" t="n">
        <v>0</v>
      </c>
      <c r="H14912" s="7" t="n">
        <v>1</v>
      </c>
      <c r="I14912" s="7" t="n">
        <v>0</v>
      </c>
      <c r="J14912" s="7" t="n">
        <v>0.200000002980232</v>
      </c>
      <c r="K14912" s="7" t="n">
        <v>-0.0333333350718021</v>
      </c>
      <c r="L14912" s="7" t="n">
        <v>-0.0333333350718021</v>
      </c>
      <c r="M14912" s="7" t="n">
        <v>-0.0333333350718021</v>
      </c>
      <c r="N14912" s="7" t="n">
        <v>0</v>
      </c>
    </row>
    <row r="14913" spans="1:21">
      <c r="A14913" t="s">
        <v>4</v>
      </c>
      <c r="B14913" s="4" t="s">
        <v>5</v>
      </c>
      <c r="C14913" s="4" t="s">
        <v>11</v>
      </c>
      <c r="D14913" s="4" t="s">
        <v>14</v>
      </c>
    </row>
    <row r="14914" spans="1:21">
      <c r="A14914" t="n">
        <v>118769</v>
      </c>
      <c r="B14914" s="92" t="n">
        <v>98</v>
      </c>
      <c r="C14914" s="7" t="n">
        <v>0</v>
      </c>
      <c r="D14914" s="7" t="n">
        <v>1041865114</v>
      </c>
    </row>
    <row r="14915" spans="1:21">
      <c r="A14915" t="s">
        <v>4</v>
      </c>
      <c r="B14915" s="4" t="s">
        <v>5</v>
      </c>
      <c r="C14915" s="4" t="s">
        <v>11</v>
      </c>
      <c r="D14915" s="4" t="s">
        <v>7</v>
      </c>
      <c r="E14915" s="4" t="s">
        <v>7</v>
      </c>
      <c r="F14915" s="4" t="s">
        <v>8</v>
      </c>
    </row>
    <row r="14916" spans="1:21">
      <c r="A14916" t="n">
        <v>118776</v>
      </c>
      <c r="B14916" s="43" t="n">
        <v>47</v>
      </c>
      <c r="C14916" s="7" t="n">
        <v>6309</v>
      </c>
      <c r="D14916" s="7" t="n">
        <v>0</v>
      </c>
      <c r="E14916" s="7" t="n">
        <v>0</v>
      </c>
      <c r="F14916" s="7" t="s">
        <v>42</v>
      </c>
    </row>
    <row r="14917" spans="1:21">
      <c r="A14917" t="s">
        <v>4</v>
      </c>
      <c r="B14917" s="4" t="s">
        <v>5</v>
      </c>
      <c r="C14917" s="4" t="s">
        <v>11</v>
      </c>
      <c r="D14917" s="4" t="s">
        <v>7</v>
      </c>
      <c r="E14917" s="4" t="s">
        <v>7</v>
      </c>
      <c r="F14917" s="4" t="s">
        <v>8</v>
      </c>
    </row>
    <row r="14918" spans="1:21">
      <c r="A14918" t="n">
        <v>118797</v>
      </c>
      <c r="B14918" s="43" t="n">
        <v>47</v>
      </c>
      <c r="C14918" s="7" t="n">
        <v>6309</v>
      </c>
      <c r="D14918" s="7" t="n">
        <v>0</v>
      </c>
      <c r="E14918" s="7" t="n">
        <v>0</v>
      </c>
      <c r="F14918" s="7" t="s">
        <v>1034</v>
      </c>
    </row>
    <row r="14919" spans="1:21">
      <c r="A14919" t="s">
        <v>4</v>
      </c>
      <c r="B14919" s="4" t="s">
        <v>5</v>
      </c>
      <c r="C14919" s="4" t="s">
        <v>11</v>
      </c>
      <c r="D14919" s="4" t="s">
        <v>7</v>
      </c>
      <c r="E14919" s="4" t="s">
        <v>8</v>
      </c>
      <c r="F14919" s="4" t="s">
        <v>13</v>
      </c>
      <c r="G14919" s="4" t="s">
        <v>13</v>
      </c>
      <c r="H14919" s="4" t="s">
        <v>13</v>
      </c>
    </row>
    <row r="14920" spans="1:21">
      <c r="A14920" t="n">
        <v>118812</v>
      </c>
      <c r="B14920" s="47" t="n">
        <v>48</v>
      </c>
      <c r="C14920" s="7" t="n">
        <v>6308</v>
      </c>
      <c r="D14920" s="7" t="n">
        <v>0</v>
      </c>
      <c r="E14920" s="7" t="s">
        <v>70</v>
      </c>
      <c r="F14920" s="7" t="n">
        <v>-1</v>
      </c>
      <c r="G14920" s="7" t="n">
        <v>1</v>
      </c>
      <c r="H14920" s="7" t="n">
        <v>1.40129846432482e-45</v>
      </c>
    </row>
    <row r="14921" spans="1:21">
      <c r="A14921" t="s">
        <v>4</v>
      </c>
      <c r="B14921" s="4" t="s">
        <v>5</v>
      </c>
      <c r="C14921" s="4" t="s">
        <v>11</v>
      </c>
      <c r="D14921" s="4" t="s">
        <v>13</v>
      </c>
      <c r="E14921" s="4" t="s">
        <v>13</v>
      </c>
      <c r="F14921" s="4" t="s">
        <v>13</v>
      </c>
      <c r="G14921" s="4" t="s">
        <v>13</v>
      </c>
    </row>
    <row r="14922" spans="1:21">
      <c r="A14922" t="n">
        <v>118841</v>
      </c>
      <c r="B14922" s="40" t="n">
        <v>46</v>
      </c>
      <c r="C14922" s="7" t="n">
        <v>103</v>
      </c>
      <c r="D14922" s="7" t="n">
        <v>23.2700004577637</v>
      </c>
      <c r="E14922" s="7" t="n">
        <v>-1</v>
      </c>
      <c r="F14922" s="7" t="n">
        <v>-45.0099983215332</v>
      </c>
      <c r="G14922" s="7" t="n">
        <v>0</v>
      </c>
    </row>
    <row r="14923" spans="1:21">
      <c r="A14923" t="s">
        <v>4</v>
      </c>
      <c r="B14923" s="4" t="s">
        <v>5</v>
      </c>
      <c r="C14923" s="4" t="s">
        <v>11</v>
      </c>
      <c r="D14923" s="4" t="s">
        <v>13</v>
      </c>
      <c r="E14923" s="4" t="s">
        <v>13</v>
      </c>
      <c r="F14923" s="4" t="s">
        <v>13</v>
      </c>
      <c r="G14923" s="4" t="s">
        <v>13</v>
      </c>
    </row>
    <row r="14924" spans="1:21">
      <c r="A14924" t="n">
        <v>118860</v>
      </c>
      <c r="B14924" s="40" t="n">
        <v>46</v>
      </c>
      <c r="C14924" s="7" t="n">
        <v>5713</v>
      </c>
      <c r="D14924" s="7" t="n">
        <v>21.6800003051758</v>
      </c>
      <c r="E14924" s="7" t="n">
        <v>-1</v>
      </c>
      <c r="F14924" s="7" t="n">
        <v>-46.0999984741211</v>
      </c>
      <c r="G14924" s="7" t="n">
        <v>7.5</v>
      </c>
    </row>
    <row r="14925" spans="1:21">
      <c r="A14925" t="s">
        <v>4</v>
      </c>
      <c r="B14925" s="4" t="s">
        <v>5</v>
      </c>
      <c r="C14925" s="4" t="s">
        <v>11</v>
      </c>
      <c r="D14925" s="4" t="s">
        <v>13</v>
      </c>
      <c r="E14925" s="4" t="s">
        <v>13</v>
      </c>
      <c r="F14925" s="4" t="s">
        <v>13</v>
      </c>
      <c r="G14925" s="4" t="s">
        <v>13</v>
      </c>
    </row>
    <row r="14926" spans="1:21">
      <c r="A14926" t="n">
        <v>118879</v>
      </c>
      <c r="B14926" s="40" t="n">
        <v>46</v>
      </c>
      <c r="C14926" s="7" t="n">
        <v>5716</v>
      </c>
      <c r="D14926" s="7" t="n">
        <v>22.2199993133545</v>
      </c>
      <c r="E14926" s="7" t="n">
        <v>-1</v>
      </c>
      <c r="F14926" s="7" t="n">
        <v>-46.7900009155273</v>
      </c>
      <c r="G14926" s="7" t="n">
        <v>358.5</v>
      </c>
    </row>
    <row r="14927" spans="1:21">
      <c r="A14927" t="s">
        <v>4</v>
      </c>
      <c r="B14927" s="4" t="s">
        <v>5</v>
      </c>
      <c r="C14927" s="4" t="s">
        <v>11</v>
      </c>
      <c r="D14927" s="4" t="s">
        <v>13</v>
      </c>
      <c r="E14927" s="4" t="s">
        <v>13</v>
      </c>
      <c r="F14927" s="4" t="s">
        <v>13</v>
      </c>
      <c r="G14927" s="4" t="s">
        <v>13</v>
      </c>
    </row>
    <row r="14928" spans="1:21">
      <c r="A14928" t="n">
        <v>118898</v>
      </c>
      <c r="B14928" s="40" t="n">
        <v>46</v>
      </c>
      <c r="C14928" s="7" t="n">
        <v>0</v>
      </c>
      <c r="D14928" s="7" t="n">
        <v>21.8299999237061</v>
      </c>
      <c r="E14928" s="7" t="n">
        <v>-1.08000004291534</v>
      </c>
      <c r="F14928" s="7" t="n">
        <v>-42.1100006103516</v>
      </c>
      <c r="G14928" s="7" t="n">
        <v>315</v>
      </c>
    </row>
    <row r="14929" spans="1:8">
      <c r="A14929" t="s">
        <v>4</v>
      </c>
      <c r="B14929" s="4" t="s">
        <v>5</v>
      </c>
      <c r="C14929" s="4" t="s">
        <v>11</v>
      </c>
      <c r="D14929" s="4" t="s">
        <v>13</v>
      </c>
      <c r="E14929" s="4" t="s">
        <v>13</v>
      </c>
      <c r="F14929" s="4" t="s">
        <v>13</v>
      </c>
      <c r="G14929" s="4" t="s">
        <v>13</v>
      </c>
    </row>
    <row r="14930" spans="1:8">
      <c r="A14930" t="n">
        <v>118917</v>
      </c>
      <c r="B14930" s="40" t="n">
        <v>46</v>
      </c>
      <c r="C14930" s="7" t="n">
        <v>6308</v>
      </c>
      <c r="D14930" s="7" t="n">
        <v>24.8600006103516</v>
      </c>
      <c r="E14930" s="7" t="n">
        <v>-1</v>
      </c>
      <c r="F14930" s="7" t="n">
        <v>-45.060001373291</v>
      </c>
      <c r="G14930" s="7" t="n">
        <v>0</v>
      </c>
    </row>
    <row r="14931" spans="1:8">
      <c r="A14931" t="s">
        <v>4</v>
      </c>
      <c r="B14931" s="4" t="s">
        <v>5</v>
      </c>
      <c r="C14931" s="4" t="s">
        <v>11</v>
      </c>
      <c r="D14931" s="4" t="s">
        <v>13</v>
      </c>
      <c r="E14931" s="4" t="s">
        <v>13</v>
      </c>
      <c r="F14931" s="4" t="s">
        <v>13</v>
      </c>
      <c r="G14931" s="4" t="s">
        <v>13</v>
      </c>
    </row>
    <row r="14932" spans="1:8">
      <c r="A14932" t="n">
        <v>118936</v>
      </c>
      <c r="B14932" s="40" t="n">
        <v>46</v>
      </c>
      <c r="C14932" s="7" t="n">
        <v>6309</v>
      </c>
      <c r="D14932" s="7" t="n">
        <v>26.5</v>
      </c>
      <c r="E14932" s="7" t="n">
        <v>-1.08000004291534</v>
      </c>
      <c r="F14932" s="7" t="n">
        <v>-42.4500007629395</v>
      </c>
      <c r="G14932" s="7" t="n">
        <v>45</v>
      </c>
    </row>
    <row r="14933" spans="1:8">
      <c r="A14933" t="s">
        <v>4</v>
      </c>
      <c r="B14933" s="4" t="s">
        <v>5</v>
      </c>
      <c r="C14933" s="4" t="s">
        <v>7</v>
      </c>
      <c r="D14933" s="4" t="s">
        <v>7</v>
      </c>
      <c r="E14933" s="4" t="s">
        <v>13</v>
      </c>
      <c r="F14933" s="4" t="s">
        <v>13</v>
      </c>
      <c r="G14933" s="4" t="s">
        <v>13</v>
      </c>
      <c r="H14933" s="4" t="s">
        <v>11</v>
      </c>
    </row>
    <row r="14934" spans="1:8">
      <c r="A14934" t="n">
        <v>118955</v>
      </c>
      <c r="B14934" s="36" t="n">
        <v>45</v>
      </c>
      <c r="C14934" s="7" t="n">
        <v>2</v>
      </c>
      <c r="D14934" s="7" t="n">
        <v>3</v>
      </c>
      <c r="E14934" s="7" t="n">
        <v>23.9799995422363</v>
      </c>
      <c r="F14934" s="7" t="n">
        <v>0.270000010728836</v>
      </c>
      <c r="G14934" s="7" t="n">
        <v>-44.4799995422363</v>
      </c>
      <c r="H14934" s="7" t="n">
        <v>0</v>
      </c>
    </row>
    <row r="14935" spans="1:8">
      <c r="A14935" t="s">
        <v>4</v>
      </c>
      <c r="B14935" s="4" t="s">
        <v>5</v>
      </c>
      <c r="C14935" s="4" t="s">
        <v>7</v>
      </c>
      <c r="D14935" s="4" t="s">
        <v>7</v>
      </c>
      <c r="E14935" s="4" t="s">
        <v>13</v>
      </c>
      <c r="F14935" s="4" t="s">
        <v>13</v>
      </c>
      <c r="G14935" s="4" t="s">
        <v>13</v>
      </c>
      <c r="H14935" s="4" t="s">
        <v>11</v>
      </c>
      <c r="I14935" s="4" t="s">
        <v>7</v>
      </c>
    </row>
    <row r="14936" spans="1:8">
      <c r="A14936" t="n">
        <v>118972</v>
      </c>
      <c r="B14936" s="36" t="n">
        <v>45</v>
      </c>
      <c r="C14936" s="7" t="n">
        <v>4</v>
      </c>
      <c r="D14936" s="7" t="n">
        <v>3</v>
      </c>
      <c r="E14936" s="7" t="n">
        <v>13.75</v>
      </c>
      <c r="F14936" s="7" t="n">
        <v>180</v>
      </c>
      <c r="G14936" s="7" t="n">
        <v>0</v>
      </c>
      <c r="H14936" s="7" t="n">
        <v>0</v>
      </c>
      <c r="I14936" s="7" t="n">
        <v>0</v>
      </c>
    </row>
    <row r="14937" spans="1:8">
      <c r="A14937" t="s">
        <v>4</v>
      </c>
      <c r="B14937" s="4" t="s">
        <v>5</v>
      </c>
      <c r="C14937" s="4" t="s">
        <v>7</v>
      </c>
      <c r="D14937" s="4" t="s">
        <v>7</v>
      </c>
      <c r="E14937" s="4" t="s">
        <v>13</v>
      </c>
      <c r="F14937" s="4" t="s">
        <v>11</v>
      </c>
    </row>
    <row r="14938" spans="1:8">
      <c r="A14938" t="n">
        <v>118990</v>
      </c>
      <c r="B14938" s="36" t="n">
        <v>45</v>
      </c>
      <c r="C14938" s="7" t="n">
        <v>5</v>
      </c>
      <c r="D14938" s="7" t="n">
        <v>3</v>
      </c>
      <c r="E14938" s="7" t="n">
        <v>5.30000019073486</v>
      </c>
      <c r="F14938" s="7" t="n">
        <v>0</v>
      </c>
    </row>
    <row r="14939" spans="1:8">
      <c r="A14939" t="s">
        <v>4</v>
      </c>
      <c r="B14939" s="4" t="s">
        <v>5</v>
      </c>
      <c r="C14939" s="4" t="s">
        <v>7</v>
      </c>
      <c r="D14939" s="4" t="s">
        <v>7</v>
      </c>
      <c r="E14939" s="4" t="s">
        <v>13</v>
      </c>
      <c r="F14939" s="4" t="s">
        <v>11</v>
      </c>
    </row>
    <row r="14940" spans="1:8">
      <c r="A14940" t="n">
        <v>118999</v>
      </c>
      <c r="B14940" s="36" t="n">
        <v>45</v>
      </c>
      <c r="C14940" s="7" t="n">
        <v>11</v>
      </c>
      <c r="D14940" s="7" t="n">
        <v>3</v>
      </c>
      <c r="E14940" s="7" t="n">
        <v>38</v>
      </c>
      <c r="F14940" s="7" t="n">
        <v>0</v>
      </c>
    </row>
    <row r="14941" spans="1:8">
      <c r="A14941" t="s">
        <v>4</v>
      </c>
      <c r="B14941" s="4" t="s">
        <v>5</v>
      </c>
      <c r="C14941" s="4" t="s">
        <v>7</v>
      </c>
      <c r="D14941" s="4" t="s">
        <v>7</v>
      </c>
      <c r="E14941" s="4" t="s">
        <v>13</v>
      </c>
      <c r="F14941" s="4" t="s">
        <v>11</v>
      </c>
    </row>
    <row r="14942" spans="1:8">
      <c r="A14942" t="n">
        <v>119008</v>
      </c>
      <c r="B14942" s="36" t="n">
        <v>45</v>
      </c>
      <c r="C14942" s="7" t="n">
        <v>5</v>
      </c>
      <c r="D14942" s="7" t="n">
        <v>3</v>
      </c>
      <c r="E14942" s="7" t="n">
        <v>5.5</v>
      </c>
      <c r="F14942" s="7" t="n">
        <v>2000</v>
      </c>
    </row>
    <row r="14943" spans="1:8">
      <c r="A14943" t="s">
        <v>4</v>
      </c>
      <c r="B14943" s="4" t="s">
        <v>5</v>
      </c>
      <c r="C14943" s="4" t="s">
        <v>7</v>
      </c>
      <c r="D14943" s="4" t="s">
        <v>11</v>
      </c>
      <c r="E14943" s="4" t="s">
        <v>13</v>
      </c>
    </row>
    <row r="14944" spans="1:8">
      <c r="A14944" t="n">
        <v>119017</v>
      </c>
      <c r="B14944" s="35" t="n">
        <v>58</v>
      </c>
      <c r="C14944" s="7" t="n">
        <v>100</v>
      </c>
      <c r="D14944" s="7" t="n">
        <v>1000</v>
      </c>
      <c r="E14944" s="7" t="n">
        <v>1</v>
      </c>
    </row>
    <row r="14945" spans="1:9">
      <c r="A14945" t="s">
        <v>4</v>
      </c>
      <c r="B14945" s="4" t="s">
        <v>5</v>
      </c>
      <c r="C14945" s="4" t="s">
        <v>7</v>
      </c>
      <c r="D14945" s="4" t="s">
        <v>11</v>
      </c>
    </row>
    <row r="14946" spans="1:9">
      <c r="A14946" t="n">
        <v>119025</v>
      </c>
      <c r="B14946" s="35" t="n">
        <v>58</v>
      </c>
      <c r="C14946" s="7" t="n">
        <v>255</v>
      </c>
      <c r="D14946" s="7" t="n">
        <v>0</v>
      </c>
    </row>
    <row r="14947" spans="1:9">
      <c r="A14947" t="s">
        <v>4</v>
      </c>
      <c r="B14947" s="4" t="s">
        <v>5</v>
      </c>
      <c r="C14947" s="4" t="s">
        <v>7</v>
      </c>
      <c r="D14947" s="4" t="s">
        <v>11</v>
      </c>
      <c r="E14947" s="4" t="s">
        <v>7</v>
      </c>
    </row>
    <row r="14948" spans="1:9">
      <c r="A14948" t="n">
        <v>119029</v>
      </c>
      <c r="B14948" s="16" t="n">
        <v>49</v>
      </c>
      <c r="C14948" s="7" t="n">
        <v>1</v>
      </c>
      <c r="D14948" s="7" t="n">
        <v>4000</v>
      </c>
      <c r="E14948" s="7" t="n">
        <v>0</v>
      </c>
    </row>
    <row r="14949" spans="1:9">
      <c r="A14949" t="s">
        <v>4</v>
      </c>
      <c r="B14949" s="4" t="s">
        <v>5</v>
      </c>
      <c r="C14949" s="4" t="s">
        <v>7</v>
      </c>
      <c r="D14949" s="4" t="s">
        <v>11</v>
      </c>
    </row>
    <row r="14950" spans="1:9">
      <c r="A14950" t="n">
        <v>119034</v>
      </c>
      <c r="B14950" s="36" t="n">
        <v>45</v>
      </c>
      <c r="C14950" s="7" t="n">
        <v>7</v>
      </c>
      <c r="D14950" s="7" t="n">
        <v>255</v>
      </c>
    </row>
    <row r="14951" spans="1:9">
      <c r="A14951" t="s">
        <v>4</v>
      </c>
      <c r="B14951" s="4" t="s">
        <v>5</v>
      </c>
      <c r="C14951" s="4" t="s">
        <v>7</v>
      </c>
      <c r="D14951" s="4" t="s">
        <v>11</v>
      </c>
      <c r="E14951" s="4" t="s">
        <v>8</v>
      </c>
    </row>
    <row r="14952" spans="1:9">
      <c r="A14952" t="n">
        <v>119038</v>
      </c>
      <c r="B14952" s="49" t="n">
        <v>51</v>
      </c>
      <c r="C14952" s="7" t="n">
        <v>4</v>
      </c>
      <c r="D14952" s="7" t="n">
        <v>0</v>
      </c>
      <c r="E14952" s="7" t="s">
        <v>457</v>
      </c>
    </row>
    <row r="14953" spans="1:9">
      <c r="A14953" t="s">
        <v>4</v>
      </c>
      <c r="B14953" s="4" t="s">
        <v>5</v>
      </c>
      <c r="C14953" s="4" t="s">
        <v>11</v>
      </c>
    </row>
    <row r="14954" spans="1:9">
      <c r="A14954" t="n">
        <v>119051</v>
      </c>
      <c r="B14954" s="29" t="n">
        <v>16</v>
      </c>
      <c r="C14954" s="7" t="n">
        <v>0</v>
      </c>
    </row>
    <row r="14955" spans="1:9">
      <c r="A14955" t="s">
        <v>4</v>
      </c>
      <c r="B14955" s="4" t="s">
        <v>5</v>
      </c>
      <c r="C14955" s="4" t="s">
        <v>11</v>
      </c>
      <c r="D14955" s="4" t="s">
        <v>34</v>
      </c>
      <c r="E14955" s="4" t="s">
        <v>7</v>
      </c>
      <c r="F14955" s="4" t="s">
        <v>7</v>
      </c>
    </row>
    <row r="14956" spans="1:9">
      <c r="A14956" t="n">
        <v>119054</v>
      </c>
      <c r="B14956" s="51" t="n">
        <v>26</v>
      </c>
      <c r="C14956" s="7" t="n">
        <v>0</v>
      </c>
      <c r="D14956" s="7" t="s">
        <v>1037</v>
      </c>
      <c r="E14956" s="7" t="n">
        <v>2</v>
      </c>
      <c r="F14956" s="7" t="n">
        <v>0</v>
      </c>
    </row>
    <row r="14957" spans="1:9">
      <c r="A14957" t="s">
        <v>4</v>
      </c>
      <c r="B14957" s="4" t="s">
        <v>5</v>
      </c>
    </row>
    <row r="14958" spans="1:9">
      <c r="A14958" t="n">
        <v>119084</v>
      </c>
      <c r="B14958" s="27" t="n">
        <v>28</v>
      </c>
    </row>
    <row r="14959" spans="1:9">
      <c r="A14959" t="s">
        <v>4</v>
      </c>
      <c r="B14959" s="4" t="s">
        <v>5</v>
      </c>
      <c r="C14959" s="4" t="s">
        <v>11</v>
      </c>
      <c r="D14959" s="4" t="s">
        <v>11</v>
      </c>
      <c r="E14959" s="4" t="s">
        <v>11</v>
      </c>
    </row>
    <row r="14960" spans="1:9">
      <c r="A14960" t="n">
        <v>119085</v>
      </c>
      <c r="B14960" s="32" t="n">
        <v>61</v>
      </c>
      <c r="C14960" s="7" t="n">
        <v>6309</v>
      </c>
      <c r="D14960" s="7" t="n">
        <v>0</v>
      </c>
      <c r="E14960" s="7" t="n">
        <v>1000</v>
      </c>
    </row>
    <row r="14961" spans="1:6">
      <c r="A14961" t="s">
        <v>4</v>
      </c>
      <c r="B14961" s="4" t="s">
        <v>5</v>
      </c>
      <c r="C14961" s="4" t="s">
        <v>7</v>
      </c>
      <c r="D14961" s="4" t="s">
        <v>11</v>
      </c>
      <c r="E14961" s="4" t="s">
        <v>8</v>
      </c>
    </row>
    <row r="14962" spans="1:6">
      <c r="A14962" t="n">
        <v>119092</v>
      </c>
      <c r="B14962" s="49" t="n">
        <v>51</v>
      </c>
      <c r="C14962" s="7" t="n">
        <v>4</v>
      </c>
      <c r="D14962" s="7" t="n">
        <v>6309</v>
      </c>
      <c r="E14962" s="7" t="s">
        <v>997</v>
      </c>
    </row>
    <row r="14963" spans="1:6">
      <c r="A14963" t="s">
        <v>4</v>
      </c>
      <c r="B14963" s="4" t="s">
        <v>5</v>
      </c>
      <c r="C14963" s="4" t="s">
        <v>11</v>
      </c>
    </row>
    <row r="14964" spans="1:6">
      <c r="A14964" t="n">
        <v>119105</v>
      </c>
      <c r="B14964" s="29" t="n">
        <v>16</v>
      </c>
      <c r="C14964" s="7" t="n">
        <v>0</v>
      </c>
    </row>
    <row r="14965" spans="1:6">
      <c r="A14965" t="s">
        <v>4</v>
      </c>
      <c r="B14965" s="4" t="s">
        <v>5</v>
      </c>
      <c r="C14965" s="4" t="s">
        <v>11</v>
      </c>
      <c r="D14965" s="4" t="s">
        <v>34</v>
      </c>
      <c r="E14965" s="4" t="s">
        <v>7</v>
      </c>
      <c r="F14965" s="4" t="s">
        <v>7</v>
      </c>
    </row>
    <row r="14966" spans="1:6">
      <c r="A14966" t="n">
        <v>119108</v>
      </c>
      <c r="B14966" s="51" t="n">
        <v>26</v>
      </c>
      <c r="C14966" s="7" t="n">
        <v>6309</v>
      </c>
      <c r="D14966" s="7" t="s">
        <v>1038</v>
      </c>
      <c r="E14966" s="7" t="n">
        <v>2</v>
      </c>
      <c r="F14966" s="7" t="n">
        <v>0</v>
      </c>
    </row>
    <row r="14967" spans="1:6">
      <c r="A14967" t="s">
        <v>4</v>
      </c>
      <c r="B14967" s="4" t="s">
        <v>5</v>
      </c>
    </row>
    <row r="14968" spans="1:6">
      <c r="A14968" t="n">
        <v>119175</v>
      </c>
      <c r="B14968" s="27" t="n">
        <v>28</v>
      </c>
    </row>
    <row r="14969" spans="1:6">
      <c r="A14969" t="s">
        <v>4</v>
      </c>
      <c r="B14969" s="4" t="s">
        <v>5</v>
      </c>
      <c r="C14969" s="4" t="s">
        <v>7</v>
      </c>
      <c r="D14969" s="4" t="s">
        <v>11</v>
      </c>
      <c r="E14969" s="4" t="s">
        <v>8</v>
      </c>
    </row>
    <row r="14970" spans="1:6">
      <c r="A14970" t="n">
        <v>119176</v>
      </c>
      <c r="B14970" s="49" t="n">
        <v>51</v>
      </c>
      <c r="C14970" s="7" t="n">
        <v>4</v>
      </c>
      <c r="D14970" s="7" t="n">
        <v>5716</v>
      </c>
      <c r="E14970" s="7" t="s">
        <v>101</v>
      </c>
    </row>
    <row r="14971" spans="1:6">
      <c r="A14971" t="s">
        <v>4</v>
      </c>
      <c r="B14971" s="4" t="s">
        <v>5</v>
      </c>
      <c r="C14971" s="4" t="s">
        <v>11</v>
      </c>
    </row>
    <row r="14972" spans="1:6">
      <c r="A14972" t="n">
        <v>119189</v>
      </c>
      <c r="B14972" s="29" t="n">
        <v>16</v>
      </c>
      <c r="C14972" s="7" t="n">
        <v>0</v>
      </c>
    </row>
    <row r="14973" spans="1:6">
      <c r="A14973" t="s">
        <v>4</v>
      </c>
      <c r="B14973" s="4" t="s">
        <v>5</v>
      </c>
      <c r="C14973" s="4" t="s">
        <v>11</v>
      </c>
      <c r="D14973" s="4" t="s">
        <v>34</v>
      </c>
      <c r="E14973" s="4" t="s">
        <v>7</v>
      </c>
      <c r="F14973" s="4" t="s">
        <v>7</v>
      </c>
    </row>
    <row r="14974" spans="1:6">
      <c r="A14974" t="n">
        <v>119192</v>
      </c>
      <c r="B14974" s="51" t="n">
        <v>26</v>
      </c>
      <c r="C14974" s="7" t="n">
        <v>5716</v>
      </c>
      <c r="D14974" s="7" t="s">
        <v>1039</v>
      </c>
      <c r="E14974" s="7" t="n">
        <v>2</v>
      </c>
      <c r="F14974" s="7" t="n">
        <v>0</v>
      </c>
    </row>
    <row r="14975" spans="1:6">
      <c r="A14975" t="s">
        <v>4</v>
      </c>
      <c r="B14975" s="4" t="s">
        <v>5</v>
      </c>
    </row>
    <row r="14976" spans="1:6">
      <c r="A14976" t="n">
        <v>119253</v>
      </c>
      <c r="B14976" s="27" t="n">
        <v>28</v>
      </c>
    </row>
    <row r="14977" spans="1:6">
      <c r="A14977" t="s">
        <v>4</v>
      </c>
      <c r="B14977" s="4" t="s">
        <v>5</v>
      </c>
      <c r="C14977" s="4" t="s">
        <v>11</v>
      </c>
      <c r="D14977" s="4" t="s">
        <v>7</v>
      </c>
    </row>
    <row r="14978" spans="1:6">
      <c r="A14978" t="n">
        <v>119254</v>
      </c>
      <c r="B14978" s="69" t="n">
        <v>89</v>
      </c>
      <c r="C14978" s="7" t="n">
        <v>65533</v>
      </c>
      <c r="D14978" s="7" t="n">
        <v>1</v>
      </c>
    </row>
    <row r="14979" spans="1:6">
      <c r="A14979" t="s">
        <v>4</v>
      </c>
      <c r="B14979" s="4" t="s">
        <v>5</v>
      </c>
      <c r="C14979" s="4" t="s">
        <v>7</v>
      </c>
      <c r="D14979" s="4" t="s">
        <v>7</v>
      </c>
    </row>
    <row r="14980" spans="1:6">
      <c r="A14980" t="n">
        <v>119258</v>
      </c>
      <c r="B14980" s="16" t="n">
        <v>49</v>
      </c>
      <c r="C14980" s="7" t="n">
        <v>2</v>
      </c>
      <c r="D14980" s="7" t="n">
        <v>0</v>
      </c>
    </row>
    <row r="14981" spans="1:6">
      <c r="A14981" t="s">
        <v>4</v>
      </c>
      <c r="B14981" s="4" t="s">
        <v>5</v>
      </c>
      <c r="C14981" s="4" t="s">
        <v>7</v>
      </c>
      <c r="D14981" s="4" t="s">
        <v>11</v>
      </c>
      <c r="E14981" s="4" t="s">
        <v>14</v>
      </c>
      <c r="F14981" s="4" t="s">
        <v>11</v>
      </c>
      <c r="G14981" s="4" t="s">
        <v>14</v>
      </c>
      <c r="H14981" s="4" t="s">
        <v>7</v>
      </c>
    </row>
    <row r="14982" spans="1:6">
      <c r="A14982" t="n">
        <v>119261</v>
      </c>
      <c r="B14982" s="16" t="n">
        <v>49</v>
      </c>
      <c r="C14982" s="7" t="n">
        <v>0</v>
      </c>
      <c r="D14982" s="7" t="n">
        <v>508</v>
      </c>
      <c r="E14982" s="7" t="n">
        <v>1065353216</v>
      </c>
      <c r="F14982" s="7" t="n">
        <v>0</v>
      </c>
      <c r="G14982" s="7" t="n">
        <v>0</v>
      </c>
      <c r="H14982" s="7" t="n">
        <v>0</v>
      </c>
    </row>
    <row r="14983" spans="1:6">
      <c r="A14983" t="s">
        <v>4</v>
      </c>
      <c r="B14983" s="4" t="s">
        <v>5</v>
      </c>
      <c r="C14983" s="4" t="s">
        <v>7</v>
      </c>
      <c r="D14983" s="4" t="s">
        <v>11</v>
      </c>
      <c r="E14983" s="4" t="s">
        <v>13</v>
      </c>
    </row>
    <row r="14984" spans="1:6">
      <c r="A14984" t="n">
        <v>119276</v>
      </c>
      <c r="B14984" s="35" t="n">
        <v>58</v>
      </c>
      <c r="C14984" s="7" t="n">
        <v>101</v>
      </c>
      <c r="D14984" s="7" t="n">
        <v>800</v>
      </c>
      <c r="E14984" s="7" t="n">
        <v>1</v>
      </c>
    </row>
    <row r="14985" spans="1:6">
      <c r="A14985" t="s">
        <v>4</v>
      </c>
      <c r="B14985" s="4" t="s">
        <v>5</v>
      </c>
      <c r="C14985" s="4" t="s">
        <v>7</v>
      </c>
      <c r="D14985" s="4" t="s">
        <v>11</v>
      </c>
    </row>
    <row r="14986" spans="1:6">
      <c r="A14986" t="n">
        <v>119284</v>
      </c>
      <c r="B14986" s="35" t="n">
        <v>58</v>
      </c>
      <c r="C14986" s="7" t="n">
        <v>254</v>
      </c>
      <c r="D14986" s="7" t="n">
        <v>0</v>
      </c>
    </row>
    <row r="14987" spans="1:6">
      <c r="A14987" t="s">
        <v>4</v>
      </c>
      <c r="B14987" s="4" t="s">
        <v>5</v>
      </c>
      <c r="C14987" s="4" t="s">
        <v>11</v>
      </c>
      <c r="D14987" s="4" t="s">
        <v>11</v>
      </c>
      <c r="E14987" s="4" t="s">
        <v>13</v>
      </c>
      <c r="F14987" s="4" t="s">
        <v>7</v>
      </c>
    </row>
    <row r="14988" spans="1:6">
      <c r="A14988" t="n">
        <v>119288</v>
      </c>
      <c r="B14988" s="77" t="n">
        <v>53</v>
      </c>
      <c r="C14988" s="7" t="n">
        <v>0</v>
      </c>
      <c r="D14988" s="7" t="n">
        <v>5713</v>
      </c>
      <c r="E14988" s="7" t="n">
        <v>0</v>
      </c>
      <c r="F14988" s="7" t="n">
        <v>0</v>
      </c>
    </row>
    <row r="14989" spans="1:6">
      <c r="A14989" t="s">
        <v>4</v>
      </c>
      <c r="B14989" s="4" t="s">
        <v>5</v>
      </c>
      <c r="C14989" s="4" t="s">
        <v>7</v>
      </c>
      <c r="D14989" s="4" t="s">
        <v>7</v>
      </c>
      <c r="E14989" s="4" t="s">
        <v>13</v>
      </c>
      <c r="F14989" s="4" t="s">
        <v>13</v>
      </c>
      <c r="G14989" s="4" t="s">
        <v>13</v>
      </c>
      <c r="H14989" s="4" t="s">
        <v>11</v>
      </c>
    </row>
    <row r="14990" spans="1:6">
      <c r="A14990" t="n">
        <v>119298</v>
      </c>
      <c r="B14990" s="36" t="n">
        <v>45</v>
      </c>
      <c r="C14990" s="7" t="n">
        <v>2</v>
      </c>
      <c r="D14990" s="7" t="n">
        <v>3</v>
      </c>
      <c r="E14990" s="7" t="n">
        <v>24.2900009155273</v>
      </c>
      <c r="F14990" s="7" t="n">
        <v>0.370000004768372</v>
      </c>
      <c r="G14990" s="7" t="n">
        <v>-45.4000015258789</v>
      </c>
      <c r="H14990" s="7" t="n">
        <v>0</v>
      </c>
    </row>
    <row r="14991" spans="1:6">
      <c r="A14991" t="s">
        <v>4</v>
      </c>
      <c r="B14991" s="4" t="s">
        <v>5</v>
      </c>
      <c r="C14991" s="4" t="s">
        <v>7</v>
      </c>
      <c r="D14991" s="4" t="s">
        <v>7</v>
      </c>
      <c r="E14991" s="4" t="s">
        <v>13</v>
      </c>
      <c r="F14991" s="4" t="s">
        <v>13</v>
      </c>
      <c r="G14991" s="4" t="s">
        <v>13</v>
      </c>
      <c r="H14991" s="4" t="s">
        <v>11</v>
      </c>
      <c r="I14991" s="4" t="s">
        <v>7</v>
      </c>
    </row>
    <row r="14992" spans="1:6">
      <c r="A14992" t="n">
        <v>119315</v>
      </c>
      <c r="B14992" s="36" t="n">
        <v>45</v>
      </c>
      <c r="C14992" s="7" t="n">
        <v>4</v>
      </c>
      <c r="D14992" s="7" t="n">
        <v>3</v>
      </c>
      <c r="E14992" s="7" t="n">
        <v>4.5</v>
      </c>
      <c r="F14992" s="7" t="n">
        <v>328.619995117188</v>
      </c>
      <c r="G14992" s="7" t="n">
        <v>358</v>
      </c>
      <c r="H14992" s="7" t="n">
        <v>0</v>
      </c>
      <c r="I14992" s="7" t="n">
        <v>0</v>
      </c>
    </row>
    <row r="14993" spans="1:9">
      <c r="A14993" t="s">
        <v>4</v>
      </c>
      <c r="B14993" s="4" t="s">
        <v>5</v>
      </c>
      <c r="C14993" s="4" t="s">
        <v>7</v>
      </c>
      <c r="D14993" s="4" t="s">
        <v>7</v>
      </c>
      <c r="E14993" s="4" t="s">
        <v>13</v>
      </c>
      <c r="F14993" s="4" t="s">
        <v>11</v>
      </c>
    </row>
    <row r="14994" spans="1:9">
      <c r="A14994" t="n">
        <v>119333</v>
      </c>
      <c r="B14994" s="36" t="n">
        <v>45</v>
      </c>
      <c r="C14994" s="7" t="n">
        <v>5</v>
      </c>
      <c r="D14994" s="7" t="n">
        <v>3</v>
      </c>
      <c r="E14994" s="7" t="n">
        <v>3.59999990463257</v>
      </c>
      <c r="F14994" s="7" t="n">
        <v>0</v>
      </c>
    </row>
    <row r="14995" spans="1:9">
      <c r="A14995" t="s">
        <v>4</v>
      </c>
      <c r="B14995" s="4" t="s">
        <v>5</v>
      </c>
      <c r="C14995" s="4" t="s">
        <v>7</v>
      </c>
      <c r="D14995" s="4" t="s">
        <v>7</v>
      </c>
      <c r="E14995" s="4" t="s">
        <v>13</v>
      </c>
      <c r="F14995" s="4" t="s">
        <v>11</v>
      </c>
    </row>
    <row r="14996" spans="1:9">
      <c r="A14996" t="n">
        <v>119342</v>
      </c>
      <c r="B14996" s="36" t="n">
        <v>45</v>
      </c>
      <c r="C14996" s="7" t="n">
        <v>11</v>
      </c>
      <c r="D14996" s="7" t="n">
        <v>3</v>
      </c>
      <c r="E14996" s="7" t="n">
        <v>38</v>
      </c>
      <c r="F14996" s="7" t="n">
        <v>0</v>
      </c>
    </row>
    <row r="14997" spans="1:9">
      <c r="A14997" t="s">
        <v>4</v>
      </c>
      <c r="B14997" s="4" t="s">
        <v>5</v>
      </c>
      <c r="C14997" s="4" t="s">
        <v>7</v>
      </c>
      <c r="D14997" s="4" t="s">
        <v>7</v>
      </c>
      <c r="E14997" s="4" t="s">
        <v>13</v>
      </c>
      <c r="F14997" s="4" t="s">
        <v>11</v>
      </c>
    </row>
    <row r="14998" spans="1:9">
      <c r="A14998" t="n">
        <v>119351</v>
      </c>
      <c r="B14998" s="36" t="n">
        <v>45</v>
      </c>
      <c r="C14998" s="7" t="n">
        <v>5</v>
      </c>
      <c r="D14998" s="7" t="n">
        <v>3</v>
      </c>
      <c r="E14998" s="7" t="n">
        <v>3.40000009536743</v>
      </c>
      <c r="F14998" s="7" t="n">
        <v>2000</v>
      </c>
    </row>
    <row r="14999" spans="1:9">
      <c r="A14999" t="s">
        <v>4</v>
      </c>
      <c r="B14999" s="4" t="s">
        <v>5</v>
      </c>
      <c r="C14999" s="4" t="s">
        <v>7</v>
      </c>
      <c r="D14999" s="4" t="s">
        <v>11</v>
      </c>
    </row>
    <row r="15000" spans="1:9">
      <c r="A15000" t="n">
        <v>119360</v>
      </c>
      <c r="B15000" s="35" t="n">
        <v>58</v>
      </c>
      <c r="C15000" s="7" t="n">
        <v>255</v>
      </c>
      <c r="D15000" s="7" t="n">
        <v>0</v>
      </c>
    </row>
    <row r="15001" spans="1:9">
      <c r="A15001" t="s">
        <v>4</v>
      </c>
      <c r="B15001" s="4" t="s">
        <v>5</v>
      </c>
      <c r="C15001" s="4" t="s">
        <v>11</v>
      </c>
    </row>
    <row r="15002" spans="1:9">
      <c r="A15002" t="n">
        <v>119364</v>
      </c>
      <c r="B15002" s="29" t="n">
        <v>16</v>
      </c>
      <c r="C15002" s="7" t="n">
        <v>1000</v>
      </c>
    </row>
    <row r="15003" spans="1:9">
      <c r="A15003" t="s">
        <v>4</v>
      </c>
      <c r="B15003" s="4" t="s">
        <v>5</v>
      </c>
      <c r="C15003" s="4" t="s">
        <v>7</v>
      </c>
      <c r="D15003" s="4" t="s">
        <v>11</v>
      </c>
      <c r="E15003" s="4" t="s">
        <v>8</v>
      </c>
    </row>
    <row r="15004" spans="1:9">
      <c r="A15004" t="n">
        <v>119367</v>
      </c>
      <c r="B15004" s="49" t="n">
        <v>51</v>
      </c>
      <c r="C15004" s="7" t="n">
        <v>4</v>
      </c>
      <c r="D15004" s="7" t="n">
        <v>6308</v>
      </c>
      <c r="E15004" s="7" t="s">
        <v>81</v>
      </c>
    </row>
    <row r="15005" spans="1:9">
      <c r="A15005" t="s">
        <v>4</v>
      </c>
      <c r="B15005" s="4" t="s">
        <v>5</v>
      </c>
      <c r="C15005" s="4" t="s">
        <v>11</v>
      </c>
    </row>
    <row r="15006" spans="1:9">
      <c r="A15006" t="n">
        <v>119380</v>
      </c>
      <c r="B15006" s="29" t="n">
        <v>16</v>
      </c>
      <c r="C15006" s="7" t="n">
        <v>0</v>
      </c>
    </row>
    <row r="15007" spans="1:9">
      <c r="A15007" t="s">
        <v>4</v>
      </c>
      <c r="B15007" s="4" t="s">
        <v>5</v>
      </c>
      <c r="C15007" s="4" t="s">
        <v>11</v>
      </c>
      <c r="D15007" s="4" t="s">
        <v>34</v>
      </c>
      <c r="E15007" s="4" t="s">
        <v>7</v>
      </c>
      <c r="F15007" s="4" t="s">
        <v>7</v>
      </c>
    </row>
    <row r="15008" spans="1:9">
      <c r="A15008" t="n">
        <v>119383</v>
      </c>
      <c r="B15008" s="51" t="n">
        <v>26</v>
      </c>
      <c r="C15008" s="7" t="n">
        <v>6308</v>
      </c>
      <c r="D15008" s="7" t="s">
        <v>1040</v>
      </c>
      <c r="E15008" s="7" t="n">
        <v>2</v>
      </c>
      <c r="F15008" s="7" t="n">
        <v>0</v>
      </c>
    </row>
    <row r="15009" spans="1:6">
      <c r="A15009" t="s">
        <v>4</v>
      </c>
      <c r="B15009" s="4" t="s">
        <v>5</v>
      </c>
    </row>
    <row r="15010" spans="1:6">
      <c r="A15010" t="n">
        <v>119445</v>
      </c>
      <c r="B15010" s="27" t="n">
        <v>28</v>
      </c>
    </row>
    <row r="15011" spans="1:6">
      <c r="A15011" t="s">
        <v>4</v>
      </c>
      <c r="B15011" s="4" t="s">
        <v>5</v>
      </c>
      <c r="C15011" s="4" t="s">
        <v>11</v>
      </c>
      <c r="D15011" s="4" t="s">
        <v>13</v>
      </c>
      <c r="E15011" s="4" t="s">
        <v>13</v>
      </c>
      <c r="F15011" s="4" t="s">
        <v>13</v>
      </c>
      <c r="G15011" s="4" t="s">
        <v>11</v>
      </c>
      <c r="H15011" s="4" t="s">
        <v>11</v>
      </c>
    </row>
    <row r="15012" spans="1:6">
      <c r="A15012" t="n">
        <v>119446</v>
      </c>
      <c r="B15012" s="31" t="n">
        <v>60</v>
      </c>
      <c r="C15012" s="7" t="n">
        <v>103</v>
      </c>
      <c r="D15012" s="7" t="n">
        <v>25</v>
      </c>
      <c r="E15012" s="7" t="n">
        <v>0</v>
      </c>
      <c r="F15012" s="7" t="n">
        <v>0</v>
      </c>
      <c r="G15012" s="7" t="n">
        <v>800</v>
      </c>
      <c r="H15012" s="7" t="n">
        <v>0</v>
      </c>
    </row>
    <row r="15013" spans="1:6">
      <c r="A15013" t="s">
        <v>4</v>
      </c>
      <c r="B15013" s="4" t="s">
        <v>5</v>
      </c>
      <c r="C15013" s="4" t="s">
        <v>11</v>
      </c>
    </row>
    <row r="15014" spans="1:6">
      <c r="A15014" t="n">
        <v>119465</v>
      </c>
      <c r="B15014" s="29" t="n">
        <v>16</v>
      </c>
      <c r="C15014" s="7" t="n">
        <v>300</v>
      </c>
    </row>
    <row r="15015" spans="1:6">
      <c r="A15015" t="s">
        <v>4</v>
      </c>
      <c r="B15015" s="4" t="s">
        <v>5</v>
      </c>
      <c r="C15015" s="4" t="s">
        <v>7</v>
      </c>
      <c r="D15015" s="4" t="s">
        <v>11</v>
      </c>
      <c r="E15015" s="4" t="s">
        <v>8</v>
      </c>
    </row>
    <row r="15016" spans="1:6">
      <c r="A15016" t="n">
        <v>119468</v>
      </c>
      <c r="B15016" s="49" t="n">
        <v>51</v>
      </c>
      <c r="C15016" s="7" t="n">
        <v>4</v>
      </c>
      <c r="D15016" s="7" t="n">
        <v>103</v>
      </c>
      <c r="E15016" s="7" t="s">
        <v>81</v>
      </c>
    </row>
    <row r="15017" spans="1:6">
      <c r="A15017" t="s">
        <v>4</v>
      </c>
      <c r="B15017" s="4" t="s">
        <v>5</v>
      </c>
      <c r="C15017" s="4" t="s">
        <v>11</v>
      </c>
    </row>
    <row r="15018" spans="1:6">
      <c r="A15018" t="n">
        <v>119481</v>
      </c>
      <c r="B15018" s="29" t="n">
        <v>16</v>
      </c>
      <c r="C15018" s="7" t="n">
        <v>0</v>
      </c>
    </row>
    <row r="15019" spans="1:6">
      <c r="A15019" t="s">
        <v>4</v>
      </c>
      <c r="B15019" s="4" t="s">
        <v>5</v>
      </c>
      <c r="C15019" s="4" t="s">
        <v>11</v>
      </c>
      <c r="D15019" s="4" t="s">
        <v>34</v>
      </c>
      <c r="E15019" s="4" t="s">
        <v>7</v>
      </c>
      <c r="F15019" s="4" t="s">
        <v>7</v>
      </c>
    </row>
    <row r="15020" spans="1:6">
      <c r="A15020" t="n">
        <v>119484</v>
      </c>
      <c r="B15020" s="51" t="n">
        <v>26</v>
      </c>
      <c r="C15020" s="7" t="n">
        <v>103</v>
      </c>
      <c r="D15020" s="7" t="s">
        <v>1041</v>
      </c>
      <c r="E15020" s="7" t="n">
        <v>2</v>
      </c>
      <c r="F15020" s="7" t="n">
        <v>0</v>
      </c>
    </row>
    <row r="15021" spans="1:6">
      <c r="A15021" t="s">
        <v>4</v>
      </c>
      <c r="B15021" s="4" t="s">
        <v>5</v>
      </c>
    </row>
    <row r="15022" spans="1:6">
      <c r="A15022" t="n">
        <v>119592</v>
      </c>
      <c r="B15022" s="27" t="n">
        <v>28</v>
      </c>
    </row>
    <row r="15023" spans="1:6">
      <c r="A15023" t="s">
        <v>4</v>
      </c>
      <c r="B15023" s="4" t="s">
        <v>5</v>
      </c>
      <c r="C15023" s="4" t="s">
        <v>11</v>
      </c>
      <c r="D15023" s="4" t="s">
        <v>13</v>
      </c>
      <c r="E15023" s="4" t="s">
        <v>13</v>
      </c>
      <c r="F15023" s="4" t="s">
        <v>13</v>
      </c>
      <c r="G15023" s="4" t="s">
        <v>11</v>
      </c>
      <c r="H15023" s="4" t="s">
        <v>11</v>
      </c>
    </row>
    <row r="15024" spans="1:6">
      <c r="A15024" t="n">
        <v>119593</v>
      </c>
      <c r="B15024" s="31" t="n">
        <v>60</v>
      </c>
      <c r="C15024" s="7" t="n">
        <v>6308</v>
      </c>
      <c r="D15024" s="7" t="n">
        <v>-25</v>
      </c>
      <c r="E15024" s="7" t="n">
        <v>0</v>
      </c>
      <c r="F15024" s="7" t="n">
        <v>0</v>
      </c>
      <c r="G15024" s="7" t="n">
        <v>800</v>
      </c>
      <c r="H15024" s="7" t="n">
        <v>0</v>
      </c>
    </row>
    <row r="15025" spans="1:8">
      <c r="A15025" t="s">
        <v>4</v>
      </c>
      <c r="B15025" s="4" t="s">
        <v>5</v>
      </c>
      <c r="C15025" s="4" t="s">
        <v>7</v>
      </c>
      <c r="D15025" s="4" t="s">
        <v>11</v>
      </c>
      <c r="E15025" s="4" t="s">
        <v>8</v>
      </c>
    </row>
    <row r="15026" spans="1:8">
      <c r="A15026" t="n">
        <v>119612</v>
      </c>
      <c r="B15026" s="49" t="n">
        <v>51</v>
      </c>
      <c r="C15026" s="7" t="n">
        <v>4</v>
      </c>
      <c r="D15026" s="7" t="n">
        <v>6308</v>
      </c>
      <c r="E15026" s="7" t="s">
        <v>419</v>
      </c>
    </row>
    <row r="15027" spans="1:8">
      <c r="A15027" t="s">
        <v>4</v>
      </c>
      <c r="B15027" s="4" t="s">
        <v>5</v>
      </c>
      <c r="C15027" s="4" t="s">
        <v>11</v>
      </c>
    </row>
    <row r="15028" spans="1:8">
      <c r="A15028" t="n">
        <v>119626</v>
      </c>
      <c r="B15028" s="29" t="n">
        <v>16</v>
      </c>
      <c r="C15028" s="7" t="n">
        <v>0</v>
      </c>
    </row>
    <row r="15029" spans="1:8">
      <c r="A15029" t="s">
        <v>4</v>
      </c>
      <c r="B15029" s="4" t="s">
        <v>5</v>
      </c>
      <c r="C15029" s="4" t="s">
        <v>11</v>
      </c>
      <c r="D15029" s="4" t="s">
        <v>34</v>
      </c>
      <c r="E15029" s="4" t="s">
        <v>7</v>
      </c>
      <c r="F15029" s="4" t="s">
        <v>7</v>
      </c>
      <c r="G15029" s="4" t="s">
        <v>34</v>
      </c>
      <c r="H15029" s="4" t="s">
        <v>7</v>
      </c>
      <c r="I15029" s="4" t="s">
        <v>7</v>
      </c>
    </row>
    <row r="15030" spans="1:8">
      <c r="A15030" t="n">
        <v>119629</v>
      </c>
      <c r="B15030" s="51" t="n">
        <v>26</v>
      </c>
      <c r="C15030" s="7" t="n">
        <v>6308</v>
      </c>
      <c r="D15030" s="7" t="s">
        <v>1042</v>
      </c>
      <c r="E15030" s="7" t="n">
        <v>2</v>
      </c>
      <c r="F15030" s="7" t="n">
        <v>3</v>
      </c>
      <c r="G15030" s="7" t="s">
        <v>1043</v>
      </c>
      <c r="H15030" s="7" t="n">
        <v>2</v>
      </c>
      <c r="I15030" s="7" t="n">
        <v>0</v>
      </c>
    </row>
    <row r="15031" spans="1:8">
      <c r="A15031" t="s">
        <v>4</v>
      </c>
      <c r="B15031" s="4" t="s">
        <v>5</v>
      </c>
    </row>
    <row r="15032" spans="1:8">
      <c r="A15032" t="n">
        <v>119736</v>
      </c>
      <c r="B15032" s="27" t="n">
        <v>28</v>
      </c>
    </row>
    <row r="15033" spans="1:8">
      <c r="A15033" t="s">
        <v>4</v>
      </c>
      <c r="B15033" s="4" t="s">
        <v>5</v>
      </c>
      <c r="C15033" s="4" t="s">
        <v>11</v>
      </c>
      <c r="D15033" s="4" t="s">
        <v>13</v>
      </c>
      <c r="E15033" s="4" t="s">
        <v>13</v>
      </c>
      <c r="F15033" s="4" t="s">
        <v>13</v>
      </c>
      <c r="G15033" s="4" t="s">
        <v>11</v>
      </c>
      <c r="H15033" s="4" t="s">
        <v>11</v>
      </c>
    </row>
    <row r="15034" spans="1:8">
      <c r="A15034" t="n">
        <v>119737</v>
      </c>
      <c r="B15034" s="31" t="n">
        <v>60</v>
      </c>
      <c r="C15034" s="7" t="n">
        <v>103</v>
      </c>
      <c r="D15034" s="7" t="n">
        <v>0</v>
      </c>
      <c r="E15034" s="7" t="n">
        <v>0</v>
      </c>
      <c r="F15034" s="7" t="n">
        <v>0</v>
      </c>
      <c r="G15034" s="7" t="n">
        <v>1000</v>
      </c>
      <c r="H15034" s="7" t="n">
        <v>0</v>
      </c>
    </row>
    <row r="15035" spans="1:8">
      <c r="A15035" t="s">
        <v>4</v>
      </c>
      <c r="B15035" s="4" t="s">
        <v>5</v>
      </c>
      <c r="C15035" s="4" t="s">
        <v>7</v>
      </c>
      <c r="D15035" s="4" t="s">
        <v>11</v>
      </c>
      <c r="E15035" s="4" t="s">
        <v>8</v>
      </c>
    </row>
    <row r="15036" spans="1:8">
      <c r="A15036" t="n">
        <v>119756</v>
      </c>
      <c r="B15036" s="49" t="n">
        <v>51</v>
      </c>
      <c r="C15036" s="7" t="n">
        <v>4</v>
      </c>
      <c r="D15036" s="7" t="n">
        <v>103</v>
      </c>
      <c r="E15036" s="7" t="s">
        <v>81</v>
      </c>
    </row>
    <row r="15037" spans="1:8">
      <c r="A15037" t="s">
        <v>4</v>
      </c>
      <c r="B15037" s="4" t="s">
        <v>5</v>
      </c>
      <c r="C15037" s="4" t="s">
        <v>11</v>
      </c>
    </row>
    <row r="15038" spans="1:8">
      <c r="A15038" t="n">
        <v>119769</v>
      </c>
      <c r="B15038" s="29" t="n">
        <v>16</v>
      </c>
      <c r="C15038" s="7" t="n">
        <v>0</v>
      </c>
    </row>
    <row r="15039" spans="1:8">
      <c r="A15039" t="s">
        <v>4</v>
      </c>
      <c r="B15039" s="4" t="s">
        <v>5</v>
      </c>
      <c r="C15039" s="4" t="s">
        <v>11</v>
      </c>
      <c r="D15039" s="4" t="s">
        <v>34</v>
      </c>
      <c r="E15039" s="4" t="s">
        <v>7</v>
      </c>
      <c r="F15039" s="4" t="s">
        <v>7</v>
      </c>
    </row>
    <row r="15040" spans="1:8">
      <c r="A15040" t="n">
        <v>119772</v>
      </c>
      <c r="B15040" s="51" t="n">
        <v>26</v>
      </c>
      <c r="C15040" s="7" t="n">
        <v>103</v>
      </c>
      <c r="D15040" s="7" t="s">
        <v>1044</v>
      </c>
      <c r="E15040" s="7" t="n">
        <v>2</v>
      </c>
      <c r="F15040" s="7" t="n">
        <v>0</v>
      </c>
    </row>
    <row r="15041" spans="1:9">
      <c r="A15041" t="s">
        <v>4</v>
      </c>
      <c r="B15041" s="4" t="s">
        <v>5</v>
      </c>
    </row>
    <row r="15042" spans="1:9">
      <c r="A15042" t="n">
        <v>119816</v>
      </c>
      <c r="B15042" s="27" t="n">
        <v>28</v>
      </c>
    </row>
    <row r="15043" spans="1:9">
      <c r="A15043" t="s">
        <v>4</v>
      </c>
      <c r="B15043" s="4" t="s">
        <v>5</v>
      </c>
      <c r="C15043" s="4" t="s">
        <v>7</v>
      </c>
      <c r="D15043" s="4" t="s">
        <v>11</v>
      </c>
      <c r="E15043" s="4" t="s">
        <v>8</v>
      </c>
    </row>
    <row r="15044" spans="1:9">
      <c r="A15044" t="n">
        <v>119817</v>
      </c>
      <c r="B15044" s="49" t="n">
        <v>51</v>
      </c>
      <c r="C15044" s="7" t="n">
        <v>4</v>
      </c>
      <c r="D15044" s="7" t="n">
        <v>6308</v>
      </c>
      <c r="E15044" s="7" t="s">
        <v>1027</v>
      </c>
    </row>
    <row r="15045" spans="1:9">
      <c r="A15045" t="s">
        <v>4</v>
      </c>
      <c r="B15045" s="4" t="s">
        <v>5</v>
      </c>
      <c r="C15045" s="4" t="s">
        <v>11</v>
      </c>
    </row>
    <row r="15046" spans="1:9">
      <c r="A15046" t="n">
        <v>119830</v>
      </c>
      <c r="B15046" s="29" t="n">
        <v>16</v>
      </c>
      <c r="C15046" s="7" t="n">
        <v>0</v>
      </c>
    </row>
    <row r="15047" spans="1:9">
      <c r="A15047" t="s">
        <v>4</v>
      </c>
      <c r="B15047" s="4" t="s">
        <v>5</v>
      </c>
      <c r="C15047" s="4" t="s">
        <v>11</v>
      </c>
      <c r="D15047" s="4" t="s">
        <v>34</v>
      </c>
      <c r="E15047" s="4" t="s">
        <v>7</v>
      </c>
      <c r="F15047" s="4" t="s">
        <v>7</v>
      </c>
    </row>
    <row r="15048" spans="1:9">
      <c r="A15048" t="n">
        <v>119833</v>
      </c>
      <c r="B15048" s="51" t="n">
        <v>26</v>
      </c>
      <c r="C15048" s="7" t="n">
        <v>6308</v>
      </c>
      <c r="D15048" s="7" t="s">
        <v>1045</v>
      </c>
      <c r="E15048" s="7" t="n">
        <v>2</v>
      </c>
      <c r="F15048" s="7" t="n">
        <v>0</v>
      </c>
    </row>
    <row r="15049" spans="1:9">
      <c r="A15049" t="s">
        <v>4</v>
      </c>
      <c r="B15049" s="4" t="s">
        <v>5</v>
      </c>
    </row>
    <row r="15050" spans="1:9">
      <c r="A15050" t="n">
        <v>119854</v>
      </c>
      <c r="B15050" s="27" t="n">
        <v>28</v>
      </c>
    </row>
    <row r="15051" spans="1:9">
      <c r="A15051" t="s">
        <v>4</v>
      </c>
      <c r="B15051" s="4" t="s">
        <v>5</v>
      </c>
      <c r="C15051" s="4" t="s">
        <v>11</v>
      </c>
      <c r="D15051" s="4" t="s">
        <v>7</v>
      </c>
    </row>
    <row r="15052" spans="1:9">
      <c r="A15052" t="n">
        <v>119855</v>
      </c>
      <c r="B15052" s="69" t="n">
        <v>89</v>
      </c>
      <c r="C15052" s="7" t="n">
        <v>65533</v>
      </c>
      <c r="D15052" s="7" t="n">
        <v>1</v>
      </c>
    </row>
    <row r="15053" spans="1:9">
      <c r="A15053" t="s">
        <v>4</v>
      </c>
      <c r="B15053" s="4" t="s">
        <v>5</v>
      </c>
      <c r="C15053" s="4" t="s">
        <v>11</v>
      </c>
      <c r="D15053" s="4" t="s">
        <v>7</v>
      </c>
      <c r="E15053" s="4" t="s">
        <v>7</v>
      </c>
      <c r="F15053" s="4" t="s">
        <v>8</v>
      </c>
    </row>
    <row r="15054" spans="1:9">
      <c r="A15054" t="n">
        <v>119859</v>
      </c>
      <c r="B15054" s="43" t="n">
        <v>47</v>
      </c>
      <c r="C15054" s="7" t="n">
        <v>0</v>
      </c>
      <c r="D15054" s="7" t="n">
        <v>0</v>
      </c>
      <c r="E15054" s="7" t="n">
        <v>0</v>
      </c>
      <c r="F15054" s="7" t="s">
        <v>1030</v>
      </c>
    </row>
    <row r="15055" spans="1:9">
      <c r="A15055" t="s">
        <v>4</v>
      </c>
      <c r="B15055" s="4" t="s">
        <v>5</v>
      </c>
      <c r="C15055" s="4" t="s">
        <v>11</v>
      </c>
      <c r="D15055" s="4" t="s">
        <v>7</v>
      </c>
      <c r="E15055" s="4" t="s">
        <v>7</v>
      </c>
      <c r="F15055" s="4" t="s">
        <v>8</v>
      </c>
    </row>
    <row r="15056" spans="1:9">
      <c r="A15056" t="n">
        <v>119880</v>
      </c>
      <c r="B15056" s="43" t="n">
        <v>47</v>
      </c>
      <c r="C15056" s="7" t="n">
        <v>0</v>
      </c>
      <c r="D15056" s="7" t="n">
        <v>0</v>
      </c>
      <c r="E15056" s="7" t="n">
        <v>0</v>
      </c>
      <c r="F15056" s="7" t="s">
        <v>489</v>
      </c>
    </row>
    <row r="15057" spans="1:6">
      <c r="A15057" t="s">
        <v>4</v>
      </c>
      <c r="B15057" s="4" t="s">
        <v>5</v>
      </c>
      <c r="C15057" s="4" t="s">
        <v>7</v>
      </c>
      <c r="D15057" s="4" t="s">
        <v>11</v>
      </c>
      <c r="E15057" s="4" t="s">
        <v>13</v>
      </c>
    </row>
    <row r="15058" spans="1:6">
      <c r="A15058" t="n">
        <v>119895</v>
      </c>
      <c r="B15058" s="35" t="n">
        <v>58</v>
      </c>
      <c r="C15058" s="7" t="n">
        <v>101</v>
      </c>
      <c r="D15058" s="7" t="n">
        <v>800</v>
      </c>
      <c r="E15058" s="7" t="n">
        <v>1</v>
      </c>
    </row>
    <row r="15059" spans="1:6">
      <c r="A15059" t="s">
        <v>4</v>
      </c>
      <c r="B15059" s="4" t="s">
        <v>5</v>
      </c>
      <c r="C15059" s="4" t="s">
        <v>7</v>
      </c>
      <c r="D15059" s="4" t="s">
        <v>11</v>
      </c>
    </row>
    <row r="15060" spans="1:6">
      <c r="A15060" t="n">
        <v>119903</v>
      </c>
      <c r="B15060" s="35" t="n">
        <v>58</v>
      </c>
      <c r="C15060" s="7" t="n">
        <v>254</v>
      </c>
      <c r="D15060" s="7" t="n">
        <v>0</v>
      </c>
    </row>
    <row r="15061" spans="1:6">
      <c r="A15061" t="s">
        <v>4</v>
      </c>
      <c r="B15061" s="4" t="s">
        <v>5</v>
      </c>
      <c r="C15061" s="4" t="s">
        <v>11</v>
      </c>
      <c r="D15061" s="4" t="s">
        <v>13</v>
      </c>
      <c r="E15061" s="4" t="s">
        <v>13</v>
      </c>
      <c r="F15061" s="4" t="s">
        <v>13</v>
      </c>
      <c r="G15061" s="4" t="s">
        <v>11</v>
      </c>
      <c r="H15061" s="4" t="s">
        <v>11</v>
      </c>
    </row>
    <row r="15062" spans="1:6">
      <c r="A15062" t="n">
        <v>119907</v>
      </c>
      <c r="B15062" s="31" t="n">
        <v>60</v>
      </c>
      <c r="C15062" s="7" t="n">
        <v>6308</v>
      </c>
      <c r="D15062" s="7" t="n">
        <v>0</v>
      </c>
      <c r="E15062" s="7" t="n">
        <v>0</v>
      </c>
      <c r="F15062" s="7" t="n">
        <v>0</v>
      </c>
      <c r="G15062" s="7" t="n">
        <v>0</v>
      </c>
      <c r="H15062" s="7" t="n">
        <v>0</v>
      </c>
    </row>
    <row r="15063" spans="1:6">
      <c r="A15063" t="s">
        <v>4</v>
      </c>
      <c r="B15063" s="4" t="s">
        <v>5</v>
      </c>
      <c r="C15063" s="4" t="s">
        <v>7</v>
      </c>
      <c r="D15063" s="4" t="s">
        <v>7</v>
      </c>
      <c r="E15063" s="4" t="s">
        <v>13</v>
      </c>
      <c r="F15063" s="4" t="s">
        <v>13</v>
      </c>
      <c r="G15063" s="4" t="s">
        <v>13</v>
      </c>
      <c r="H15063" s="4" t="s">
        <v>11</v>
      </c>
    </row>
    <row r="15064" spans="1:6">
      <c r="A15064" t="n">
        <v>119926</v>
      </c>
      <c r="B15064" s="36" t="n">
        <v>45</v>
      </c>
      <c r="C15064" s="7" t="n">
        <v>2</v>
      </c>
      <c r="D15064" s="7" t="n">
        <v>3</v>
      </c>
      <c r="E15064" s="7" t="n">
        <v>22.1000003814697</v>
      </c>
      <c r="F15064" s="7" t="n">
        <v>0.379999995231628</v>
      </c>
      <c r="G15064" s="7" t="n">
        <v>-44.0499992370605</v>
      </c>
      <c r="H15064" s="7" t="n">
        <v>0</v>
      </c>
    </row>
    <row r="15065" spans="1:6">
      <c r="A15065" t="s">
        <v>4</v>
      </c>
      <c r="B15065" s="4" t="s">
        <v>5</v>
      </c>
      <c r="C15065" s="4" t="s">
        <v>7</v>
      </c>
      <c r="D15065" s="4" t="s">
        <v>7</v>
      </c>
      <c r="E15065" s="4" t="s">
        <v>13</v>
      </c>
      <c r="F15065" s="4" t="s">
        <v>13</v>
      </c>
      <c r="G15065" s="4" t="s">
        <v>13</v>
      </c>
      <c r="H15065" s="4" t="s">
        <v>11</v>
      </c>
      <c r="I15065" s="4" t="s">
        <v>7</v>
      </c>
    </row>
    <row r="15066" spans="1:6">
      <c r="A15066" t="n">
        <v>119943</v>
      </c>
      <c r="B15066" s="36" t="n">
        <v>45</v>
      </c>
      <c r="C15066" s="7" t="n">
        <v>4</v>
      </c>
      <c r="D15066" s="7" t="n">
        <v>3</v>
      </c>
      <c r="E15066" s="7" t="n">
        <v>5.25</v>
      </c>
      <c r="F15066" s="7" t="n">
        <v>307.529998779297</v>
      </c>
      <c r="G15066" s="7" t="n">
        <v>0</v>
      </c>
      <c r="H15066" s="7" t="n">
        <v>0</v>
      </c>
      <c r="I15066" s="7" t="n">
        <v>0</v>
      </c>
    </row>
    <row r="15067" spans="1:6">
      <c r="A15067" t="s">
        <v>4</v>
      </c>
      <c r="B15067" s="4" t="s">
        <v>5</v>
      </c>
      <c r="C15067" s="4" t="s">
        <v>7</v>
      </c>
      <c r="D15067" s="4" t="s">
        <v>7</v>
      </c>
      <c r="E15067" s="4" t="s">
        <v>13</v>
      </c>
      <c r="F15067" s="4" t="s">
        <v>13</v>
      </c>
      <c r="G15067" s="4" t="s">
        <v>13</v>
      </c>
      <c r="H15067" s="4" t="s">
        <v>11</v>
      </c>
      <c r="I15067" s="4" t="s">
        <v>7</v>
      </c>
    </row>
    <row r="15068" spans="1:6">
      <c r="A15068" t="n">
        <v>119961</v>
      </c>
      <c r="B15068" s="36" t="n">
        <v>45</v>
      </c>
      <c r="C15068" s="7" t="n">
        <v>4</v>
      </c>
      <c r="D15068" s="7" t="n">
        <v>3</v>
      </c>
      <c r="E15068" s="7" t="n">
        <v>5.25</v>
      </c>
      <c r="F15068" s="7" t="n">
        <v>334.839996337891</v>
      </c>
      <c r="G15068" s="7" t="n">
        <v>0</v>
      </c>
      <c r="H15068" s="7" t="n">
        <v>3000</v>
      </c>
      <c r="I15068" s="7" t="n">
        <v>0</v>
      </c>
    </row>
    <row r="15069" spans="1:6">
      <c r="A15069" t="s">
        <v>4</v>
      </c>
      <c r="B15069" s="4" t="s">
        <v>5</v>
      </c>
      <c r="C15069" s="4" t="s">
        <v>7</v>
      </c>
      <c r="D15069" s="4" t="s">
        <v>7</v>
      </c>
      <c r="E15069" s="4" t="s">
        <v>13</v>
      </c>
      <c r="F15069" s="4" t="s">
        <v>11</v>
      </c>
    </row>
    <row r="15070" spans="1:6">
      <c r="A15070" t="n">
        <v>119979</v>
      </c>
      <c r="B15070" s="36" t="n">
        <v>45</v>
      </c>
      <c r="C15070" s="7" t="n">
        <v>5</v>
      </c>
      <c r="D15070" s="7" t="n">
        <v>3</v>
      </c>
      <c r="E15070" s="7" t="n">
        <v>3.59999990463257</v>
      </c>
      <c r="F15070" s="7" t="n">
        <v>0</v>
      </c>
    </row>
    <row r="15071" spans="1:6">
      <c r="A15071" t="s">
        <v>4</v>
      </c>
      <c r="B15071" s="4" t="s">
        <v>5</v>
      </c>
      <c r="C15071" s="4" t="s">
        <v>7</v>
      </c>
      <c r="D15071" s="4" t="s">
        <v>7</v>
      </c>
      <c r="E15071" s="4" t="s">
        <v>13</v>
      </c>
      <c r="F15071" s="4" t="s">
        <v>11</v>
      </c>
    </row>
    <row r="15072" spans="1:6">
      <c r="A15072" t="n">
        <v>119988</v>
      </c>
      <c r="B15072" s="36" t="n">
        <v>45</v>
      </c>
      <c r="C15072" s="7" t="n">
        <v>11</v>
      </c>
      <c r="D15072" s="7" t="n">
        <v>3</v>
      </c>
      <c r="E15072" s="7" t="n">
        <v>38</v>
      </c>
      <c r="F15072" s="7" t="n">
        <v>0</v>
      </c>
    </row>
    <row r="15073" spans="1:9">
      <c r="A15073" t="s">
        <v>4</v>
      </c>
      <c r="B15073" s="4" t="s">
        <v>5</v>
      </c>
      <c r="C15073" s="4" t="s">
        <v>7</v>
      </c>
      <c r="D15073" s="4" t="s">
        <v>7</v>
      </c>
      <c r="E15073" s="4" t="s">
        <v>13</v>
      </c>
      <c r="F15073" s="4" t="s">
        <v>13</v>
      </c>
      <c r="G15073" s="4" t="s">
        <v>13</v>
      </c>
      <c r="H15073" s="4" t="s">
        <v>11</v>
      </c>
    </row>
    <row r="15074" spans="1:9">
      <c r="A15074" t="n">
        <v>119997</v>
      </c>
      <c r="B15074" s="36" t="n">
        <v>45</v>
      </c>
      <c r="C15074" s="7" t="n">
        <v>2</v>
      </c>
      <c r="D15074" s="7" t="n">
        <v>3</v>
      </c>
      <c r="E15074" s="7" t="n">
        <v>22.2000007629395</v>
      </c>
      <c r="F15074" s="7" t="n">
        <v>0.379999995231628</v>
      </c>
      <c r="G15074" s="7" t="n">
        <v>-45.3499984741211</v>
      </c>
      <c r="H15074" s="7" t="n">
        <v>3000</v>
      </c>
    </row>
    <row r="15075" spans="1:9">
      <c r="A15075" t="s">
        <v>4</v>
      </c>
      <c r="B15075" s="4" t="s">
        <v>5</v>
      </c>
      <c r="C15075" s="4" t="s">
        <v>11</v>
      </c>
      <c r="D15075" s="4" t="s">
        <v>11</v>
      </c>
      <c r="E15075" s="4" t="s">
        <v>13</v>
      </c>
      <c r="F15075" s="4" t="s">
        <v>13</v>
      </c>
      <c r="G15075" s="4" t="s">
        <v>13</v>
      </c>
      <c r="H15075" s="4" t="s">
        <v>13</v>
      </c>
      <c r="I15075" s="4" t="s">
        <v>7</v>
      </c>
      <c r="J15075" s="4" t="s">
        <v>11</v>
      </c>
    </row>
    <row r="15076" spans="1:9">
      <c r="A15076" t="n">
        <v>120014</v>
      </c>
      <c r="B15076" s="57" t="n">
        <v>55</v>
      </c>
      <c r="C15076" s="7" t="n">
        <v>0</v>
      </c>
      <c r="D15076" s="7" t="n">
        <v>65533</v>
      </c>
      <c r="E15076" s="7" t="n">
        <v>21.9699993133545</v>
      </c>
      <c r="F15076" s="7" t="n">
        <v>-1</v>
      </c>
      <c r="G15076" s="7" t="n">
        <v>-44.3199996948242</v>
      </c>
      <c r="H15076" s="7" t="n">
        <v>1.5</v>
      </c>
      <c r="I15076" s="7" t="n">
        <v>1</v>
      </c>
      <c r="J15076" s="7" t="n">
        <v>0</v>
      </c>
    </row>
    <row r="15077" spans="1:9">
      <c r="A15077" t="s">
        <v>4</v>
      </c>
      <c r="B15077" s="4" t="s">
        <v>5</v>
      </c>
      <c r="C15077" s="4" t="s">
        <v>11</v>
      </c>
    </row>
    <row r="15078" spans="1:9">
      <c r="A15078" t="n">
        <v>120038</v>
      </c>
      <c r="B15078" s="29" t="n">
        <v>16</v>
      </c>
      <c r="C15078" s="7" t="n">
        <v>500</v>
      </c>
    </row>
    <row r="15079" spans="1:9">
      <c r="A15079" t="s">
        <v>4</v>
      </c>
      <c r="B15079" s="4" t="s">
        <v>5</v>
      </c>
      <c r="C15079" s="4" t="s">
        <v>11</v>
      </c>
      <c r="D15079" s="4" t="s">
        <v>13</v>
      </c>
      <c r="E15079" s="4" t="s">
        <v>14</v>
      </c>
      <c r="F15079" s="4" t="s">
        <v>13</v>
      </c>
      <c r="G15079" s="4" t="s">
        <v>13</v>
      </c>
      <c r="H15079" s="4" t="s">
        <v>7</v>
      </c>
    </row>
    <row r="15080" spans="1:9">
      <c r="A15080" t="n">
        <v>120041</v>
      </c>
      <c r="B15080" s="33" t="n">
        <v>100</v>
      </c>
      <c r="C15080" s="7" t="n">
        <v>103</v>
      </c>
      <c r="D15080" s="7" t="n">
        <v>21.9699993133545</v>
      </c>
      <c r="E15080" s="7" t="n">
        <v>-1082130432</v>
      </c>
      <c r="F15080" s="7" t="n">
        <v>-44.3199996948242</v>
      </c>
      <c r="G15080" s="7" t="n">
        <v>10</v>
      </c>
      <c r="H15080" s="7" t="n">
        <v>0</v>
      </c>
    </row>
    <row r="15081" spans="1:9">
      <c r="A15081" t="s">
        <v>4</v>
      </c>
      <c r="B15081" s="4" t="s">
        <v>5</v>
      </c>
      <c r="C15081" s="4" t="s">
        <v>11</v>
      </c>
      <c r="D15081" s="4" t="s">
        <v>7</v>
      </c>
    </row>
    <row r="15082" spans="1:9">
      <c r="A15082" t="n">
        <v>120061</v>
      </c>
      <c r="B15082" s="55" t="n">
        <v>56</v>
      </c>
      <c r="C15082" s="7" t="n">
        <v>0</v>
      </c>
      <c r="D15082" s="7" t="n">
        <v>0</v>
      </c>
    </row>
    <row r="15083" spans="1:9">
      <c r="A15083" t="s">
        <v>4</v>
      </c>
      <c r="B15083" s="4" t="s">
        <v>5</v>
      </c>
      <c r="C15083" s="4" t="s">
        <v>11</v>
      </c>
      <c r="D15083" s="4" t="s">
        <v>13</v>
      </c>
      <c r="E15083" s="4" t="s">
        <v>13</v>
      </c>
      <c r="F15083" s="4" t="s">
        <v>7</v>
      </c>
    </row>
    <row r="15084" spans="1:9">
      <c r="A15084" t="n">
        <v>120065</v>
      </c>
      <c r="B15084" s="70" t="n">
        <v>52</v>
      </c>
      <c r="C15084" s="7" t="n">
        <v>0</v>
      </c>
      <c r="D15084" s="7" t="n">
        <v>164.899993896484</v>
      </c>
      <c r="E15084" s="7" t="n">
        <v>5</v>
      </c>
      <c r="F15084" s="7" t="n">
        <v>0</v>
      </c>
    </row>
    <row r="15085" spans="1:9">
      <c r="A15085" t="s">
        <v>4</v>
      </c>
      <c r="B15085" s="4" t="s">
        <v>5</v>
      </c>
      <c r="C15085" s="4" t="s">
        <v>11</v>
      </c>
    </row>
    <row r="15086" spans="1:9">
      <c r="A15086" t="n">
        <v>120077</v>
      </c>
      <c r="B15086" s="34" t="n">
        <v>54</v>
      </c>
      <c r="C15086" s="7" t="n">
        <v>0</v>
      </c>
    </row>
    <row r="15087" spans="1:9">
      <c r="A15087" t="s">
        <v>4</v>
      </c>
      <c r="B15087" s="4" t="s">
        <v>5</v>
      </c>
      <c r="C15087" s="4" t="s">
        <v>7</v>
      </c>
      <c r="D15087" s="4" t="s">
        <v>11</v>
      </c>
    </row>
    <row r="15088" spans="1:9">
      <c r="A15088" t="n">
        <v>120080</v>
      </c>
      <c r="B15088" s="36" t="n">
        <v>45</v>
      </c>
      <c r="C15088" s="7" t="n">
        <v>7</v>
      </c>
      <c r="D15088" s="7" t="n">
        <v>255</v>
      </c>
    </row>
    <row r="15089" spans="1:10">
      <c r="A15089" t="s">
        <v>4</v>
      </c>
      <c r="B15089" s="4" t="s">
        <v>5</v>
      </c>
      <c r="C15089" s="4" t="s">
        <v>11</v>
      </c>
      <c r="D15089" s="4" t="s">
        <v>7</v>
      </c>
      <c r="E15089" s="4" t="s">
        <v>7</v>
      </c>
      <c r="F15089" s="4" t="s">
        <v>8</v>
      </c>
    </row>
    <row r="15090" spans="1:10">
      <c r="A15090" t="n">
        <v>120084</v>
      </c>
      <c r="B15090" s="43" t="n">
        <v>47</v>
      </c>
      <c r="C15090" s="7" t="n">
        <v>0</v>
      </c>
      <c r="D15090" s="7" t="n">
        <v>0</v>
      </c>
      <c r="E15090" s="7" t="n">
        <v>0</v>
      </c>
      <c r="F15090" s="7" t="s">
        <v>404</v>
      </c>
    </row>
    <row r="15091" spans="1:10">
      <c r="A15091" t="s">
        <v>4</v>
      </c>
      <c r="B15091" s="4" t="s">
        <v>5</v>
      </c>
      <c r="C15091" s="4" t="s">
        <v>7</v>
      </c>
      <c r="D15091" s="4" t="s">
        <v>11</v>
      </c>
      <c r="E15091" s="4" t="s">
        <v>8</v>
      </c>
    </row>
    <row r="15092" spans="1:10">
      <c r="A15092" t="n">
        <v>120101</v>
      </c>
      <c r="B15092" s="49" t="n">
        <v>51</v>
      </c>
      <c r="C15092" s="7" t="n">
        <v>4</v>
      </c>
      <c r="D15092" s="7" t="n">
        <v>0</v>
      </c>
      <c r="E15092" s="7" t="s">
        <v>419</v>
      </c>
    </row>
    <row r="15093" spans="1:10">
      <c r="A15093" t="s">
        <v>4</v>
      </c>
      <c r="B15093" s="4" t="s">
        <v>5</v>
      </c>
      <c r="C15093" s="4" t="s">
        <v>11</v>
      </c>
    </row>
    <row r="15094" spans="1:10">
      <c r="A15094" t="n">
        <v>120115</v>
      </c>
      <c r="B15094" s="29" t="n">
        <v>16</v>
      </c>
      <c r="C15094" s="7" t="n">
        <v>0</v>
      </c>
    </row>
    <row r="15095" spans="1:10">
      <c r="A15095" t="s">
        <v>4</v>
      </c>
      <c r="B15095" s="4" t="s">
        <v>5</v>
      </c>
      <c r="C15095" s="4" t="s">
        <v>11</v>
      </c>
      <c r="D15095" s="4" t="s">
        <v>34</v>
      </c>
      <c r="E15095" s="4" t="s">
        <v>7</v>
      </c>
      <c r="F15095" s="4" t="s">
        <v>7</v>
      </c>
    </row>
    <row r="15096" spans="1:10">
      <c r="A15096" t="n">
        <v>120118</v>
      </c>
      <c r="B15096" s="51" t="n">
        <v>26</v>
      </c>
      <c r="C15096" s="7" t="n">
        <v>0</v>
      </c>
      <c r="D15096" s="7" t="s">
        <v>1046</v>
      </c>
      <c r="E15096" s="7" t="n">
        <v>2</v>
      </c>
      <c r="F15096" s="7" t="n">
        <v>0</v>
      </c>
    </row>
    <row r="15097" spans="1:10">
      <c r="A15097" t="s">
        <v>4</v>
      </c>
      <c r="B15097" s="4" t="s">
        <v>5</v>
      </c>
    </row>
    <row r="15098" spans="1:10">
      <c r="A15098" t="n">
        <v>120186</v>
      </c>
      <c r="B15098" s="27" t="n">
        <v>28</v>
      </c>
    </row>
    <row r="15099" spans="1:10">
      <c r="A15099" t="s">
        <v>4</v>
      </c>
      <c r="B15099" s="4" t="s">
        <v>5</v>
      </c>
      <c r="C15099" s="4" t="s">
        <v>11</v>
      </c>
      <c r="D15099" s="4" t="s">
        <v>7</v>
      </c>
      <c r="E15099" s="4" t="s">
        <v>7</v>
      </c>
      <c r="F15099" s="4" t="s">
        <v>8</v>
      </c>
    </row>
    <row r="15100" spans="1:10">
      <c r="A15100" t="n">
        <v>120187</v>
      </c>
      <c r="B15100" s="50" t="n">
        <v>20</v>
      </c>
      <c r="C15100" s="7" t="n">
        <v>5713</v>
      </c>
      <c r="D15100" s="7" t="n">
        <v>2</v>
      </c>
      <c r="E15100" s="7" t="n">
        <v>10</v>
      </c>
      <c r="F15100" s="7" t="s">
        <v>459</v>
      </c>
    </row>
    <row r="15101" spans="1:10">
      <c r="A15101" t="s">
        <v>4</v>
      </c>
      <c r="B15101" s="4" t="s">
        <v>5</v>
      </c>
      <c r="C15101" s="4" t="s">
        <v>7</v>
      </c>
      <c r="D15101" s="4" t="s">
        <v>11</v>
      </c>
      <c r="E15101" s="4" t="s">
        <v>8</v>
      </c>
    </row>
    <row r="15102" spans="1:10">
      <c r="A15102" t="n">
        <v>120208</v>
      </c>
      <c r="B15102" s="49" t="n">
        <v>51</v>
      </c>
      <c r="C15102" s="7" t="n">
        <v>4</v>
      </c>
      <c r="D15102" s="7" t="n">
        <v>5713</v>
      </c>
      <c r="E15102" s="7" t="s">
        <v>346</v>
      </c>
    </row>
    <row r="15103" spans="1:10">
      <c r="A15103" t="s">
        <v>4</v>
      </c>
      <c r="B15103" s="4" t="s">
        <v>5</v>
      </c>
      <c r="C15103" s="4" t="s">
        <v>11</v>
      </c>
    </row>
    <row r="15104" spans="1:10">
      <c r="A15104" t="n">
        <v>120222</v>
      </c>
      <c r="B15104" s="29" t="n">
        <v>16</v>
      </c>
      <c r="C15104" s="7" t="n">
        <v>0</v>
      </c>
    </row>
    <row r="15105" spans="1:6">
      <c r="A15105" t="s">
        <v>4</v>
      </c>
      <c r="B15105" s="4" t="s">
        <v>5</v>
      </c>
      <c r="C15105" s="4" t="s">
        <v>11</v>
      </c>
      <c r="D15105" s="4" t="s">
        <v>34</v>
      </c>
      <c r="E15105" s="4" t="s">
        <v>7</v>
      </c>
      <c r="F15105" s="4" t="s">
        <v>7</v>
      </c>
    </row>
    <row r="15106" spans="1:6">
      <c r="A15106" t="n">
        <v>120225</v>
      </c>
      <c r="B15106" s="51" t="n">
        <v>26</v>
      </c>
      <c r="C15106" s="7" t="n">
        <v>5713</v>
      </c>
      <c r="D15106" s="7" t="s">
        <v>1047</v>
      </c>
      <c r="E15106" s="7" t="n">
        <v>2</v>
      </c>
      <c r="F15106" s="7" t="n">
        <v>0</v>
      </c>
    </row>
    <row r="15107" spans="1:6">
      <c r="A15107" t="s">
        <v>4</v>
      </c>
      <c r="B15107" s="4" t="s">
        <v>5</v>
      </c>
    </row>
    <row r="15108" spans="1:6">
      <c r="A15108" t="n">
        <v>120276</v>
      </c>
      <c r="B15108" s="27" t="n">
        <v>28</v>
      </c>
    </row>
    <row r="15109" spans="1:6">
      <c r="A15109" t="s">
        <v>4</v>
      </c>
      <c r="B15109" s="4" t="s">
        <v>5</v>
      </c>
      <c r="C15109" s="4" t="s">
        <v>7</v>
      </c>
      <c r="D15109" s="4" t="s">
        <v>11</v>
      </c>
      <c r="E15109" s="4" t="s">
        <v>8</v>
      </c>
    </row>
    <row r="15110" spans="1:6">
      <c r="A15110" t="n">
        <v>120277</v>
      </c>
      <c r="B15110" s="49" t="n">
        <v>51</v>
      </c>
      <c r="C15110" s="7" t="n">
        <v>4</v>
      </c>
      <c r="D15110" s="7" t="n">
        <v>103</v>
      </c>
      <c r="E15110" s="7" t="s">
        <v>419</v>
      </c>
    </row>
    <row r="15111" spans="1:6">
      <c r="A15111" t="s">
        <v>4</v>
      </c>
      <c r="B15111" s="4" t="s">
        <v>5</v>
      </c>
      <c r="C15111" s="4" t="s">
        <v>11</v>
      </c>
    </row>
    <row r="15112" spans="1:6">
      <c r="A15112" t="n">
        <v>120291</v>
      </c>
      <c r="B15112" s="29" t="n">
        <v>16</v>
      </c>
      <c r="C15112" s="7" t="n">
        <v>0</v>
      </c>
    </row>
    <row r="15113" spans="1:6">
      <c r="A15113" t="s">
        <v>4</v>
      </c>
      <c r="B15113" s="4" t="s">
        <v>5</v>
      </c>
      <c r="C15113" s="4" t="s">
        <v>11</v>
      </c>
      <c r="D15113" s="4" t="s">
        <v>34</v>
      </c>
      <c r="E15113" s="4" t="s">
        <v>7</v>
      </c>
      <c r="F15113" s="4" t="s">
        <v>7</v>
      </c>
    </row>
    <row r="15114" spans="1:6">
      <c r="A15114" t="n">
        <v>120294</v>
      </c>
      <c r="B15114" s="51" t="n">
        <v>26</v>
      </c>
      <c r="C15114" s="7" t="n">
        <v>103</v>
      </c>
      <c r="D15114" s="7" t="s">
        <v>1048</v>
      </c>
      <c r="E15114" s="7" t="n">
        <v>2</v>
      </c>
      <c r="F15114" s="7" t="n">
        <v>0</v>
      </c>
    </row>
    <row r="15115" spans="1:6">
      <c r="A15115" t="s">
        <v>4</v>
      </c>
      <c r="B15115" s="4" t="s">
        <v>5</v>
      </c>
    </row>
    <row r="15116" spans="1:6">
      <c r="A15116" t="n">
        <v>120351</v>
      </c>
      <c r="B15116" s="27" t="n">
        <v>28</v>
      </c>
    </row>
    <row r="15117" spans="1:6">
      <c r="A15117" t="s">
        <v>4</v>
      </c>
      <c r="B15117" s="4" t="s">
        <v>5</v>
      </c>
      <c r="C15117" s="4" t="s">
        <v>11</v>
      </c>
      <c r="D15117" s="4" t="s">
        <v>7</v>
      </c>
      <c r="E15117" s="4" t="s">
        <v>7</v>
      </c>
      <c r="F15117" s="4" t="s">
        <v>8</v>
      </c>
    </row>
    <row r="15118" spans="1:6">
      <c r="A15118" t="n">
        <v>120352</v>
      </c>
      <c r="B15118" s="50" t="n">
        <v>20</v>
      </c>
      <c r="C15118" s="7" t="n">
        <v>0</v>
      </c>
      <c r="D15118" s="7" t="n">
        <v>2</v>
      </c>
      <c r="E15118" s="7" t="n">
        <v>10</v>
      </c>
      <c r="F15118" s="7" t="s">
        <v>871</v>
      </c>
    </row>
    <row r="15119" spans="1:6">
      <c r="A15119" t="s">
        <v>4</v>
      </c>
      <c r="B15119" s="4" t="s">
        <v>5</v>
      </c>
      <c r="C15119" s="4" t="s">
        <v>7</v>
      </c>
      <c r="D15119" s="4" t="s">
        <v>11</v>
      </c>
      <c r="E15119" s="4" t="s">
        <v>8</v>
      </c>
    </row>
    <row r="15120" spans="1:6">
      <c r="A15120" t="n">
        <v>120372</v>
      </c>
      <c r="B15120" s="49" t="n">
        <v>51</v>
      </c>
      <c r="C15120" s="7" t="n">
        <v>4</v>
      </c>
      <c r="D15120" s="7" t="n">
        <v>0</v>
      </c>
      <c r="E15120" s="7" t="s">
        <v>81</v>
      </c>
    </row>
    <row r="15121" spans="1:6">
      <c r="A15121" t="s">
        <v>4</v>
      </c>
      <c r="B15121" s="4" t="s">
        <v>5</v>
      </c>
      <c r="C15121" s="4" t="s">
        <v>11</v>
      </c>
    </row>
    <row r="15122" spans="1:6">
      <c r="A15122" t="n">
        <v>120385</v>
      </c>
      <c r="B15122" s="29" t="n">
        <v>16</v>
      </c>
      <c r="C15122" s="7" t="n">
        <v>0</v>
      </c>
    </row>
    <row r="15123" spans="1:6">
      <c r="A15123" t="s">
        <v>4</v>
      </c>
      <c r="B15123" s="4" t="s">
        <v>5</v>
      </c>
      <c r="C15123" s="4" t="s">
        <v>11</v>
      </c>
      <c r="D15123" s="4" t="s">
        <v>34</v>
      </c>
      <c r="E15123" s="4" t="s">
        <v>7</v>
      </c>
      <c r="F15123" s="4" t="s">
        <v>7</v>
      </c>
    </row>
    <row r="15124" spans="1:6">
      <c r="A15124" t="n">
        <v>120388</v>
      </c>
      <c r="B15124" s="51" t="n">
        <v>26</v>
      </c>
      <c r="C15124" s="7" t="n">
        <v>0</v>
      </c>
      <c r="D15124" s="7" t="s">
        <v>1049</v>
      </c>
      <c r="E15124" s="7" t="n">
        <v>2</v>
      </c>
      <c r="F15124" s="7" t="n">
        <v>0</v>
      </c>
    </row>
    <row r="15125" spans="1:6">
      <c r="A15125" t="s">
        <v>4</v>
      </c>
      <c r="B15125" s="4" t="s">
        <v>5</v>
      </c>
    </row>
    <row r="15126" spans="1:6">
      <c r="A15126" t="n">
        <v>120518</v>
      </c>
      <c r="B15126" s="27" t="n">
        <v>28</v>
      </c>
    </row>
    <row r="15127" spans="1:6">
      <c r="A15127" t="s">
        <v>4</v>
      </c>
      <c r="B15127" s="4" t="s">
        <v>5</v>
      </c>
      <c r="C15127" s="4" t="s">
        <v>11</v>
      </c>
      <c r="D15127" s="4" t="s">
        <v>7</v>
      </c>
    </row>
    <row r="15128" spans="1:6">
      <c r="A15128" t="n">
        <v>120519</v>
      </c>
      <c r="B15128" s="69" t="n">
        <v>89</v>
      </c>
      <c r="C15128" s="7" t="n">
        <v>65533</v>
      </c>
      <c r="D15128" s="7" t="n">
        <v>1</v>
      </c>
    </row>
    <row r="15129" spans="1:6">
      <c r="A15129" t="s">
        <v>4</v>
      </c>
      <c r="B15129" s="4" t="s">
        <v>5</v>
      </c>
      <c r="C15129" s="4" t="s">
        <v>7</v>
      </c>
      <c r="D15129" s="4" t="s">
        <v>11</v>
      </c>
      <c r="E15129" s="4" t="s">
        <v>13</v>
      </c>
    </row>
    <row r="15130" spans="1:6">
      <c r="A15130" t="n">
        <v>120523</v>
      </c>
      <c r="B15130" s="35" t="n">
        <v>58</v>
      </c>
      <c r="C15130" s="7" t="n">
        <v>101</v>
      </c>
      <c r="D15130" s="7" t="n">
        <v>800</v>
      </c>
      <c r="E15130" s="7" t="n">
        <v>1</v>
      </c>
    </row>
    <row r="15131" spans="1:6">
      <c r="A15131" t="s">
        <v>4</v>
      </c>
      <c r="B15131" s="4" t="s">
        <v>5</v>
      </c>
      <c r="C15131" s="4" t="s">
        <v>7</v>
      </c>
      <c r="D15131" s="4" t="s">
        <v>11</v>
      </c>
    </row>
    <row r="15132" spans="1:6">
      <c r="A15132" t="n">
        <v>120531</v>
      </c>
      <c r="B15132" s="35" t="n">
        <v>58</v>
      </c>
      <c r="C15132" s="7" t="n">
        <v>254</v>
      </c>
      <c r="D15132" s="7" t="n">
        <v>0</v>
      </c>
    </row>
    <row r="15133" spans="1:6">
      <c r="A15133" t="s">
        <v>4</v>
      </c>
      <c r="B15133" s="4" t="s">
        <v>5</v>
      </c>
      <c r="C15133" s="4" t="s">
        <v>7</v>
      </c>
      <c r="D15133" s="4" t="s">
        <v>7</v>
      </c>
      <c r="E15133" s="4" t="s">
        <v>13</v>
      </c>
      <c r="F15133" s="4" t="s">
        <v>13</v>
      </c>
      <c r="G15133" s="4" t="s">
        <v>13</v>
      </c>
      <c r="H15133" s="4" t="s">
        <v>11</v>
      </c>
    </row>
    <row r="15134" spans="1:6">
      <c r="A15134" t="n">
        <v>120535</v>
      </c>
      <c r="B15134" s="36" t="n">
        <v>45</v>
      </c>
      <c r="C15134" s="7" t="n">
        <v>2</v>
      </c>
      <c r="D15134" s="7" t="n">
        <v>3</v>
      </c>
      <c r="E15134" s="7" t="n">
        <v>23.0699996948242</v>
      </c>
      <c r="F15134" s="7" t="n">
        <v>0.270000010728836</v>
      </c>
      <c r="G15134" s="7" t="n">
        <v>-44.2999992370605</v>
      </c>
      <c r="H15134" s="7" t="n">
        <v>0</v>
      </c>
    </row>
    <row r="15135" spans="1:6">
      <c r="A15135" t="s">
        <v>4</v>
      </c>
      <c r="B15135" s="4" t="s">
        <v>5</v>
      </c>
      <c r="C15135" s="4" t="s">
        <v>7</v>
      </c>
      <c r="D15135" s="4" t="s">
        <v>7</v>
      </c>
      <c r="E15135" s="4" t="s">
        <v>13</v>
      </c>
      <c r="F15135" s="4" t="s">
        <v>13</v>
      </c>
      <c r="G15135" s="4" t="s">
        <v>13</v>
      </c>
      <c r="H15135" s="4" t="s">
        <v>11</v>
      </c>
      <c r="I15135" s="4" t="s">
        <v>7</v>
      </c>
    </row>
    <row r="15136" spans="1:6">
      <c r="A15136" t="n">
        <v>120552</v>
      </c>
      <c r="B15136" s="36" t="n">
        <v>45</v>
      </c>
      <c r="C15136" s="7" t="n">
        <v>4</v>
      </c>
      <c r="D15136" s="7" t="n">
        <v>3</v>
      </c>
      <c r="E15136" s="7" t="n">
        <v>14.4499998092651</v>
      </c>
      <c r="F15136" s="7" t="n">
        <v>243.089996337891</v>
      </c>
      <c r="G15136" s="7" t="n">
        <v>358</v>
      </c>
      <c r="H15136" s="7" t="n">
        <v>0</v>
      </c>
      <c r="I15136" s="7" t="n">
        <v>0</v>
      </c>
    </row>
    <row r="15137" spans="1:9">
      <c r="A15137" t="s">
        <v>4</v>
      </c>
      <c r="B15137" s="4" t="s">
        <v>5</v>
      </c>
      <c r="C15137" s="4" t="s">
        <v>7</v>
      </c>
      <c r="D15137" s="4" t="s">
        <v>7</v>
      </c>
      <c r="E15137" s="4" t="s">
        <v>13</v>
      </c>
      <c r="F15137" s="4" t="s">
        <v>11</v>
      </c>
    </row>
    <row r="15138" spans="1:9">
      <c r="A15138" t="n">
        <v>120570</v>
      </c>
      <c r="B15138" s="36" t="n">
        <v>45</v>
      </c>
      <c r="C15138" s="7" t="n">
        <v>5</v>
      </c>
      <c r="D15138" s="7" t="n">
        <v>3</v>
      </c>
      <c r="E15138" s="7" t="n">
        <v>6.30000019073486</v>
      </c>
      <c r="F15138" s="7" t="n">
        <v>0</v>
      </c>
    </row>
    <row r="15139" spans="1:9">
      <c r="A15139" t="s">
        <v>4</v>
      </c>
      <c r="B15139" s="4" t="s">
        <v>5</v>
      </c>
      <c r="C15139" s="4" t="s">
        <v>7</v>
      </c>
      <c r="D15139" s="4" t="s">
        <v>7</v>
      </c>
      <c r="E15139" s="4" t="s">
        <v>13</v>
      </c>
      <c r="F15139" s="4" t="s">
        <v>11</v>
      </c>
    </row>
    <row r="15140" spans="1:9">
      <c r="A15140" t="n">
        <v>120579</v>
      </c>
      <c r="B15140" s="36" t="n">
        <v>45</v>
      </c>
      <c r="C15140" s="7" t="n">
        <v>11</v>
      </c>
      <c r="D15140" s="7" t="n">
        <v>3</v>
      </c>
      <c r="E15140" s="7" t="n">
        <v>38</v>
      </c>
      <c r="F15140" s="7" t="n">
        <v>0</v>
      </c>
    </row>
    <row r="15141" spans="1:9">
      <c r="A15141" t="s">
        <v>4</v>
      </c>
      <c r="B15141" s="4" t="s">
        <v>5</v>
      </c>
      <c r="C15141" s="4" t="s">
        <v>11</v>
      </c>
      <c r="D15141" s="4" t="s">
        <v>13</v>
      </c>
      <c r="E15141" s="4" t="s">
        <v>13</v>
      </c>
      <c r="F15141" s="4" t="s">
        <v>13</v>
      </c>
      <c r="G15141" s="4" t="s">
        <v>11</v>
      </c>
      <c r="H15141" s="4" t="s">
        <v>11</v>
      </c>
    </row>
    <row r="15142" spans="1:9">
      <c r="A15142" t="n">
        <v>120588</v>
      </c>
      <c r="B15142" s="31" t="n">
        <v>60</v>
      </c>
      <c r="C15142" s="7" t="n">
        <v>6309</v>
      </c>
      <c r="D15142" s="7" t="n">
        <v>0</v>
      </c>
      <c r="E15142" s="7" t="n">
        <v>0</v>
      </c>
      <c r="F15142" s="7" t="n">
        <v>0</v>
      </c>
      <c r="G15142" s="7" t="n">
        <v>0</v>
      </c>
      <c r="H15142" s="7" t="n">
        <v>1</v>
      </c>
    </row>
    <row r="15143" spans="1:9">
      <c r="A15143" t="s">
        <v>4</v>
      </c>
      <c r="B15143" s="4" t="s">
        <v>5</v>
      </c>
      <c r="C15143" s="4" t="s">
        <v>11</v>
      </c>
      <c r="D15143" s="4" t="s">
        <v>13</v>
      </c>
      <c r="E15143" s="4" t="s">
        <v>13</v>
      </c>
      <c r="F15143" s="4" t="s">
        <v>13</v>
      </c>
      <c r="G15143" s="4" t="s">
        <v>11</v>
      </c>
      <c r="H15143" s="4" t="s">
        <v>11</v>
      </c>
    </row>
    <row r="15144" spans="1:9">
      <c r="A15144" t="n">
        <v>120607</v>
      </c>
      <c r="B15144" s="31" t="n">
        <v>60</v>
      </c>
      <c r="C15144" s="7" t="n">
        <v>6309</v>
      </c>
      <c r="D15144" s="7" t="n">
        <v>0</v>
      </c>
      <c r="E15144" s="7" t="n">
        <v>0</v>
      </c>
      <c r="F15144" s="7" t="n">
        <v>0</v>
      </c>
      <c r="G15144" s="7" t="n">
        <v>0</v>
      </c>
      <c r="H15144" s="7" t="n">
        <v>0</v>
      </c>
    </row>
    <row r="15145" spans="1:9">
      <c r="A15145" t="s">
        <v>4</v>
      </c>
      <c r="B15145" s="4" t="s">
        <v>5</v>
      </c>
      <c r="C15145" s="4" t="s">
        <v>11</v>
      </c>
      <c r="D15145" s="4" t="s">
        <v>11</v>
      </c>
      <c r="E15145" s="4" t="s">
        <v>11</v>
      </c>
    </row>
    <row r="15146" spans="1:9">
      <c r="A15146" t="n">
        <v>120626</v>
      </c>
      <c r="B15146" s="32" t="n">
        <v>61</v>
      </c>
      <c r="C15146" s="7" t="n">
        <v>6309</v>
      </c>
      <c r="D15146" s="7" t="n">
        <v>65533</v>
      </c>
      <c r="E15146" s="7" t="n">
        <v>0</v>
      </c>
    </row>
    <row r="15147" spans="1:9">
      <c r="A15147" t="s">
        <v>4</v>
      </c>
      <c r="B15147" s="4" t="s">
        <v>5</v>
      </c>
      <c r="C15147" s="4" t="s">
        <v>11</v>
      </c>
      <c r="D15147" s="4" t="s">
        <v>11</v>
      </c>
      <c r="E15147" s="4" t="s">
        <v>11</v>
      </c>
    </row>
    <row r="15148" spans="1:9">
      <c r="A15148" t="n">
        <v>120633</v>
      </c>
      <c r="B15148" s="32" t="n">
        <v>61</v>
      </c>
      <c r="C15148" s="7" t="n">
        <v>6308</v>
      </c>
      <c r="D15148" s="7" t="n">
        <v>6309</v>
      </c>
      <c r="E15148" s="7" t="n">
        <v>0</v>
      </c>
    </row>
    <row r="15149" spans="1:9">
      <c r="A15149" t="s">
        <v>4</v>
      </c>
      <c r="B15149" s="4" t="s">
        <v>5</v>
      </c>
      <c r="C15149" s="4" t="s">
        <v>11</v>
      </c>
    </row>
    <row r="15150" spans="1:9">
      <c r="A15150" t="n">
        <v>120640</v>
      </c>
      <c r="B15150" s="29" t="n">
        <v>16</v>
      </c>
      <c r="C15150" s="7" t="n">
        <v>1000</v>
      </c>
    </row>
    <row r="15151" spans="1:9">
      <c r="A15151" t="s">
        <v>4</v>
      </c>
      <c r="B15151" s="4" t="s">
        <v>5</v>
      </c>
      <c r="C15151" s="4" t="s">
        <v>11</v>
      </c>
      <c r="D15151" s="4" t="s">
        <v>7</v>
      </c>
      <c r="E15151" s="4" t="s">
        <v>7</v>
      </c>
      <c r="F15151" s="4" t="s">
        <v>8</v>
      </c>
    </row>
    <row r="15152" spans="1:9">
      <c r="A15152" t="n">
        <v>120643</v>
      </c>
      <c r="B15152" s="43" t="n">
        <v>47</v>
      </c>
      <c r="C15152" s="7" t="n">
        <v>6309</v>
      </c>
      <c r="D15152" s="7" t="n">
        <v>0</v>
      </c>
      <c r="E15152" s="7" t="n">
        <v>0</v>
      </c>
      <c r="F15152" s="7" t="s">
        <v>1035</v>
      </c>
    </row>
    <row r="15153" spans="1:8">
      <c r="A15153" t="s">
        <v>4</v>
      </c>
      <c r="B15153" s="4" t="s">
        <v>5</v>
      </c>
      <c r="C15153" s="4" t="s">
        <v>11</v>
      </c>
    </row>
    <row r="15154" spans="1:8">
      <c r="A15154" t="n">
        <v>120658</v>
      </c>
      <c r="B15154" s="29" t="n">
        <v>16</v>
      </c>
      <c r="C15154" s="7" t="n">
        <v>150</v>
      </c>
    </row>
    <row r="15155" spans="1:8">
      <c r="A15155" t="s">
        <v>4</v>
      </c>
      <c r="B15155" s="4" t="s">
        <v>5</v>
      </c>
      <c r="C15155" s="4" t="s">
        <v>7</v>
      </c>
      <c r="D15155" s="4" t="s">
        <v>11</v>
      </c>
      <c r="E15155" s="4" t="s">
        <v>11</v>
      </c>
      <c r="F15155" s="4" t="s">
        <v>11</v>
      </c>
      <c r="G15155" s="4" t="s">
        <v>11</v>
      </c>
      <c r="H15155" s="4" t="s">
        <v>11</v>
      </c>
      <c r="I15155" s="4" t="s">
        <v>8</v>
      </c>
      <c r="J15155" s="4" t="s">
        <v>13</v>
      </c>
      <c r="K15155" s="4" t="s">
        <v>13</v>
      </c>
      <c r="L15155" s="4" t="s">
        <v>13</v>
      </c>
      <c r="M15155" s="4" t="s">
        <v>14</v>
      </c>
      <c r="N15155" s="4" t="s">
        <v>14</v>
      </c>
      <c r="O15155" s="4" t="s">
        <v>13</v>
      </c>
      <c r="P15155" s="4" t="s">
        <v>13</v>
      </c>
      <c r="Q15155" s="4" t="s">
        <v>13</v>
      </c>
      <c r="R15155" s="4" t="s">
        <v>13</v>
      </c>
      <c r="S15155" s="4" t="s">
        <v>7</v>
      </c>
    </row>
    <row r="15156" spans="1:8">
      <c r="A15156" t="n">
        <v>120661</v>
      </c>
      <c r="B15156" s="10" t="n">
        <v>39</v>
      </c>
      <c r="C15156" s="7" t="n">
        <v>12</v>
      </c>
      <c r="D15156" s="7" t="n">
        <v>65533</v>
      </c>
      <c r="E15156" s="7" t="n">
        <v>204</v>
      </c>
      <c r="F15156" s="7" t="n">
        <v>0</v>
      </c>
      <c r="G15156" s="7" t="n">
        <v>65533</v>
      </c>
      <c r="H15156" s="7" t="n">
        <v>0</v>
      </c>
      <c r="I15156" s="7" t="s">
        <v>18</v>
      </c>
      <c r="J15156" s="7" t="n">
        <v>28.6200008392334</v>
      </c>
      <c r="K15156" s="7" t="n">
        <v>-1.49000000953674</v>
      </c>
      <c r="L15156" s="7" t="n">
        <v>-40.0800018310547</v>
      </c>
      <c r="M15156" s="7" t="n">
        <v>0</v>
      </c>
      <c r="N15156" s="7" t="n">
        <v>0</v>
      </c>
      <c r="O15156" s="7" t="n">
        <v>0</v>
      </c>
      <c r="P15156" s="7" t="n">
        <v>1</v>
      </c>
      <c r="Q15156" s="7" t="n">
        <v>1</v>
      </c>
      <c r="R15156" s="7" t="n">
        <v>1</v>
      </c>
      <c r="S15156" s="7" t="n">
        <v>104</v>
      </c>
    </row>
    <row r="15157" spans="1:8">
      <c r="A15157" t="s">
        <v>4</v>
      </c>
      <c r="B15157" s="4" t="s">
        <v>5</v>
      </c>
      <c r="C15157" s="4" t="s">
        <v>7</v>
      </c>
      <c r="D15157" s="4" t="s">
        <v>11</v>
      </c>
      <c r="E15157" s="4" t="s">
        <v>13</v>
      </c>
      <c r="F15157" s="4" t="s">
        <v>11</v>
      </c>
      <c r="G15157" s="4" t="s">
        <v>14</v>
      </c>
      <c r="H15157" s="4" t="s">
        <v>14</v>
      </c>
      <c r="I15157" s="4" t="s">
        <v>11</v>
      </c>
      <c r="J15157" s="4" t="s">
        <v>11</v>
      </c>
      <c r="K15157" s="4" t="s">
        <v>14</v>
      </c>
      <c r="L15157" s="4" t="s">
        <v>14</v>
      </c>
      <c r="M15157" s="4" t="s">
        <v>14</v>
      </c>
      <c r="N15157" s="4" t="s">
        <v>14</v>
      </c>
      <c r="O15157" s="4" t="s">
        <v>8</v>
      </c>
    </row>
    <row r="15158" spans="1:8">
      <c r="A15158" t="n">
        <v>120711</v>
      </c>
      <c r="B15158" s="12" t="n">
        <v>50</v>
      </c>
      <c r="C15158" s="7" t="n">
        <v>0</v>
      </c>
      <c r="D15158" s="7" t="n">
        <v>12312</v>
      </c>
      <c r="E15158" s="7" t="n">
        <v>1</v>
      </c>
      <c r="F15158" s="7" t="n">
        <v>0</v>
      </c>
      <c r="G15158" s="7" t="n">
        <v>0</v>
      </c>
      <c r="H15158" s="7" t="n">
        <v>0</v>
      </c>
      <c r="I15158" s="7" t="n">
        <v>0</v>
      </c>
      <c r="J15158" s="7" t="n">
        <v>65533</v>
      </c>
      <c r="K15158" s="7" t="n">
        <v>0</v>
      </c>
      <c r="L15158" s="7" t="n">
        <v>0</v>
      </c>
      <c r="M15158" s="7" t="n">
        <v>0</v>
      </c>
      <c r="N15158" s="7" t="n">
        <v>0</v>
      </c>
      <c r="O15158" s="7" t="s">
        <v>18</v>
      </c>
    </row>
    <row r="15159" spans="1:8">
      <c r="A15159" t="s">
        <v>4</v>
      </c>
      <c r="B15159" s="4" t="s">
        <v>5</v>
      </c>
      <c r="C15159" s="4" t="s">
        <v>11</v>
      </c>
    </row>
    <row r="15160" spans="1:8">
      <c r="A15160" t="n">
        <v>120750</v>
      </c>
      <c r="B15160" s="29" t="n">
        <v>16</v>
      </c>
      <c r="C15160" s="7" t="n">
        <v>500</v>
      </c>
    </row>
    <row r="15161" spans="1:8">
      <c r="A15161" t="s">
        <v>4</v>
      </c>
      <c r="B15161" s="4" t="s">
        <v>5</v>
      </c>
      <c r="C15161" s="4" t="s">
        <v>11</v>
      </c>
      <c r="D15161" s="4" t="s">
        <v>11</v>
      </c>
      <c r="E15161" s="4" t="s">
        <v>13</v>
      </c>
      <c r="F15161" s="4" t="s">
        <v>7</v>
      </c>
    </row>
    <row r="15162" spans="1:8">
      <c r="A15162" t="n">
        <v>120753</v>
      </c>
      <c r="B15162" s="77" t="n">
        <v>53</v>
      </c>
      <c r="C15162" s="7" t="n">
        <v>103</v>
      </c>
      <c r="D15162" s="7" t="n">
        <v>6309</v>
      </c>
      <c r="E15162" s="7" t="n">
        <v>10</v>
      </c>
      <c r="F15162" s="7" t="n">
        <v>0</v>
      </c>
    </row>
    <row r="15163" spans="1:8">
      <c r="A15163" t="s">
        <v>4</v>
      </c>
      <c r="B15163" s="4" t="s">
        <v>5</v>
      </c>
      <c r="C15163" s="4" t="s">
        <v>11</v>
      </c>
    </row>
    <row r="15164" spans="1:8">
      <c r="A15164" t="n">
        <v>120763</v>
      </c>
      <c r="B15164" s="29" t="n">
        <v>16</v>
      </c>
      <c r="C15164" s="7" t="n">
        <v>100</v>
      </c>
    </row>
    <row r="15165" spans="1:8">
      <c r="A15165" t="s">
        <v>4</v>
      </c>
      <c r="B15165" s="4" t="s">
        <v>5</v>
      </c>
      <c r="C15165" s="4" t="s">
        <v>11</v>
      </c>
      <c r="D15165" s="4" t="s">
        <v>11</v>
      </c>
      <c r="E15165" s="4" t="s">
        <v>13</v>
      </c>
      <c r="F15165" s="4" t="s">
        <v>7</v>
      </c>
    </row>
    <row r="15166" spans="1:8">
      <c r="A15166" t="n">
        <v>120766</v>
      </c>
      <c r="B15166" s="77" t="n">
        <v>53</v>
      </c>
      <c r="C15166" s="7" t="n">
        <v>0</v>
      </c>
      <c r="D15166" s="7" t="n">
        <v>6309</v>
      </c>
      <c r="E15166" s="7" t="n">
        <v>10</v>
      </c>
      <c r="F15166" s="7" t="n">
        <v>0</v>
      </c>
    </row>
    <row r="15167" spans="1:8">
      <c r="A15167" t="s">
        <v>4</v>
      </c>
      <c r="B15167" s="4" t="s">
        <v>5</v>
      </c>
      <c r="C15167" s="4" t="s">
        <v>11</v>
      </c>
    </row>
    <row r="15168" spans="1:8">
      <c r="A15168" t="n">
        <v>120776</v>
      </c>
      <c r="B15168" s="29" t="n">
        <v>16</v>
      </c>
      <c r="C15168" s="7" t="n">
        <v>100</v>
      </c>
    </row>
    <row r="15169" spans="1:19">
      <c r="A15169" t="s">
        <v>4</v>
      </c>
      <c r="B15169" s="4" t="s">
        <v>5</v>
      </c>
      <c r="C15169" s="4" t="s">
        <v>11</v>
      </c>
      <c r="D15169" s="4" t="s">
        <v>11</v>
      </c>
      <c r="E15169" s="4" t="s">
        <v>13</v>
      </c>
      <c r="F15169" s="4" t="s">
        <v>7</v>
      </c>
    </row>
    <row r="15170" spans="1:19">
      <c r="A15170" t="n">
        <v>120779</v>
      </c>
      <c r="B15170" s="77" t="n">
        <v>53</v>
      </c>
      <c r="C15170" s="7" t="n">
        <v>5713</v>
      </c>
      <c r="D15170" s="7" t="n">
        <v>6309</v>
      </c>
      <c r="E15170" s="7" t="n">
        <v>10</v>
      </c>
      <c r="F15170" s="7" t="n">
        <v>0</v>
      </c>
    </row>
    <row r="15171" spans="1:19">
      <c r="A15171" t="s">
        <v>4</v>
      </c>
      <c r="B15171" s="4" t="s">
        <v>5</v>
      </c>
      <c r="C15171" s="4" t="s">
        <v>11</v>
      </c>
    </row>
    <row r="15172" spans="1:19">
      <c r="A15172" t="n">
        <v>120789</v>
      </c>
      <c r="B15172" s="29" t="n">
        <v>16</v>
      </c>
      <c r="C15172" s="7" t="n">
        <v>100</v>
      </c>
    </row>
    <row r="15173" spans="1:19">
      <c r="A15173" t="s">
        <v>4</v>
      </c>
      <c r="B15173" s="4" t="s">
        <v>5</v>
      </c>
      <c r="C15173" s="4" t="s">
        <v>11</v>
      </c>
      <c r="D15173" s="4" t="s">
        <v>11</v>
      </c>
      <c r="E15173" s="4" t="s">
        <v>13</v>
      </c>
      <c r="F15173" s="4" t="s">
        <v>7</v>
      </c>
    </row>
    <row r="15174" spans="1:19">
      <c r="A15174" t="n">
        <v>120792</v>
      </c>
      <c r="B15174" s="77" t="n">
        <v>53</v>
      </c>
      <c r="C15174" s="7" t="n">
        <v>5716</v>
      </c>
      <c r="D15174" s="7" t="n">
        <v>6309</v>
      </c>
      <c r="E15174" s="7" t="n">
        <v>10</v>
      </c>
      <c r="F15174" s="7" t="n">
        <v>0</v>
      </c>
    </row>
    <row r="15175" spans="1:19">
      <c r="A15175" t="s">
        <v>4</v>
      </c>
      <c r="B15175" s="4" t="s">
        <v>5</v>
      </c>
      <c r="C15175" s="4" t="s">
        <v>11</v>
      </c>
    </row>
    <row r="15176" spans="1:19">
      <c r="A15176" t="n">
        <v>120802</v>
      </c>
      <c r="B15176" s="29" t="n">
        <v>16</v>
      </c>
      <c r="C15176" s="7" t="n">
        <v>500</v>
      </c>
    </row>
    <row r="15177" spans="1:19">
      <c r="A15177" t="s">
        <v>4</v>
      </c>
      <c r="B15177" s="4" t="s">
        <v>5</v>
      </c>
      <c r="C15177" s="4" t="s">
        <v>7</v>
      </c>
      <c r="D15177" s="4" t="s">
        <v>13</v>
      </c>
      <c r="E15177" s="4" t="s">
        <v>13</v>
      </c>
      <c r="F15177" s="4" t="s">
        <v>13</v>
      </c>
    </row>
    <row r="15178" spans="1:19">
      <c r="A15178" t="n">
        <v>120805</v>
      </c>
      <c r="B15178" s="36" t="n">
        <v>45</v>
      </c>
      <c r="C15178" s="7" t="n">
        <v>9</v>
      </c>
      <c r="D15178" s="7" t="n">
        <v>0.0199999995529652</v>
      </c>
      <c r="E15178" s="7" t="n">
        <v>0.0199999995529652</v>
      </c>
      <c r="F15178" s="7" t="n">
        <v>0.25</v>
      </c>
    </row>
    <row r="15179" spans="1:19">
      <c r="A15179" t="s">
        <v>4</v>
      </c>
      <c r="B15179" s="4" t="s">
        <v>5</v>
      </c>
      <c r="C15179" s="4" t="s">
        <v>7</v>
      </c>
      <c r="D15179" s="4" t="s">
        <v>11</v>
      </c>
      <c r="E15179" s="4" t="s">
        <v>8</v>
      </c>
    </row>
    <row r="15180" spans="1:19">
      <c r="A15180" t="n">
        <v>120819</v>
      </c>
      <c r="B15180" s="49" t="n">
        <v>51</v>
      </c>
      <c r="C15180" s="7" t="n">
        <v>4</v>
      </c>
      <c r="D15180" s="7" t="n">
        <v>6309</v>
      </c>
      <c r="E15180" s="7" t="s">
        <v>81</v>
      </c>
    </row>
    <row r="15181" spans="1:19">
      <c r="A15181" t="s">
        <v>4</v>
      </c>
      <c r="B15181" s="4" t="s">
        <v>5</v>
      </c>
      <c r="C15181" s="4" t="s">
        <v>11</v>
      </c>
    </row>
    <row r="15182" spans="1:19">
      <c r="A15182" t="n">
        <v>120832</v>
      </c>
      <c r="B15182" s="29" t="n">
        <v>16</v>
      </c>
      <c r="C15182" s="7" t="n">
        <v>0</v>
      </c>
    </row>
    <row r="15183" spans="1:19">
      <c r="A15183" t="s">
        <v>4</v>
      </c>
      <c r="B15183" s="4" t="s">
        <v>5</v>
      </c>
      <c r="C15183" s="4" t="s">
        <v>11</v>
      </c>
      <c r="D15183" s="4" t="s">
        <v>34</v>
      </c>
      <c r="E15183" s="4" t="s">
        <v>7</v>
      </c>
      <c r="F15183" s="4" t="s">
        <v>7</v>
      </c>
    </row>
    <row r="15184" spans="1:19">
      <c r="A15184" t="n">
        <v>120835</v>
      </c>
      <c r="B15184" s="51" t="n">
        <v>26</v>
      </c>
      <c r="C15184" s="7" t="n">
        <v>6309</v>
      </c>
      <c r="D15184" s="7" t="s">
        <v>1050</v>
      </c>
      <c r="E15184" s="7" t="n">
        <v>2</v>
      </c>
      <c r="F15184" s="7" t="n">
        <v>0</v>
      </c>
    </row>
    <row r="15185" spans="1:6">
      <c r="A15185" t="s">
        <v>4</v>
      </c>
      <c r="B15185" s="4" t="s">
        <v>5</v>
      </c>
    </row>
    <row r="15186" spans="1:6">
      <c r="A15186" t="n">
        <v>120918</v>
      </c>
      <c r="B15186" s="27" t="n">
        <v>28</v>
      </c>
    </row>
    <row r="15187" spans="1:6">
      <c r="A15187" t="s">
        <v>4</v>
      </c>
      <c r="B15187" s="4" t="s">
        <v>5</v>
      </c>
      <c r="C15187" s="4" t="s">
        <v>11</v>
      </c>
    </row>
    <row r="15188" spans="1:6">
      <c r="A15188" t="n">
        <v>120919</v>
      </c>
      <c r="B15188" s="29" t="n">
        <v>16</v>
      </c>
      <c r="C15188" s="7" t="n">
        <v>500</v>
      </c>
    </row>
    <row r="15189" spans="1:6">
      <c r="A15189" t="s">
        <v>4</v>
      </c>
      <c r="B15189" s="4" t="s">
        <v>5</v>
      </c>
      <c r="C15189" s="4" t="s">
        <v>7</v>
      </c>
      <c r="D15189" s="4" t="s">
        <v>11</v>
      </c>
      <c r="E15189" s="4" t="s">
        <v>13</v>
      </c>
    </row>
    <row r="15190" spans="1:6">
      <c r="A15190" t="n">
        <v>120922</v>
      </c>
      <c r="B15190" s="35" t="n">
        <v>58</v>
      </c>
      <c r="C15190" s="7" t="n">
        <v>0</v>
      </c>
      <c r="D15190" s="7" t="n">
        <v>1000</v>
      </c>
      <c r="E15190" s="7" t="n">
        <v>1</v>
      </c>
    </row>
    <row r="15191" spans="1:6">
      <c r="A15191" t="s">
        <v>4</v>
      </c>
      <c r="B15191" s="4" t="s">
        <v>5</v>
      </c>
      <c r="C15191" s="4" t="s">
        <v>7</v>
      </c>
      <c r="D15191" s="4" t="s">
        <v>11</v>
      </c>
    </row>
    <row r="15192" spans="1:6">
      <c r="A15192" t="n">
        <v>120930</v>
      </c>
      <c r="B15192" s="35" t="n">
        <v>58</v>
      </c>
      <c r="C15192" s="7" t="n">
        <v>255</v>
      </c>
      <c r="D15192" s="7" t="n">
        <v>0</v>
      </c>
    </row>
    <row r="15193" spans="1:6">
      <c r="A15193" t="s">
        <v>4</v>
      </c>
      <c r="B15193" s="4" t="s">
        <v>5</v>
      </c>
      <c r="C15193" s="4" t="s">
        <v>11</v>
      </c>
      <c r="D15193" s="4" t="s">
        <v>7</v>
      </c>
      <c r="E15193" s="4" t="s">
        <v>7</v>
      </c>
      <c r="F15193" s="4" t="s">
        <v>8</v>
      </c>
    </row>
    <row r="15194" spans="1:6">
      <c r="A15194" t="n">
        <v>120934</v>
      </c>
      <c r="B15194" s="43" t="n">
        <v>47</v>
      </c>
      <c r="C15194" s="7" t="n">
        <v>6309</v>
      </c>
      <c r="D15194" s="7" t="n">
        <v>0</v>
      </c>
      <c r="E15194" s="7" t="n">
        <v>0</v>
      </c>
      <c r="F15194" s="7" t="s">
        <v>1030</v>
      </c>
    </row>
    <row r="15195" spans="1:6">
      <c r="A15195" t="s">
        <v>4</v>
      </c>
      <c r="B15195" s="4" t="s">
        <v>5</v>
      </c>
      <c r="C15195" s="4" t="s">
        <v>11</v>
      </c>
      <c r="D15195" s="4" t="s">
        <v>7</v>
      </c>
      <c r="E15195" s="4" t="s">
        <v>7</v>
      </c>
      <c r="F15195" s="4" t="s">
        <v>8</v>
      </c>
    </row>
    <row r="15196" spans="1:6">
      <c r="A15196" t="n">
        <v>120955</v>
      </c>
      <c r="B15196" s="43" t="n">
        <v>47</v>
      </c>
      <c r="C15196" s="7" t="n">
        <v>6309</v>
      </c>
      <c r="D15196" s="7" t="n">
        <v>0</v>
      </c>
      <c r="E15196" s="7" t="n">
        <v>0</v>
      </c>
      <c r="F15196" s="7" t="s">
        <v>489</v>
      </c>
    </row>
    <row r="15197" spans="1:6">
      <c r="A15197" t="s">
        <v>4</v>
      </c>
      <c r="B15197" s="4" t="s">
        <v>5</v>
      </c>
      <c r="C15197" s="4" t="s">
        <v>11</v>
      </c>
      <c r="D15197" s="4" t="s">
        <v>13</v>
      </c>
      <c r="E15197" s="4" t="s">
        <v>13</v>
      </c>
      <c r="F15197" s="4" t="s">
        <v>13</v>
      </c>
      <c r="G15197" s="4" t="s">
        <v>13</v>
      </c>
    </row>
    <row r="15198" spans="1:6">
      <c r="A15198" t="n">
        <v>120970</v>
      </c>
      <c r="B15198" s="40" t="n">
        <v>46</v>
      </c>
      <c r="C15198" s="7" t="n">
        <v>103</v>
      </c>
      <c r="D15198" s="7" t="n">
        <v>23.2700004577637</v>
      </c>
      <c r="E15198" s="7" t="n">
        <v>-1</v>
      </c>
      <c r="F15198" s="7" t="n">
        <v>-45.0099983215332</v>
      </c>
      <c r="G15198" s="7" t="n">
        <v>100.300003051758</v>
      </c>
    </row>
    <row r="15199" spans="1:6">
      <c r="A15199" t="s">
        <v>4</v>
      </c>
      <c r="B15199" s="4" t="s">
        <v>5</v>
      </c>
      <c r="C15199" s="4" t="s">
        <v>11</v>
      </c>
      <c r="D15199" s="4" t="s">
        <v>13</v>
      </c>
      <c r="E15199" s="4" t="s">
        <v>13</v>
      </c>
      <c r="F15199" s="4" t="s">
        <v>13</v>
      </c>
      <c r="G15199" s="4" t="s">
        <v>13</v>
      </c>
    </row>
    <row r="15200" spans="1:6">
      <c r="A15200" t="n">
        <v>120989</v>
      </c>
      <c r="B15200" s="40" t="n">
        <v>46</v>
      </c>
      <c r="C15200" s="7" t="n">
        <v>5713</v>
      </c>
      <c r="D15200" s="7" t="n">
        <v>21.6800003051758</v>
      </c>
      <c r="E15200" s="7" t="n">
        <v>-1</v>
      </c>
      <c r="F15200" s="7" t="n">
        <v>-46.0999984741211</v>
      </c>
      <c r="G15200" s="7" t="n">
        <v>44.7000007629395</v>
      </c>
    </row>
    <row r="15201" spans="1:7">
      <c r="A15201" t="s">
        <v>4</v>
      </c>
      <c r="B15201" s="4" t="s">
        <v>5</v>
      </c>
      <c r="C15201" s="4" t="s">
        <v>11</v>
      </c>
      <c r="D15201" s="4" t="s">
        <v>13</v>
      </c>
      <c r="E15201" s="4" t="s">
        <v>13</v>
      </c>
      <c r="F15201" s="4" t="s">
        <v>13</v>
      </c>
      <c r="G15201" s="4" t="s">
        <v>13</v>
      </c>
    </row>
    <row r="15202" spans="1:7">
      <c r="A15202" t="n">
        <v>121008</v>
      </c>
      <c r="B15202" s="40" t="n">
        <v>46</v>
      </c>
      <c r="C15202" s="7" t="n">
        <v>5716</v>
      </c>
      <c r="D15202" s="7" t="n">
        <v>22.2199993133545</v>
      </c>
      <c r="E15202" s="7" t="n">
        <v>-1</v>
      </c>
      <c r="F15202" s="7" t="n">
        <v>-46.7900009155273</v>
      </c>
      <c r="G15202" s="7" t="n">
        <v>64.4000015258789</v>
      </c>
    </row>
    <row r="15203" spans="1:7">
      <c r="A15203" t="s">
        <v>4</v>
      </c>
      <c r="B15203" s="4" t="s">
        <v>5</v>
      </c>
      <c r="C15203" s="4" t="s">
        <v>11</v>
      </c>
      <c r="D15203" s="4" t="s">
        <v>13</v>
      </c>
      <c r="E15203" s="4" t="s">
        <v>13</v>
      </c>
      <c r="F15203" s="4" t="s">
        <v>13</v>
      </c>
      <c r="G15203" s="4" t="s">
        <v>13</v>
      </c>
    </row>
    <row r="15204" spans="1:7">
      <c r="A15204" t="n">
        <v>121027</v>
      </c>
      <c r="B15204" s="40" t="n">
        <v>46</v>
      </c>
      <c r="C15204" s="7" t="n">
        <v>0</v>
      </c>
      <c r="D15204" s="7" t="n">
        <v>21.2199993133545</v>
      </c>
      <c r="E15204" s="7" t="n">
        <v>-1</v>
      </c>
      <c r="F15204" s="7" t="n">
        <v>-45.1500015258789</v>
      </c>
      <c r="G15204" s="7" t="n">
        <v>91.5</v>
      </c>
    </row>
    <row r="15205" spans="1:7">
      <c r="A15205" t="s">
        <v>4</v>
      </c>
      <c r="B15205" s="4" t="s">
        <v>5</v>
      </c>
      <c r="C15205" s="4" t="s">
        <v>11</v>
      </c>
      <c r="D15205" s="4" t="s">
        <v>13</v>
      </c>
      <c r="E15205" s="4" t="s">
        <v>13</v>
      </c>
      <c r="F15205" s="4" t="s">
        <v>13</v>
      </c>
      <c r="G15205" s="4" t="s">
        <v>13</v>
      </c>
    </row>
    <row r="15206" spans="1:7">
      <c r="A15206" t="n">
        <v>121046</v>
      </c>
      <c r="B15206" s="40" t="n">
        <v>46</v>
      </c>
      <c r="C15206" s="7" t="n">
        <v>6308</v>
      </c>
      <c r="D15206" s="7" t="n">
        <v>24.8600006103516</v>
      </c>
      <c r="E15206" s="7" t="n">
        <v>-1</v>
      </c>
      <c r="F15206" s="7" t="n">
        <v>-45.060001373291</v>
      </c>
      <c r="G15206" s="7" t="n">
        <v>282.700012207031</v>
      </c>
    </row>
    <row r="15207" spans="1:7">
      <c r="A15207" t="s">
        <v>4</v>
      </c>
      <c r="B15207" s="4" t="s">
        <v>5</v>
      </c>
      <c r="C15207" s="4" t="s">
        <v>11</v>
      </c>
      <c r="D15207" s="4" t="s">
        <v>13</v>
      </c>
      <c r="E15207" s="4" t="s">
        <v>13</v>
      </c>
      <c r="F15207" s="4" t="s">
        <v>13</v>
      </c>
      <c r="G15207" s="4" t="s">
        <v>13</v>
      </c>
    </row>
    <row r="15208" spans="1:7">
      <c r="A15208" t="n">
        <v>121065</v>
      </c>
      <c r="B15208" s="40" t="n">
        <v>46</v>
      </c>
      <c r="C15208" s="7" t="n">
        <v>6309</v>
      </c>
      <c r="D15208" s="7" t="n">
        <v>25.5</v>
      </c>
      <c r="E15208" s="7" t="n">
        <v>-1</v>
      </c>
      <c r="F15208" s="7" t="n">
        <v>-46.2099990844727</v>
      </c>
      <c r="G15208" s="7" t="n">
        <v>290.399993896484</v>
      </c>
    </row>
    <row r="15209" spans="1:7">
      <c r="A15209" t="s">
        <v>4</v>
      </c>
      <c r="B15209" s="4" t="s">
        <v>5</v>
      </c>
      <c r="C15209" s="4" t="s">
        <v>11</v>
      </c>
    </row>
    <row r="15210" spans="1:7">
      <c r="A15210" t="n">
        <v>121084</v>
      </c>
      <c r="B15210" s="29" t="n">
        <v>16</v>
      </c>
      <c r="C15210" s="7" t="n">
        <v>0</v>
      </c>
    </row>
    <row r="15211" spans="1:7">
      <c r="A15211" t="s">
        <v>4</v>
      </c>
      <c r="B15211" s="4" t="s">
        <v>5</v>
      </c>
      <c r="C15211" s="4" t="s">
        <v>11</v>
      </c>
      <c r="D15211" s="4" t="s">
        <v>13</v>
      </c>
      <c r="E15211" s="4" t="s">
        <v>13</v>
      </c>
      <c r="F15211" s="4" t="s">
        <v>13</v>
      </c>
      <c r="G15211" s="4" t="s">
        <v>11</v>
      </c>
      <c r="H15211" s="4" t="s">
        <v>11</v>
      </c>
    </row>
    <row r="15212" spans="1:7">
      <c r="A15212" t="n">
        <v>121087</v>
      </c>
      <c r="B15212" s="31" t="n">
        <v>60</v>
      </c>
      <c r="C15212" s="7" t="n">
        <v>6308</v>
      </c>
      <c r="D15212" s="7" t="n">
        <v>0</v>
      </c>
      <c r="E15212" s="7" t="n">
        <v>0</v>
      </c>
      <c r="F15212" s="7" t="n">
        <v>0</v>
      </c>
      <c r="G15212" s="7" t="n">
        <v>0</v>
      </c>
      <c r="H15212" s="7" t="n">
        <v>1</v>
      </c>
    </row>
    <row r="15213" spans="1:7">
      <c r="A15213" t="s">
        <v>4</v>
      </c>
      <c r="B15213" s="4" t="s">
        <v>5</v>
      </c>
      <c r="C15213" s="4" t="s">
        <v>11</v>
      </c>
      <c r="D15213" s="4" t="s">
        <v>13</v>
      </c>
      <c r="E15213" s="4" t="s">
        <v>13</v>
      </c>
      <c r="F15213" s="4" t="s">
        <v>13</v>
      </c>
      <c r="G15213" s="4" t="s">
        <v>11</v>
      </c>
      <c r="H15213" s="4" t="s">
        <v>11</v>
      </c>
    </row>
    <row r="15214" spans="1:7">
      <c r="A15214" t="n">
        <v>121106</v>
      </c>
      <c r="B15214" s="31" t="n">
        <v>60</v>
      </c>
      <c r="C15214" s="7" t="n">
        <v>6308</v>
      </c>
      <c r="D15214" s="7" t="n">
        <v>0</v>
      </c>
      <c r="E15214" s="7" t="n">
        <v>0</v>
      </c>
      <c r="F15214" s="7" t="n">
        <v>0</v>
      </c>
      <c r="G15214" s="7" t="n">
        <v>0</v>
      </c>
      <c r="H15214" s="7" t="n">
        <v>0</v>
      </c>
    </row>
    <row r="15215" spans="1:7">
      <c r="A15215" t="s">
        <v>4</v>
      </c>
      <c r="B15215" s="4" t="s">
        <v>5</v>
      </c>
      <c r="C15215" s="4" t="s">
        <v>11</v>
      </c>
      <c r="D15215" s="4" t="s">
        <v>11</v>
      </c>
      <c r="E15215" s="4" t="s">
        <v>11</v>
      </c>
    </row>
    <row r="15216" spans="1:7">
      <c r="A15216" t="n">
        <v>121125</v>
      </c>
      <c r="B15216" s="32" t="n">
        <v>61</v>
      </c>
      <c r="C15216" s="7" t="n">
        <v>6308</v>
      </c>
      <c r="D15216" s="7" t="n">
        <v>65533</v>
      </c>
      <c r="E15216" s="7" t="n">
        <v>0</v>
      </c>
    </row>
    <row r="15217" spans="1:8">
      <c r="A15217" t="s">
        <v>4</v>
      </c>
      <c r="B15217" s="4" t="s">
        <v>5</v>
      </c>
      <c r="C15217" s="4" t="s">
        <v>11</v>
      </c>
      <c r="D15217" s="4" t="s">
        <v>11</v>
      </c>
      <c r="E15217" s="4" t="s">
        <v>11</v>
      </c>
    </row>
    <row r="15218" spans="1:8">
      <c r="A15218" t="n">
        <v>121132</v>
      </c>
      <c r="B15218" s="32" t="n">
        <v>61</v>
      </c>
      <c r="C15218" s="7" t="n">
        <v>0</v>
      </c>
      <c r="D15218" s="7" t="n">
        <v>103</v>
      </c>
      <c r="E15218" s="7" t="n">
        <v>0</v>
      </c>
    </row>
    <row r="15219" spans="1:8">
      <c r="A15219" t="s">
        <v>4</v>
      </c>
      <c r="B15219" s="4" t="s">
        <v>5</v>
      </c>
      <c r="C15219" s="4" t="s">
        <v>11</v>
      </c>
      <c r="D15219" s="4" t="s">
        <v>11</v>
      </c>
      <c r="E15219" s="4" t="s">
        <v>11</v>
      </c>
    </row>
    <row r="15220" spans="1:8">
      <c r="A15220" t="n">
        <v>121139</v>
      </c>
      <c r="B15220" s="32" t="n">
        <v>61</v>
      </c>
      <c r="C15220" s="7" t="n">
        <v>5713</v>
      </c>
      <c r="D15220" s="7" t="n">
        <v>103</v>
      </c>
      <c r="E15220" s="7" t="n">
        <v>0</v>
      </c>
    </row>
    <row r="15221" spans="1:8">
      <c r="A15221" t="s">
        <v>4</v>
      </c>
      <c r="B15221" s="4" t="s">
        <v>5</v>
      </c>
      <c r="C15221" s="4" t="s">
        <v>11</v>
      </c>
      <c r="D15221" s="4" t="s">
        <v>11</v>
      </c>
      <c r="E15221" s="4" t="s">
        <v>11</v>
      </c>
    </row>
    <row r="15222" spans="1:8">
      <c r="A15222" t="n">
        <v>121146</v>
      </c>
      <c r="B15222" s="32" t="n">
        <v>61</v>
      </c>
      <c r="C15222" s="7" t="n">
        <v>5716</v>
      </c>
      <c r="D15222" s="7" t="n">
        <v>103</v>
      </c>
      <c r="E15222" s="7" t="n">
        <v>0</v>
      </c>
    </row>
    <row r="15223" spans="1:8">
      <c r="A15223" t="s">
        <v>4</v>
      </c>
      <c r="B15223" s="4" t="s">
        <v>5</v>
      </c>
      <c r="C15223" s="4" t="s">
        <v>11</v>
      </c>
      <c r="D15223" s="4" t="s">
        <v>11</v>
      </c>
      <c r="E15223" s="4" t="s">
        <v>11</v>
      </c>
    </row>
    <row r="15224" spans="1:8">
      <c r="A15224" t="n">
        <v>121153</v>
      </c>
      <c r="B15224" s="32" t="n">
        <v>61</v>
      </c>
      <c r="C15224" s="7" t="n">
        <v>6308</v>
      </c>
      <c r="D15224" s="7" t="n">
        <v>103</v>
      </c>
      <c r="E15224" s="7" t="n">
        <v>0</v>
      </c>
    </row>
    <row r="15225" spans="1:8">
      <c r="A15225" t="s">
        <v>4</v>
      </c>
      <c r="B15225" s="4" t="s">
        <v>5</v>
      </c>
      <c r="C15225" s="4" t="s">
        <v>11</v>
      </c>
      <c r="D15225" s="4" t="s">
        <v>11</v>
      </c>
      <c r="E15225" s="4" t="s">
        <v>11</v>
      </c>
    </row>
    <row r="15226" spans="1:8">
      <c r="A15226" t="n">
        <v>121160</v>
      </c>
      <c r="B15226" s="32" t="n">
        <v>61</v>
      </c>
      <c r="C15226" s="7" t="n">
        <v>6309</v>
      </c>
      <c r="D15226" s="7" t="n">
        <v>103</v>
      </c>
      <c r="E15226" s="7" t="n">
        <v>0</v>
      </c>
    </row>
    <row r="15227" spans="1:8">
      <c r="A15227" t="s">
        <v>4</v>
      </c>
      <c r="B15227" s="4" t="s">
        <v>5</v>
      </c>
      <c r="C15227" s="4" t="s">
        <v>7</v>
      </c>
      <c r="D15227" s="4" t="s">
        <v>11</v>
      </c>
      <c r="E15227" s="4" t="s">
        <v>8</v>
      </c>
      <c r="F15227" s="4" t="s">
        <v>8</v>
      </c>
      <c r="G15227" s="4" t="s">
        <v>8</v>
      </c>
      <c r="H15227" s="4" t="s">
        <v>8</v>
      </c>
    </row>
    <row r="15228" spans="1:8">
      <c r="A15228" t="n">
        <v>121167</v>
      </c>
      <c r="B15228" s="49" t="n">
        <v>51</v>
      </c>
      <c r="C15228" s="7" t="n">
        <v>3</v>
      </c>
      <c r="D15228" s="7" t="n">
        <v>0</v>
      </c>
      <c r="E15228" s="7" t="s">
        <v>67</v>
      </c>
      <c r="F15228" s="7" t="s">
        <v>67</v>
      </c>
      <c r="G15228" s="7" t="s">
        <v>66</v>
      </c>
      <c r="H15228" s="7" t="s">
        <v>67</v>
      </c>
    </row>
    <row r="15229" spans="1:8">
      <c r="A15229" t="s">
        <v>4</v>
      </c>
      <c r="B15229" s="4" t="s">
        <v>5</v>
      </c>
      <c r="C15229" s="4" t="s">
        <v>7</v>
      </c>
      <c r="D15229" s="4" t="s">
        <v>11</v>
      </c>
      <c r="E15229" s="4" t="s">
        <v>8</v>
      </c>
      <c r="F15229" s="4" t="s">
        <v>8</v>
      </c>
      <c r="G15229" s="4" t="s">
        <v>8</v>
      </c>
      <c r="H15229" s="4" t="s">
        <v>8</v>
      </c>
    </row>
    <row r="15230" spans="1:8">
      <c r="A15230" t="n">
        <v>121180</v>
      </c>
      <c r="B15230" s="49" t="n">
        <v>51</v>
      </c>
      <c r="C15230" s="7" t="n">
        <v>3</v>
      </c>
      <c r="D15230" s="7" t="n">
        <v>5716</v>
      </c>
      <c r="E15230" s="7" t="s">
        <v>67</v>
      </c>
      <c r="F15230" s="7" t="s">
        <v>67</v>
      </c>
      <c r="G15230" s="7" t="s">
        <v>66</v>
      </c>
      <c r="H15230" s="7" t="s">
        <v>67</v>
      </c>
    </row>
    <row r="15231" spans="1:8">
      <c r="A15231" t="s">
        <v>4</v>
      </c>
      <c r="B15231" s="4" t="s">
        <v>5</v>
      </c>
      <c r="C15231" s="4" t="s">
        <v>7</v>
      </c>
      <c r="D15231" s="4" t="s">
        <v>11</v>
      </c>
      <c r="E15231" s="4" t="s">
        <v>8</v>
      </c>
      <c r="F15231" s="4" t="s">
        <v>8</v>
      </c>
      <c r="G15231" s="4" t="s">
        <v>8</v>
      </c>
      <c r="H15231" s="4" t="s">
        <v>8</v>
      </c>
    </row>
    <row r="15232" spans="1:8">
      <c r="A15232" t="n">
        <v>121193</v>
      </c>
      <c r="B15232" s="49" t="n">
        <v>51</v>
      </c>
      <c r="C15232" s="7" t="n">
        <v>3</v>
      </c>
      <c r="D15232" s="7" t="n">
        <v>5713</v>
      </c>
      <c r="E15232" s="7" t="s">
        <v>67</v>
      </c>
      <c r="F15232" s="7" t="s">
        <v>67</v>
      </c>
      <c r="G15232" s="7" t="s">
        <v>66</v>
      </c>
      <c r="H15232" s="7" t="s">
        <v>67</v>
      </c>
    </row>
    <row r="15233" spans="1:8">
      <c r="A15233" t="s">
        <v>4</v>
      </c>
      <c r="B15233" s="4" t="s">
        <v>5</v>
      </c>
      <c r="C15233" s="4" t="s">
        <v>11</v>
      </c>
    </row>
    <row r="15234" spans="1:8">
      <c r="A15234" t="n">
        <v>121206</v>
      </c>
      <c r="B15234" s="29" t="n">
        <v>16</v>
      </c>
      <c r="C15234" s="7" t="n">
        <v>1000</v>
      </c>
    </row>
    <row r="15235" spans="1:8">
      <c r="A15235" t="s">
        <v>4</v>
      </c>
      <c r="B15235" s="4" t="s">
        <v>5</v>
      </c>
      <c r="C15235" s="4" t="s">
        <v>7</v>
      </c>
      <c r="D15235" s="4" t="s">
        <v>7</v>
      </c>
      <c r="E15235" s="4" t="s">
        <v>13</v>
      </c>
      <c r="F15235" s="4" t="s">
        <v>13</v>
      </c>
      <c r="G15235" s="4" t="s">
        <v>13</v>
      </c>
      <c r="H15235" s="4" t="s">
        <v>11</v>
      </c>
    </row>
    <row r="15236" spans="1:8">
      <c r="A15236" t="n">
        <v>121209</v>
      </c>
      <c r="B15236" s="36" t="n">
        <v>45</v>
      </c>
      <c r="C15236" s="7" t="n">
        <v>2</v>
      </c>
      <c r="D15236" s="7" t="n">
        <v>3</v>
      </c>
      <c r="E15236" s="7" t="n">
        <v>23.6000003814697</v>
      </c>
      <c r="F15236" s="7" t="n">
        <v>0.649999976158142</v>
      </c>
      <c r="G15236" s="7" t="n">
        <v>-45.6800003051758</v>
      </c>
      <c r="H15236" s="7" t="n">
        <v>0</v>
      </c>
    </row>
    <row r="15237" spans="1:8">
      <c r="A15237" t="s">
        <v>4</v>
      </c>
      <c r="B15237" s="4" t="s">
        <v>5</v>
      </c>
      <c r="C15237" s="4" t="s">
        <v>7</v>
      </c>
      <c r="D15237" s="4" t="s">
        <v>7</v>
      </c>
      <c r="E15237" s="4" t="s">
        <v>13</v>
      </c>
      <c r="F15237" s="4" t="s">
        <v>13</v>
      </c>
      <c r="G15237" s="4" t="s">
        <v>13</v>
      </c>
      <c r="H15237" s="4" t="s">
        <v>11</v>
      </c>
      <c r="I15237" s="4" t="s">
        <v>7</v>
      </c>
    </row>
    <row r="15238" spans="1:8">
      <c r="A15238" t="n">
        <v>121226</v>
      </c>
      <c r="B15238" s="36" t="n">
        <v>45</v>
      </c>
      <c r="C15238" s="7" t="n">
        <v>4</v>
      </c>
      <c r="D15238" s="7" t="n">
        <v>3</v>
      </c>
      <c r="E15238" s="7" t="n">
        <v>9.60999965667725</v>
      </c>
      <c r="F15238" s="7" t="n">
        <v>303.660003662109</v>
      </c>
      <c r="G15238" s="7" t="n">
        <v>0</v>
      </c>
      <c r="H15238" s="7" t="n">
        <v>0</v>
      </c>
      <c r="I15238" s="7" t="n">
        <v>0</v>
      </c>
    </row>
    <row r="15239" spans="1:8">
      <c r="A15239" t="s">
        <v>4</v>
      </c>
      <c r="B15239" s="4" t="s">
        <v>5</v>
      </c>
      <c r="C15239" s="4" t="s">
        <v>7</v>
      </c>
      <c r="D15239" s="4" t="s">
        <v>7</v>
      </c>
      <c r="E15239" s="4" t="s">
        <v>13</v>
      </c>
      <c r="F15239" s="4" t="s">
        <v>11</v>
      </c>
    </row>
    <row r="15240" spans="1:8">
      <c r="A15240" t="n">
        <v>121244</v>
      </c>
      <c r="B15240" s="36" t="n">
        <v>45</v>
      </c>
      <c r="C15240" s="7" t="n">
        <v>5</v>
      </c>
      <c r="D15240" s="7" t="n">
        <v>3</v>
      </c>
      <c r="E15240" s="7" t="n">
        <v>5.90000009536743</v>
      </c>
      <c r="F15240" s="7" t="n">
        <v>0</v>
      </c>
    </row>
    <row r="15241" spans="1:8">
      <c r="A15241" t="s">
        <v>4</v>
      </c>
      <c r="B15241" s="4" t="s">
        <v>5</v>
      </c>
      <c r="C15241" s="4" t="s">
        <v>7</v>
      </c>
      <c r="D15241" s="4" t="s">
        <v>7</v>
      </c>
      <c r="E15241" s="4" t="s">
        <v>13</v>
      </c>
      <c r="F15241" s="4" t="s">
        <v>11</v>
      </c>
    </row>
    <row r="15242" spans="1:8">
      <c r="A15242" t="n">
        <v>121253</v>
      </c>
      <c r="B15242" s="36" t="n">
        <v>45</v>
      </c>
      <c r="C15242" s="7" t="n">
        <v>11</v>
      </c>
      <c r="D15242" s="7" t="n">
        <v>3</v>
      </c>
      <c r="E15242" s="7" t="n">
        <v>33.4000015258789</v>
      </c>
      <c r="F15242" s="7" t="n">
        <v>0</v>
      </c>
    </row>
    <row r="15243" spans="1:8">
      <c r="A15243" t="s">
        <v>4</v>
      </c>
      <c r="B15243" s="4" t="s">
        <v>5</v>
      </c>
      <c r="C15243" s="4" t="s">
        <v>7</v>
      </c>
      <c r="D15243" s="4" t="s">
        <v>7</v>
      </c>
      <c r="E15243" s="4" t="s">
        <v>13</v>
      </c>
      <c r="F15243" s="4" t="s">
        <v>13</v>
      </c>
      <c r="G15243" s="4" t="s">
        <v>13</v>
      </c>
      <c r="H15243" s="4" t="s">
        <v>11</v>
      </c>
    </row>
    <row r="15244" spans="1:8">
      <c r="A15244" t="n">
        <v>121262</v>
      </c>
      <c r="B15244" s="36" t="n">
        <v>45</v>
      </c>
      <c r="C15244" s="7" t="n">
        <v>2</v>
      </c>
      <c r="D15244" s="7" t="n">
        <v>3</v>
      </c>
      <c r="E15244" s="7" t="n">
        <v>23.6000003814697</v>
      </c>
      <c r="F15244" s="7" t="n">
        <v>0.150000005960464</v>
      </c>
      <c r="G15244" s="7" t="n">
        <v>-45.6800003051758</v>
      </c>
      <c r="H15244" s="7" t="n">
        <v>2500</v>
      </c>
    </row>
    <row r="15245" spans="1:8">
      <c r="A15245" t="s">
        <v>4</v>
      </c>
      <c r="B15245" s="4" t="s">
        <v>5</v>
      </c>
      <c r="C15245" s="4" t="s">
        <v>7</v>
      </c>
      <c r="D15245" s="4" t="s">
        <v>11</v>
      </c>
      <c r="E15245" s="4" t="s">
        <v>13</v>
      </c>
    </row>
    <row r="15246" spans="1:8">
      <c r="A15246" t="n">
        <v>121279</v>
      </c>
      <c r="B15246" s="35" t="n">
        <v>58</v>
      </c>
      <c r="C15246" s="7" t="n">
        <v>100</v>
      </c>
      <c r="D15246" s="7" t="n">
        <v>1000</v>
      </c>
      <c r="E15246" s="7" t="n">
        <v>1</v>
      </c>
    </row>
    <row r="15247" spans="1:8">
      <c r="A15247" t="s">
        <v>4</v>
      </c>
      <c r="B15247" s="4" t="s">
        <v>5</v>
      </c>
      <c r="C15247" s="4" t="s">
        <v>11</v>
      </c>
    </row>
    <row r="15248" spans="1:8">
      <c r="A15248" t="n">
        <v>121287</v>
      </c>
      <c r="B15248" s="29" t="n">
        <v>16</v>
      </c>
      <c r="C15248" s="7" t="n">
        <v>2500</v>
      </c>
    </row>
    <row r="15249" spans="1:9">
      <c r="A15249" t="s">
        <v>4</v>
      </c>
      <c r="B15249" s="4" t="s">
        <v>5</v>
      </c>
      <c r="C15249" s="4" t="s">
        <v>7</v>
      </c>
      <c r="D15249" s="4" t="s">
        <v>11</v>
      </c>
      <c r="E15249" s="4" t="s">
        <v>8</v>
      </c>
    </row>
    <row r="15250" spans="1:9">
      <c r="A15250" t="n">
        <v>121290</v>
      </c>
      <c r="B15250" s="49" t="n">
        <v>51</v>
      </c>
      <c r="C15250" s="7" t="n">
        <v>4</v>
      </c>
      <c r="D15250" s="7" t="n">
        <v>6308</v>
      </c>
      <c r="E15250" s="7" t="s">
        <v>832</v>
      </c>
    </row>
    <row r="15251" spans="1:9">
      <c r="A15251" t="s">
        <v>4</v>
      </c>
      <c r="B15251" s="4" t="s">
        <v>5</v>
      </c>
      <c r="C15251" s="4" t="s">
        <v>11</v>
      </c>
    </row>
    <row r="15252" spans="1:9">
      <c r="A15252" t="n">
        <v>121304</v>
      </c>
      <c r="B15252" s="29" t="n">
        <v>16</v>
      </c>
      <c r="C15252" s="7" t="n">
        <v>0</v>
      </c>
    </row>
    <row r="15253" spans="1:9">
      <c r="A15253" t="s">
        <v>4</v>
      </c>
      <c r="B15253" s="4" t="s">
        <v>5</v>
      </c>
      <c r="C15253" s="4" t="s">
        <v>11</v>
      </c>
      <c r="D15253" s="4" t="s">
        <v>34</v>
      </c>
      <c r="E15253" s="4" t="s">
        <v>7</v>
      </c>
      <c r="F15253" s="4" t="s">
        <v>7</v>
      </c>
      <c r="G15253" s="4" t="s">
        <v>34</v>
      </c>
      <c r="H15253" s="4" t="s">
        <v>7</v>
      </c>
      <c r="I15253" s="4" t="s">
        <v>7</v>
      </c>
    </row>
    <row r="15254" spans="1:9">
      <c r="A15254" t="n">
        <v>121307</v>
      </c>
      <c r="B15254" s="51" t="n">
        <v>26</v>
      </c>
      <c r="C15254" s="7" t="n">
        <v>6308</v>
      </c>
      <c r="D15254" s="7" t="s">
        <v>1051</v>
      </c>
      <c r="E15254" s="7" t="n">
        <v>2</v>
      </c>
      <c r="F15254" s="7" t="n">
        <v>3</v>
      </c>
      <c r="G15254" s="7" t="s">
        <v>1052</v>
      </c>
      <c r="H15254" s="7" t="n">
        <v>2</v>
      </c>
      <c r="I15254" s="7" t="n">
        <v>0</v>
      </c>
    </row>
    <row r="15255" spans="1:9">
      <c r="A15255" t="s">
        <v>4</v>
      </c>
      <c r="B15255" s="4" t="s">
        <v>5</v>
      </c>
    </row>
    <row r="15256" spans="1:9">
      <c r="A15256" t="n">
        <v>121447</v>
      </c>
      <c r="B15256" s="27" t="n">
        <v>28</v>
      </c>
    </row>
    <row r="15257" spans="1:9">
      <c r="A15257" t="s">
        <v>4</v>
      </c>
      <c r="B15257" s="4" t="s">
        <v>5</v>
      </c>
      <c r="C15257" s="4" t="s">
        <v>11</v>
      </c>
      <c r="D15257" s="4" t="s">
        <v>7</v>
      </c>
      <c r="E15257" s="4" t="s">
        <v>7</v>
      </c>
      <c r="F15257" s="4" t="s">
        <v>8</v>
      </c>
    </row>
    <row r="15258" spans="1:9">
      <c r="A15258" t="n">
        <v>121448</v>
      </c>
      <c r="B15258" s="50" t="n">
        <v>20</v>
      </c>
      <c r="C15258" s="7" t="n">
        <v>103</v>
      </c>
      <c r="D15258" s="7" t="n">
        <v>2</v>
      </c>
      <c r="E15258" s="7" t="n">
        <v>10</v>
      </c>
      <c r="F15258" s="7" t="s">
        <v>459</v>
      </c>
    </row>
    <row r="15259" spans="1:9">
      <c r="A15259" t="s">
        <v>4</v>
      </c>
      <c r="B15259" s="4" t="s">
        <v>5</v>
      </c>
      <c r="C15259" s="4" t="s">
        <v>7</v>
      </c>
      <c r="D15259" s="4" t="s">
        <v>11</v>
      </c>
      <c r="E15259" s="4" t="s">
        <v>8</v>
      </c>
    </row>
    <row r="15260" spans="1:9">
      <c r="A15260" t="n">
        <v>121469</v>
      </c>
      <c r="B15260" s="49" t="n">
        <v>51</v>
      </c>
      <c r="C15260" s="7" t="n">
        <v>4</v>
      </c>
      <c r="D15260" s="7" t="n">
        <v>103</v>
      </c>
      <c r="E15260" s="7" t="s">
        <v>81</v>
      </c>
    </row>
    <row r="15261" spans="1:9">
      <c r="A15261" t="s">
        <v>4</v>
      </c>
      <c r="B15261" s="4" t="s">
        <v>5</v>
      </c>
      <c r="C15261" s="4" t="s">
        <v>11</v>
      </c>
    </row>
    <row r="15262" spans="1:9">
      <c r="A15262" t="n">
        <v>121482</v>
      </c>
      <c r="B15262" s="29" t="n">
        <v>16</v>
      </c>
      <c r="C15262" s="7" t="n">
        <v>0</v>
      </c>
    </row>
    <row r="15263" spans="1:9">
      <c r="A15263" t="s">
        <v>4</v>
      </c>
      <c r="B15263" s="4" t="s">
        <v>5</v>
      </c>
      <c r="C15263" s="4" t="s">
        <v>11</v>
      </c>
      <c r="D15263" s="4" t="s">
        <v>34</v>
      </c>
      <c r="E15263" s="4" t="s">
        <v>7</v>
      </c>
      <c r="F15263" s="4" t="s">
        <v>7</v>
      </c>
    </row>
    <row r="15264" spans="1:9">
      <c r="A15264" t="n">
        <v>121485</v>
      </c>
      <c r="B15264" s="51" t="n">
        <v>26</v>
      </c>
      <c r="C15264" s="7" t="n">
        <v>103</v>
      </c>
      <c r="D15264" s="7" t="s">
        <v>1053</v>
      </c>
      <c r="E15264" s="7" t="n">
        <v>2</v>
      </c>
      <c r="F15264" s="7" t="n">
        <v>0</v>
      </c>
    </row>
    <row r="15265" spans="1:9">
      <c r="A15265" t="s">
        <v>4</v>
      </c>
      <c r="B15265" s="4" t="s">
        <v>5</v>
      </c>
    </row>
    <row r="15266" spans="1:9">
      <c r="A15266" t="n">
        <v>121523</v>
      </c>
      <c r="B15266" s="27" t="n">
        <v>28</v>
      </c>
    </row>
    <row r="15267" spans="1:9">
      <c r="A15267" t="s">
        <v>4</v>
      </c>
      <c r="B15267" s="4" t="s">
        <v>5</v>
      </c>
      <c r="C15267" s="4" t="s">
        <v>11</v>
      </c>
    </row>
    <row r="15268" spans="1:9">
      <c r="A15268" t="n">
        <v>121524</v>
      </c>
      <c r="B15268" s="29" t="n">
        <v>16</v>
      </c>
      <c r="C15268" s="7" t="n">
        <v>500</v>
      </c>
    </row>
    <row r="15269" spans="1:9">
      <c r="A15269" t="s">
        <v>4</v>
      </c>
      <c r="B15269" s="4" t="s">
        <v>5</v>
      </c>
      <c r="C15269" s="4" t="s">
        <v>11</v>
      </c>
      <c r="D15269" s="4" t="s">
        <v>13</v>
      </c>
      <c r="E15269" s="4" t="s">
        <v>13</v>
      </c>
      <c r="F15269" s="4" t="s">
        <v>7</v>
      </c>
    </row>
    <row r="15270" spans="1:9">
      <c r="A15270" t="n">
        <v>121527</v>
      </c>
      <c r="B15270" s="70" t="n">
        <v>52</v>
      </c>
      <c r="C15270" s="7" t="n">
        <v>103</v>
      </c>
      <c r="D15270" s="7" t="n">
        <v>-23.3999996185303</v>
      </c>
      <c r="E15270" s="7" t="n">
        <v>10</v>
      </c>
      <c r="F15270" s="7" t="n">
        <v>0</v>
      </c>
    </row>
    <row r="15271" spans="1:9">
      <c r="A15271" t="s">
        <v>4</v>
      </c>
      <c r="B15271" s="4" t="s">
        <v>5</v>
      </c>
      <c r="C15271" s="4" t="s">
        <v>11</v>
      </c>
    </row>
    <row r="15272" spans="1:9">
      <c r="A15272" t="n">
        <v>121539</v>
      </c>
      <c r="B15272" s="34" t="n">
        <v>54</v>
      </c>
      <c r="C15272" s="7" t="n">
        <v>103</v>
      </c>
    </row>
    <row r="15273" spans="1:9">
      <c r="A15273" t="s">
        <v>4</v>
      </c>
      <c r="B15273" s="4" t="s">
        <v>5</v>
      </c>
      <c r="C15273" s="4" t="s">
        <v>11</v>
      </c>
    </row>
    <row r="15274" spans="1:9">
      <c r="A15274" t="n">
        <v>121542</v>
      </c>
      <c r="B15274" s="29" t="n">
        <v>16</v>
      </c>
      <c r="C15274" s="7" t="n">
        <v>300</v>
      </c>
    </row>
    <row r="15275" spans="1:9">
      <c r="A15275" t="s">
        <v>4</v>
      </c>
      <c r="B15275" s="4" t="s">
        <v>5</v>
      </c>
      <c r="C15275" s="4" t="s">
        <v>11</v>
      </c>
      <c r="D15275" s="4" t="s">
        <v>13</v>
      </c>
      <c r="E15275" s="4" t="s">
        <v>13</v>
      </c>
      <c r="F15275" s="4" t="s">
        <v>13</v>
      </c>
      <c r="G15275" s="4" t="s">
        <v>13</v>
      </c>
    </row>
    <row r="15276" spans="1:9">
      <c r="A15276" t="n">
        <v>121545</v>
      </c>
      <c r="B15276" s="90" t="n">
        <v>131</v>
      </c>
      <c r="C15276" s="7" t="n">
        <v>103</v>
      </c>
      <c r="D15276" s="7" t="n">
        <v>0.25</v>
      </c>
      <c r="E15276" s="7" t="n">
        <v>0</v>
      </c>
      <c r="F15276" s="7" t="n">
        <v>0</v>
      </c>
      <c r="G15276" s="7" t="n">
        <v>0.100000001490116</v>
      </c>
    </row>
    <row r="15277" spans="1:9">
      <c r="A15277" t="s">
        <v>4</v>
      </c>
      <c r="B15277" s="4" t="s">
        <v>5</v>
      </c>
      <c r="C15277" s="4" t="s">
        <v>11</v>
      </c>
      <c r="D15277" s="4" t="s">
        <v>11</v>
      </c>
      <c r="E15277" s="4" t="s">
        <v>13</v>
      </c>
      <c r="F15277" s="4" t="s">
        <v>13</v>
      </c>
      <c r="G15277" s="4" t="s">
        <v>13</v>
      </c>
      <c r="H15277" s="4" t="s">
        <v>13</v>
      </c>
      <c r="I15277" s="4" t="s">
        <v>7</v>
      </c>
      <c r="J15277" s="4" t="s">
        <v>11</v>
      </c>
    </row>
    <row r="15278" spans="1:9">
      <c r="A15278" t="n">
        <v>121564</v>
      </c>
      <c r="B15278" s="57" t="n">
        <v>55</v>
      </c>
      <c r="C15278" s="7" t="n">
        <v>103</v>
      </c>
      <c r="D15278" s="7" t="n">
        <v>65533</v>
      </c>
      <c r="E15278" s="7" t="n">
        <v>22.7999992370605</v>
      </c>
      <c r="F15278" s="7" t="n">
        <v>-1</v>
      </c>
      <c r="G15278" s="7" t="n">
        <v>-43.9199981689453</v>
      </c>
      <c r="H15278" s="7" t="n">
        <v>0.899999976158142</v>
      </c>
      <c r="I15278" s="7" t="n">
        <v>1</v>
      </c>
      <c r="J15278" s="7" t="n">
        <v>0</v>
      </c>
    </row>
    <row r="15279" spans="1:9">
      <c r="A15279" t="s">
        <v>4</v>
      </c>
      <c r="B15279" s="4" t="s">
        <v>5</v>
      </c>
      <c r="C15279" s="4" t="s">
        <v>7</v>
      </c>
      <c r="D15279" s="4" t="s">
        <v>7</v>
      </c>
      <c r="E15279" s="4" t="s">
        <v>13</v>
      </c>
      <c r="F15279" s="4" t="s">
        <v>13</v>
      </c>
      <c r="G15279" s="4" t="s">
        <v>13</v>
      </c>
      <c r="H15279" s="4" t="s">
        <v>11</v>
      </c>
    </row>
    <row r="15280" spans="1:9">
      <c r="A15280" t="n">
        <v>121588</v>
      </c>
      <c r="B15280" s="36" t="n">
        <v>45</v>
      </c>
      <c r="C15280" s="7" t="n">
        <v>2</v>
      </c>
      <c r="D15280" s="7" t="n">
        <v>3</v>
      </c>
      <c r="E15280" s="7" t="n">
        <v>22.7900009155273</v>
      </c>
      <c r="F15280" s="7" t="n">
        <v>0.379999995231628</v>
      </c>
      <c r="G15280" s="7" t="n">
        <v>-43.75</v>
      </c>
      <c r="H15280" s="7" t="n">
        <v>3000</v>
      </c>
    </row>
    <row r="15281" spans="1:10">
      <c r="A15281" t="s">
        <v>4</v>
      </c>
      <c r="B15281" s="4" t="s">
        <v>5</v>
      </c>
      <c r="C15281" s="4" t="s">
        <v>7</v>
      </c>
      <c r="D15281" s="4" t="s">
        <v>7</v>
      </c>
      <c r="E15281" s="4" t="s">
        <v>13</v>
      </c>
      <c r="F15281" s="4" t="s">
        <v>13</v>
      </c>
      <c r="G15281" s="4" t="s">
        <v>13</v>
      </c>
      <c r="H15281" s="4" t="s">
        <v>11</v>
      </c>
    </row>
    <row r="15282" spans="1:10">
      <c r="A15282" t="n">
        <v>121605</v>
      </c>
      <c r="B15282" s="36" t="n">
        <v>45</v>
      </c>
      <c r="C15282" s="7" t="n">
        <v>2</v>
      </c>
      <c r="D15282" s="7" t="n">
        <v>3</v>
      </c>
      <c r="E15282" s="7" t="n">
        <v>22.75</v>
      </c>
      <c r="F15282" s="7" t="n">
        <v>0.430000007152557</v>
      </c>
      <c r="G15282" s="7" t="n">
        <v>-43.8800010681152</v>
      </c>
      <c r="H15282" s="7" t="n">
        <v>3000</v>
      </c>
    </row>
    <row r="15283" spans="1:10">
      <c r="A15283" t="s">
        <v>4</v>
      </c>
      <c r="B15283" s="4" t="s">
        <v>5</v>
      </c>
      <c r="C15283" s="4" t="s">
        <v>7</v>
      </c>
      <c r="D15283" s="4" t="s">
        <v>7</v>
      </c>
      <c r="E15283" s="4" t="s">
        <v>13</v>
      </c>
      <c r="F15283" s="4" t="s">
        <v>13</v>
      </c>
      <c r="G15283" s="4" t="s">
        <v>13</v>
      </c>
      <c r="H15283" s="4" t="s">
        <v>11</v>
      </c>
      <c r="I15283" s="4" t="s">
        <v>7</v>
      </c>
    </row>
    <row r="15284" spans="1:10">
      <c r="A15284" t="n">
        <v>121622</v>
      </c>
      <c r="B15284" s="36" t="n">
        <v>45</v>
      </c>
      <c r="C15284" s="7" t="n">
        <v>4</v>
      </c>
      <c r="D15284" s="7" t="n">
        <v>3</v>
      </c>
      <c r="E15284" s="7" t="n">
        <v>5.75</v>
      </c>
      <c r="F15284" s="7" t="n">
        <v>314.790008544922</v>
      </c>
      <c r="G15284" s="7" t="n">
        <v>0</v>
      </c>
      <c r="H15284" s="7" t="n">
        <v>3000</v>
      </c>
      <c r="I15284" s="7" t="n">
        <v>0</v>
      </c>
    </row>
    <row r="15285" spans="1:10">
      <c r="A15285" t="s">
        <v>4</v>
      </c>
      <c r="B15285" s="4" t="s">
        <v>5</v>
      </c>
      <c r="C15285" s="4" t="s">
        <v>7</v>
      </c>
      <c r="D15285" s="4" t="s">
        <v>7</v>
      </c>
      <c r="E15285" s="4" t="s">
        <v>13</v>
      </c>
      <c r="F15285" s="4" t="s">
        <v>11</v>
      </c>
    </row>
    <row r="15286" spans="1:10">
      <c r="A15286" t="n">
        <v>121640</v>
      </c>
      <c r="B15286" s="36" t="n">
        <v>45</v>
      </c>
      <c r="C15286" s="7" t="n">
        <v>5</v>
      </c>
      <c r="D15286" s="7" t="n">
        <v>3</v>
      </c>
      <c r="E15286" s="7" t="n">
        <v>4.69999980926514</v>
      </c>
      <c r="F15286" s="7" t="n">
        <v>3000</v>
      </c>
    </row>
    <row r="15287" spans="1:10">
      <c r="A15287" t="s">
        <v>4</v>
      </c>
      <c r="B15287" s="4" t="s">
        <v>5</v>
      </c>
      <c r="C15287" s="4" t="s">
        <v>11</v>
      </c>
      <c r="D15287" s="4" t="s">
        <v>7</v>
      </c>
    </row>
    <row r="15288" spans="1:10">
      <c r="A15288" t="n">
        <v>121649</v>
      </c>
      <c r="B15288" s="55" t="n">
        <v>56</v>
      </c>
      <c r="C15288" s="7" t="n">
        <v>103</v>
      </c>
      <c r="D15288" s="7" t="n">
        <v>0</v>
      </c>
    </row>
    <row r="15289" spans="1:10">
      <c r="A15289" t="s">
        <v>4</v>
      </c>
      <c r="B15289" s="4" t="s">
        <v>5</v>
      </c>
      <c r="C15289" s="4" t="s">
        <v>11</v>
      </c>
      <c r="D15289" s="4" t="s">
        <v>11</v>
      </c>
      <c r="E15289" s="4" t="s">
        <v>13</v>
      </c>
      <c r="F15289" s="4" t="s">
        <v>7</v>
      </c>
    </row>
    <row r="15290" spans="1:10">
      <c r="A15290" t="n">
        <v>121653</v>
      </c>
      <c r="B15290" s="77" t="n">
        <v>53</v>
      </c>
      <c r="C15290" s="7" t="n">
        <v>0</v>
      </c>
      <c r="D15290" s="7" t="n">
        <v>103</v>
      </c>
      <c r="E15290" s="7" t="n">
        <v>10</v>
      </c>
      <c r="F15290" s="7" t="n">
        <v>0</v>
      </c>
    </row>
    <row r="15291" spans="1:10">
      <c r="A15291" t="s">
        <v>4</v>
      </c>
      <c r="B15291" s="4" t="s">
        <v>5</v>
      </c>
      <c r="C15291" s="4" t="s">
        <v>11</v>
      </c>
    </row>
    <row r="15292" spans="1:10">
      <c r="A15292" t="n">
        <v>121663</v>
      </c>
      <c r="B15292" s="29" t="n">
        <v>16</v>
      </c>
      <c r="C15292" s="7" t="n">
        <v>100</v>
      </c>
    </row>
    <row r="15293" spans="1:10">
      <c r="A15293" t="s">
        <v>4</v>
      </c>
      <c r="B15293" s="4" t="s">
        <v>5</v>
      </c>
      <c r="C15293" s="4" t="s">
        <v>11</v>
      </c>
      <c r="D15293" s="4" t="s">
        <v>11</v>
      </c>
      <c r="E15293" s="4" t="s">
        <v>13</v>
      </c>
      <c r="F15293" s="4" t="s">
        <v>7</v>
      </c>
    </row>
    <row r="15294" spans="1:10">
      <c r="A15294" t="n">
        <v>121666</v>
      </c>
      <c r="B15294" s="77" t="n">
        <v>53</v>
      </c>
      <c r="C15294" s="7" t="n">
        <v>5713</v>
      </c>
      <c r="D15294" s="7" t="n">
        <v>103</v>
      </c>
      <c r="E15294" s="7" t="n">
        <v>10</v>
      </c>
      <c r="F15294" s="7" t="n">
        <v>0</v>
      </c>
    </row>
    <row r="15295" spans="1:10">
      <c r="A15295" t="s">
        <v>4</v>
      </c>
      <c r="B15295" s="4" t="s">
        <v>5</v>
      </c>
      <c r="C15295" s="4" t="s">
        <v>11</v>
      </c>
    </row>
    <row r="15296" spans="1:10">
      <c r="A15296" t="n">
        <v>121676</v>
      </c>
      <c r="B15296" s="29" t="n">
        <v>16</v>
      </c>
      <c r="C15296" s="7" t="n">
        <v>100</v>
      </c>
    </row>
    <row r="15297" spans="1:9">
      <c r="A15297" t="s">
        <v>4</v>
      </c>
      <c r="B15297" s="4" t="s">
        <v>5</v>
      </c>
      <c r="C15297" s="4" t="s">
        <v>11</v>
      </c>
      <c r="D15297" s="4" t="s">
        <v>11</v>
      </c>
      <c r="E15297" s="4" t="s">
        <v>13</v>
      </c>
      <c r="F15297" s="4" t="s">
        <v>7</v>
      </c>
    </row>
    <row r="15298" spans="1:9">
      <c r="A15298" t="n">
        <v>121679</v>
      </c>
      <c r="B15298" s="77" t="n">
        <v>53</v>
      </c>
      <c r="C15298" s="7" t="n">
        <v>5716</v>
      </c>
      <c r="D15298" s="7" t="n">
        <v>103</v>
      </c>
      <c r="E15298" s="7" t="n">
        <v>10</v>
      </c>
      <c r="F15298" s="7" t="n">
        <v>0</v>
      </c>
    </row>
    <row r="15299" spans="1:9">
      <c r="A15299" t="s">
        <v>4</v>
      </c>
      <c r="B15299" s="4" t="s">
        <v>5</v>
      </c>
      <c r="C15299" s="4" t="s">
        <v>7</v>
      </c>
      <c r="D15299" s="4" t="s">
        <v>11</v>
      </c>
    </row>
    <row r="15300" spans="1:9">
      <c r="A15300" t="n">
        <v>121689</v>
      </c>
      <c r="B15300" s="36" t="n">
        <v>45</v>
      </c>
      <c r="C15300" s="7" t="n">
        <v>7</v>
      </c>
      <c r="D15300" s="7" t="n">
        <v>255</v>
      </c>
    </row>
    <row r="15301" spans="1:9">
      <c r="A15301" t="s">
        <v>4</v>
      </c>
      <c r="B15301" s="4" t="s">
        <v>5</v>
      </c>
      <c r="C15301" s="4" t="s">
        <v>11</v>
      </c>
    </row>
    <row r="15302" spans="1:9">
      <c r="A15302" t="n">
        <v>121693</v>
      </c>
      <c r="B15302" s="29" t="n">
        <v>16</v>
      </c>
      <c r="C15302" s="7" t="n">
        <v>500</v>
      </c>
    </row>
    <row r="15303" spans="1:9">
      <c r="A15303" t="s">
        <v>4</v>
      </c>
      <c r="B15303" s="4" t="s">
        <v>5</v>
      </c>
      <c r="C15303" s="4" t="s">
        <v>7</v>
      </c>
      <c r="D15303" s="4" t="s">
        <v>11</v>
      </c>
      <c r="E15303" s="4" t="s">
        <v>8</v>
      </c>
    </row>
    <row r="15304" spans="1:9">
      <c r="A15304" t="n">
        <v>121696</v>
      </c>
      <c r="B15304" s="49" t="n">
        <v>51</v>
      </c>
      <c r="C15304" s="7" t="n">
        <v>4</v>
      </c>
      <c r="D15304" s="7" t="n">
        <v>103</v>
      </c>
      <c r="E15304" s="7" t="s">
        <v>419</v>
      </c>
    </row>
    <row r="15305" spans="1:9">
      <c r="A15305" t="s">
        <v>4</v>
      </c>
      <c r="B15305" s="4" t="s">
        <v>5</v>
      </c>
      <c r="C15305" s="4" t="s">
        <v>11</v>
      </c>
    </row>
    <row r="15306" spans="1:9">
      <c r="A15306" t="n">
        <v>121710</v>
      </c>
      <c r="B15306" s="29" t="n">
        <v>16</v>
      </c>
      <c r="C15306" s="7" t="n">
        <v>0</v>
      </c>
    </row>
    <row r="15307" spans="1:9">
      <c r="A15307" t="s">
        <v>4</v>
      </c>
      <c r="B15307" s="4" t="s">
        <v>5</v>
      </c>
      <c r="C15307" s="4" t="s">
        <v>11</v>
      </c>
      <c r="D15307" s="4" t="s">
        <v>34</v>
      </c>
      <c r="E15307" s="4" t="s">
        <v>7</v>
      </c>
      <c r="F15307" s="4" t="s">
        <v>7</v>
      </c>
      <c r="G15307" s="4" t="s">
        <v>34</v>
      </c>
      <c r="H15307" s="4" t="s">
        <v>7</v>
      </c>
      <c r="I15307" s="4" t="s">
        <v>7</v>
      </c>
      <c r="J15307" s="4" t="s">
        <v>34</v>
      </c>
      <c r="K15307" s="4" t="s">
        <v>7</v>
      </c>
      <c r="L15307" s="4" t="s">
        <v>7</v>
      </c>
    </row>
    <row r="15308" spans="1:9">
      <c r="A15308" t="n">
        <v>121713</v>
      </c>
      <c r="B15308" s="51" t="n">
        <v>26</v>
      </c>
      <c r="C15308" s="7" t="n">
        <v>103</v>
      </c>
      <c r="D15308" s="7" t="s">
        <v>1054</v>
      </c>
      <c r="E15308" s="7" t="n">
        <v>2</v>
      </c>
      <c r="F15308" s="7" t="n">
        <v>3</v>
      </c>
      <c r="G15308" s="7" t="s">
        <v>1055</v>
      </c>
      <c r="H15308" s="7" t="n">
        <v>2</v>
      </c>
      <c r="I15308" s="7" t="n">
        <v>3</v>
      </c>
      <c r="J15308" s="7" t="s">
        <v>1056</v>
      </c>
      <c r="K15308" s="7" t="n">
        <v>2</v>
      </c>
      <c r="L15308" s="7" t="n">
        <v>0</v>
      </c>
    </row>
    <row r="15309" spans="1:9">
      <c r="A15309" t="s">
        <v>4</v>
      </c>
      <c r="B15309" s="4" t="s">
        <v>5</v>
      </c>
    </row>
    <row r="15310" spans="1:9">
      <c r="A15310" t="n">
        <v>121892</v>
      </c>
      <c r="B15310" s="27" t="n">
        <v>28</v>
      </c>
    </row>
    <row r="15311" spans="1:9">
      <c r="A15311" t="s">
        <v>4</v>
      </c>
      <c r="B15311" s="4" t="s">
        <v>5</v>
      </c>
      <c r="C15311" s="4" t="s">
        <v>11</v>
      </c>
      <c r="D15311" s="4" t="s">
        <v>7</v>
      </c>
      <c r="E15311" s="4" t="s">
        <v>7</v>
      </c>
      <c r="F15311" s="4" t="s">
        <v>8</v>
      </c>
    </row>
    <row r="15312" spans="1:9">
      <c r="A15312" t="n">
        <v>121893</v>
      </c>
      <c r="B15312" s="50" t="n">
        <v>20</v>
      </c>
      <c r="C15312" s="7" t="n">
        <v>6308</v>
      </c>
      <c r="D15312" s="7" t="n">
        <v>2</v>
      </c>
      <c r="E15312" s="7" t="n">
        <v>10</v>
      </c>
      <c r="F15312" s="7" t="s">
        <v>871</v>
      </c>
    </row>
    <row r="15313" spans="1:12">
      <c r="A15313" t="s">
        <v>4</v>
      </c>
      <c r="B15313" s="4" t="s">
        <v>5</v>
      </c>
      <c r="C15313" s="4" t="s">
        <v>7</v>
      </c>
      <c r="D15313" s="4" t="s">
        <v>11</v>
      </c>
      <c r="E15313" s="4" t="s">
        <v>8</v>
      </c>
    </row>
    <row r="15314" spans="1:12">
      <c r="A15314" t="n">
        <v>121913</v>
      </c>
      <c r="B15314" s="49" t="n">
        <v>51</v>
      </c>
      <c r="C15314" s="7" t="n">
        <v>4</v>
      </c>
      <c r="D15314" s="7" t="n">
        <v>6308</v>
      </c>
      <c r="E15314" s="7" t="s">
        <v>832</v>
      </c>
    </row>
    <row r="15315" spans="1:12">
      <c r="A15315" t="s">
        <v>4</v>
      </c>
      <c r="B15315" s="4" t="s">
        <v>5</v>
      </c>
      <c r="C15315" s="4" t="s">
        <v>11</v>
      </c>
    </row>
    <row r="15316" spans="1:12">
      <c r="A15316" t="n">
        <v>121927</v>
      </c>
      <c r="B15316" s="29" t="n">
        <v>16</v>
      </c>
      <c r="C15316" s="7" t="n">
        <v>0</v>
      </c>
    </row>
    <row r="15317" spans="1:12">
      <c r="A15317" t="s">
        <v>4</v>
      </c>
      <c r="B15317" s="4" t="s">
        <v>5</v>
      </c>
      <c r="C15317" s="4" t="s">
        <v>11</v>
      </c>
      <c r="D15317" s="4" t="s">
        <v>34</v>
      </c>
      <c r="E15317" s="4" t="s">
        <v>7</v>
      </c>
      <c r="F15317" s="4" t="s">
        <v>7</v>
      </c>
    </row>
    <row r="15318" spans="1:12">
      <c r="A15318" t="n">
        <v>121930</v>
      </c>
      <c r="B15318" s="51" t="n">
        <v>26</v>
      </c>
      <c r="C15318" s="7" t="n">
        <v>6308</v>
      </c>
      <c r="D15318" s="7" t="s">
        <v>1057</v>
      </c>
      <c r="E15318" s="7" t="n">
        <v>2</v>
      </c>
      <c r="F15318" s="7" t="n">
        <v>0</v>
      </c>
    </row>
    <row r="15319" spans="1:12">
      <c r="A15319" t="s">
        <v>4</v>
      </c>
      <c r="B15319" s="4" t="s">
        <v>5</v>
      </c>
    </row>
    <row r="15320" spans="1:12">
      <c r="A15320" t="n">
        <v>121995</v>
      </c>
      <c r="B15320" s="27" t="n">
        <v>28</v>
      </c>
    </row>
    <row r="15321" spans="1:12">
      <c r="A15321" t="s">
        <v>4</v>
      </c>
      <c r="B15321" s="4" t="s">
        <v>5</v>
      </c>
      <c r="C15321" s="4" t="s">
        <v>11</v>
      </c>
    </row>
    <row r="15322" spans="1:12">
      <c r="A15322" t="n">
        <v>121996</v>
      </c>
      <c r="B15322" s="29" t="n">
        <v>16</v>
      </c>
      <c r="C15322" s="7" t="n">
        <v>300</v>
      </c>
    </row>
    <row r="15323" spans="1:12">
      <c r="A15323" t="s">
        <v>4</v>
      </c>
      <c r="B15323" s="4" t="s">
        <v>5</v>
      </c>
      <c r="C15323" s="4" t="s">
        <v>7</v>
      </c>
      <c r="D15323" s="4" t="s">
        <v>11</v>
      </c>
      <c r="E15323" s="4" t="s">
        <v>8</v>
      </c>
    </row>
    <row r="15324" spans="1:12">
      <c r="A15324" t="n">
        <v>121999</v>
      </c>
      <c r="B15324" s="49" t="n">
        <v>51</v>
      </c>
      <c r="C15324" s="7" t="n">
        <v>4</v>
      </c>
      <c r="D15324" s="7" t="n">
        <v>103</v>
      </c>
      <c r="E15324" s="7" t="s">
        <v>832</v>
      </c>
    </row>
    <row r="15325" spans="1:12">
      <c r="A15325" t="s">
        <v>4</v>
      </c>
      <c r="B15325" s="4" t="s">
        <v>5</v>
      </c>
      <c r="C15325" s="4" t="s">
        <v>11</v>
      </c>
    </row>
    <row r="15326" spans="1:12">
      <c r="A15326" t="n">
        <v>122013</v>
      </c>
      <c r="B15326" s="29" t="n">
        <v>16</v>
      </c>
      <c r="C15326" s="7" t="n">
        <v>0</v>
      </c>
    </row>
    <row r="15327" spans="1:12">
      <c r="A15327" t="s">
        <v>4</v>
      </c>
      <c r="B15327" s="4" t="s">
        <v>5</v>
      </c>
      <c r="C15327" s="4" t="s">
        <v>11</v>
      </c>
      <c r="D15327" s="4" t="s">
        <v>34</v>
      </c>
      <c r="E15327" s="4" t="s">
        <v>7</v>
      </c>
      <c r="F15327" s="4" t="s">
        <v>7</v>
      </c>
      <c r="G15327" s="4" t="s">
        <v>34</v>
      </c>
      <c r="H15327" s="4" t="s">
        <v>7</v>
      </c>
      <c r="I15327" s="4" t="s">
        <v>7</v>
      </c>
    </row>
    <row r="15328" spans="1:12">
      <c r="A15328" t="n">
        <v>122016</v>
      </c>
      <c r="B15328" s="51" t="n">
        <v>26</v>
      </c>
      <c r="C15328" s="7" t="n">
        <v>103</v>
      </c>
      <c r="D15328" s="7" t="s">
        <v>1058</v>
      </c>
      <c r="E15328" s="7" t="n">
        <v>2</v>
      </c>
      <c r="F15328" s="7" t="n">
        <v>3</v>
      </c>
      <c r="G15328" s="7" t="s">
        <v>1059</v>
      </c>
      <c r="H15328" s="7" t="n">
        <v>2</v>
      </c>
      <c r="I15328" s="7" t="n">
        <v>0</v>
      </c>
    </row>
    <row r="15329" spans="1:9">
      <c r="A15329" t="s">
        <v>4</v>
      </c>
      <c r="B15329" s="4" t="s">
        <v>5</v>
      </c>
    </row>
    <row r="15330" spans="1:9">
      <c r="A15330" t="n">
        <v>122102</v>
      </c>
      <c r="B15330" s="27" t="n">
        <v>28</v>
      </c>
    </row>
    <row r="15331" spans="1:9">
      <c r="A15331" t="s">
        <v>4</v>
      </c>
      <c r="B15331" s="4" t="s">
        <v>5</v>
      </c>
      <c r="C15331" s="4" t="s">
        <v>11</v>
      </c>
      <c r="D15331" s="4" t="s">
        <v>7</v>
      </c>
    </row>
    <row r="15332" spans="1:9">
      <c r="A15332" t="n">
        <v>122103</v>
      </c>
      <c r="B15332" s="69" t="n">
        <v>89</v>
      </c>
      <c r="C15332" s="7" t="n">
        <v>65533</v>
      </c>
      <c r="D15332" s="7" t="n">
        <v>1</v>
      </c>
    </row>
    <row r="15333" spans="1:9">
      <c r="A15333" t="s">
        <v>4</v>
      </c>
      <c r="B15333" s="4" t="s">
        <v>5</v>
      </c>
      <c r="C15333" s="4" t="s">
        <v>7</v>
      </c>
      <c r="D15333" s="4" t="s">
        <v>11</v>
      </c>
      <c r="E15333" s="4" t="s">
        <v>13</v>
      </c>
    </row>
    <row r="15334" spans="1:9">
      <c r="A15334" t="n">
        <v>122107</v>
      </c>
      <c r="B15334" s="35" t="n">
        <v>58</v>
      </c>
      <c r="C15334" s="7" t="n">
        <v>101</v>
      </c>
      <c r="D15334" s="7" t="n">
        <v>600</v>
      </c>
      <c r="E15334" s="7" t="n">
        <v>1</v>
      </c>
    </row>
    <row r="15335" spans="1:9">
      <c r="A15335" t="s">
        <v>4</v>
      </c>
      <c r="B15335" s="4" t="s">
        <v>5</v>
      </c>
      <c r="C15335" s="4" t="s">
        <v>7</v>
      </c>
      <c r="D15335" s="4" t="s">
        <v>11</v>
      </c>
    </row>
    <row r="15336" spans="1:9">
      <c r="A15336" t="n">
        <v>122115</v>
      </c>
      <c r="B15336" s="35" t="n">
        <v>58</v>
      </c>
      <c r="C15336" s="7" t="n">
        <v>254</v>
      </c>
      <c r="D15336" s="7" t="n">
        <v>0</v>
      </c>
    </row>
    <row r="15337" spans="1:9">
      <c r="A15337" t="s">
        <v>4</v>
      </c>
      <c r="B15337" s="4" t="s">
        <v>5</v>
      </c>
      <c r="C15337" s="4" t="s">
        <v>7</v>
      </c>
      <c r="D15337" s="4" t="s">
        <v>7</v>
      </c>
      <c r="E15337" s="4" t="s">
        <v>13</v>
      </c>
      <c r="F15337" s="4" t="s">
        <v>13</v>
      </c>
      <c r="G15337" s="4" t="s">
        <v>13</v>
      </c>
      <c r="H15337" s="4" t="s">
        <v>11</v>
      </c>
    </row>
    <row r="15338" spans="1:9">
      <c r="A15338" t="n">
        <v>122119</v>
      </c>
      <c r="B15338" s="36" t="n">
        <v>45</v>
      </c>
      <c r="C15338" s="7" t="n">
        <v>2</v>
      </c>
      <c r="D15338" s="7" t="n">
        <v>3</v>
      </c>
      <c r="E15338" s="7" t="n">
        <v>23.0200004577637</v>
      </c>
      <c r="F15338" s="7" t="n">
        <v>0.439999997615814</v>
      </c>
      <c r="G15338" s="7" t="n">
        <v>-43.4799995422363</v>
      </c>
      <c r="H15338" s="7" t="n">
        <v>0</v>
      </c>
    </row>
    <row r="15339" spans="1:9">
      <c r="A15339" t="s">
        <v>4</v>
      </c>
      <c r="B15339" s="4" t="s">
        <v>5</v>
      </c>
      <c r="C15339" s="4" t="s">
        <v>7</v>
      </c>
      <c r="D15339" s="4" t="s">
        <v>7</v>
      </c>
      <c r="E15339" s="4" t="s">
        <v>13</v>
      </c>
      <c r="F15339" s="4" t="s">
        <v>13</v>
      </c>
      <c r="G15339" s="4" t="s">
        <v>13</v>
      </c>
      <c r="H15339" s="4" t="s">
        <v>11</v>
      </c>
      <c r="I15339" s="4" t="s">
        <v>7</v>
      </c>
    </row>
    <row r="15340" spans="1:9">
      <c r="A15340" t="n">
        <v>122136</v>
      </c>
      <c r="B15340" s="36" t="n">
        <v>45</v>
      </c>
      <c r="C15340" s="7" t="n">
        <v>4</v>
      </c>
      <c r="D15340" s="7" t="n">
        <v>3</v>
      </c>
      <c r="E15340" s="7" t="n">
        <v>10.039999961853</v>
      </c>
      <c r="F15340" s="7" t="n">
        <v>359.670013427734</v>
      </c>
      <c r="G15340" s="7" t="n">
        <v>0</v>
      </c>
      <c r="H15340" s="7" t="n">
        <v>0</v>
      </c>
      <c r="I15340" s="7" t="n">
        <v>0</v>
      </c>
    </row>
    <row r="15341" spans="1:9">
      <c r="A15341" t="s">
        <v>4</v>
      </c>
      <c r="B15341" s="4" t="s">
        <v>5</v>
      </c>
      <c r="C15341" s="4" t="s">
        <v>7</v>
      </c>
      <c r="D15341" s="4" t="s">
        <v>7</v>
      </c>
      <c r="E15341" s="4" t="s">
        <v>13</v>
      </c>
      <c r="F15341" s="4" t="s">
        <v>11</v>
      </c>
    </row>
    <row r="15342" spans="1:9">
      <c r="A15342" t="n">
        <v>122154</v>
      </c>
      <c r="B15342" s="36" t="n">
        <v>45</v>
      </c>
      <c r="C15342" s="7" t="n">
        <v>5</v>
      </c>
      <c r="D15342" s="7" t="n">
        <v>3</v>
      </c>
      <c r="E15342" s="7" t="n">
        <v>2.90000009536743</v>
      </c>
      <c r="F15342" s="7" t="n">
        <v>0</v>
      </c>
    </row>
    <row r="15343" spans="1:9">
      <c r="A15343" t="s">
        <v>4</v>
      </c>
      <c r="B15343" s="4" t="s">
        <v>5</v>
      </c>
      <c r="C15343" s="4" t="s">
        <v>7</v>
      </c>
      <c r="D15343" s="4" t="s">
        <v>7</v>
      </c>
      <c r="E15343" s="4" t="s">
        <v>13</v>
      </c>
      <c r="F15343" s="4" t="s">
        <v>11</v>
      </c>
    </row>
    <row r="15344" spans="1:9">
      <c r="A15344" t="n">
        <v>122163</v>
      </c>
      <c r="B15344" s="36" t="n">
        <v>45</v>
      </c>
      <c r="C15344" s="7" t="n">
        <v>11</v>
      </c>
      <c r="D15344" s="7" t="n">
        <v>3</v>
      </c>
      <c r="E15344" s="7" t="n">
        <v>33.4000015258789</v>
      </c>
      <c r="F15344" s="7" t="n">
        <v>0</v>
      </c>
    </row>
    <row r="15345" spans="1:9">
      <c r="A15345" t="s">
        <v>4</v>
      </c>
      <c r="B15345" s="4" t="s">
        <v>5</v>
      </c>
      <c r="C15345" s="4" t="s">
        <v>11</v>
      </c>
    </row>
    <row r="15346" spans="1:9">
      <c r="A15346" t="n">
        <v>122172</v>
      </c>
      <c r="B15346" s="29" t="n">
        <v>16</v>
      </c>
      <c r="C15346" s="7" t="n">
        <v>1000</v>
      </c>
    </row>
    <row r="15347" spans="1:9">
      <c r="A15347" t="s">
        <v>4</v>
      </c>
      <c r="B15347" s="4" t="s">
        <v>5</v>
      </c>
      <c r="C15347" s="4" t="s">
        <v>11</v>
      </c>
      <c r="D15347" s="4" t="s">
        <v>11</v>
      </c>
      <c r="E15347" s="4" t="s">
        <v>11</v>
      </c>
    </row>
    <row r="15348" spans="1:9">
      <c r="A15348" t="n">
        <v>122175</v>
      </c>
      <c r="B15348" s="32" t="n">
        <v>61</v>
      </c>
      <c r="C15348" s="7" t="n">
        <v>103</v>
      </c>
      <c r="D15348" s="7" t="n">
        <v>6308</v>
      </c>
      <c r="E15348" s="7" t="n">
        <v>1000</v>
      </c>
    </row>
    <row r="15349" spans="1:9">
      <c r="A15349" t="s">
        <v>4</v>
      </c>
      <c r="B15349" s="4" t="s">
        <v>5</v>
      </c>
      <c r="C15349" s="4" t="s">
        <v>11</v>
      </c>
    </row>
    <row r="15350" spans="1:9">
      <c r="A15350" t="n">
        <v>122182</v>
      </c>
      <c r="B15350" s="29" t="n">
        <v>16</v>
      </c>
      <c r="C15350" s="7" t="n">
        <v>1200</v>
      </c>
    </row>
    <row r="15351" spans="1:9">
      <c r="A15351" t="s">
        <v>4</v>
      </c>
      <c r="B15351" s="4" t="s">
        <v>5</v>
      </c>
      <c r="C15351" s="4" t="s">
        <v>7</v>
      </c>
      <c r="D15351" s="4" t="s">
        <v>11</v>
      </c>
      <c r="E15351" s="4" t="s">
        <v>8</v>
      </c>
    </row>
    <row r="15352" spans="1:9">
      <c r="A15352" t="n">
        <v>122185</v>
      </c>
      <c r="B15352" s="49" t="n">
        <v>51</v>
      </c>
      <c r="C15352" s="7" t="n">
        <v>4</v>
      </c>
      <c r="D15352" s="7" t="n">
        <v>103</v>
      </c>
      <c r="E15352" s="7" t="s">
        <v>1006</v>
      </c>
    </row>
    <row r="15353" spans="1:9">
      <c r="A15353" t="s">
        <v>4</v>
      </c>
      <c r="B15353" s="4" t="s">
        <v>5</v>
      </c>
      <c r="C15353" s="4" t="s">
        <v>11</v>
      </c>
    </row>
    <row r="15354" spans="1:9">
      <c r="A15354" t="n">
        <v>122198</v>
      </c>
      <c r="B15354" s="29" t="n">
        <v>16</v>
      </c>
      <c r="C15354" s="7" t="n">
        <v>0</v>
      </c>
    </row>
    <row r="15355" spans="1:9">
      <c r="A15355" t="s">
        <v>4</v>
      </c>
      <c r="B15355" s="4" t="s">
        <v>5</v>
      </c>
      <c r="C15355" s="4" t="s">
        <v>11</v>
      </c>
      <c r="D15355" s="4" t="s">
        <v>34</v>
      </c>
      <c r="E15355" s="4" t="s">
        <v>7</v>
      </c>
      <c r="F15355" s="4" t="s">
        <v>7</v>
      </c>
    </row>
    <row r="15356" spans="1:9">
      <c r="A15356" t="n">
        <v>122201</v>
      </c>
      <c r="B15356" s="51" t="n">
        <v>26</v>
      </c>
      <c r="C15356" s="7" t="n">
        <v>103</v>
      </c>
      <c r="D15356" s="7" t="s">
        <v>1060</v>
      </c>
      <c r="E15356" s="7" t="n">
        <v>2</v>
      </c>
      <c r="F15356" s="7" t="n">
        <v>0</v>
      </c>
    </row>
    <row r="15357" spans="1:9">
      <c r="A15357" t="s">
        <v>4</v>
      </c>
      <c r="B15357" s="4" t="s">
        <v>5</v>
      </c>
    </row>
    <row r="15358" spans="1:9">
      <c r="A15358" t="n">
        <v>122268</v>
      </c>
      <c r="B15358" s="27" t="n">
        <v>28</v>
      </c>
    </row>
    <row r="15359" spans="1:9">
      <c r="A15359" t="s">
        <v>4</v>
      </c>
      <c r="B15359" s="4" t="s">
        <v>5</v>
      </c>
      <c r="C15359" s="4" t="s">
        <v>11</v>
      </c>
      <c r="D15359" s="4" t="s">
        <v>7</v>
      </c>
    </row>
    <row r="15360" spans="1:9">
      <c r="A15360" t="n">
        <v>122269</v>
      </c>
      <c r="B15360" s="69" t="n">
        <v>89</v>
      </c>
      <c r="C15360" s="7" t="n">
        <v>65533</v>
      </c>
      <c r="D15360" s="7" t="n">
        <v>1</v>
      </c>
    </row>
    <row r="15361" spans="1:6">
      <c r="A15361" t="s">
        <v>4</v>
      </c>
      <c r="B15361" s="4" t="s">
        <v>5</v>
      </c>
      <c r="C15361" s="4" t="s">
        <v>11</v>
      </c>
    </row>
    <row r="15362" spans="1:6">
      <c r="A15362" t="n">
        <v>122273</v>
      </c>
      <c r="B15362" s="29" t="n">
        <v>16</v>
      </c>
      <c r="C15362" s="7" t="n">
        <v>300</v>
      </c>
    </row>
    <row r="15363" spans="1:6">
      <c r="A15363" t="s">
        <v>4</v>
      </c>
      <c r="B15363" s="4" t="s">
        <v>5</v>
      </c>
      <c r="C15363" s="4" t="s">
        <v>7</v>
      </c>
      <c r="D15363" s="4" t="s">
        <v>11</v>
      </c>
      <c r="E15363" s="4" t="s">
        <v>8</v>
      </c>
    </row>
    <row r="15364" spans="1:6">
      <c r="A15364" t="n">
        <v>122276</v>
      </c>
      <c r="B15364" s="49" t="n">
        <v>51</v>
      </c>
      <c r="C15364" s="7" t="n">
        <v>4</v>
      </c>
      <c r="D15364" s="7" t="n">
        <v>0</v>
      </c>
      <c r="E15364" s="7" t="s">
        <v>645</v>
      </c>
    </row>
    <row r="15365" spans="1:6">
      <c r="A15365" t="s">
        <v>4</v>
      </c>
      <c r="B15365" s="4" t="s">
        <v>5</v>
      </c>
      <c r="C15365" s="4" t="s">
        <v>11</v>
      </c>
    </row>
    <row r="15366" spans="1:6">
      <c r="A15366" t="n">
        <v>122290</v>
      </c>
      <c r="B15366" s="29" t="n">
        <v>16</v>
      </c>
      <c r="C15366" s="7" t="n">
        <v>0</v>
      </c>
    </row>
    <row r="15367" spans="1:6">
      <c r="A15367" t="s">
        <v>4</v>
      </c>
      <c r="B15367" s="4" t="s">
        <v>5</v>
      </c>
      <c r="C15367" s="4" t="s">
        <v>11</v>
      </c>
      <c r="D15367" s="4" t="s">
        <v>34</v>
      </c>
      <c r="E15367" s="4" t="s">
        <v>7</v>
      </c>
      <c r="F15367" s="4" t="s">
        <v>7</v>
      </c>
    </row>
    <row r="15368" spans="1:6">
      <c r="A15368" t="n">
        <v>122293</v>
      </c>
      <c r="B15368" s="51" t="n">
        <v>26</v>
      </c>
      <c r="C15368" s="7" t="n">
        <v>0</v>
      </c>
      <c r="D15368" s="7" t="s">
        <v>1061</v>
      </c>
      <c r="E15368" s="7" t="n">
        <v>2</v>
      </c>
      <c r="F15368" s="7" t="n">
        <v>0</v>
      </c>
    </row>
    <row r="15369" spans="1:6">
      <c r="A15369" t="s">
        <v>4</v>
      </c>
      <c r="B15369" s="4" t="s">
        <v>5</v>
      </c>
    </row>
    <row r="15370" spans="1:6">
      <c r="A15370" t="n">
        <v>122310</v>
      </c>
      <c r="B15370" s="27" t="n">
        <v>28</v>
      </c>
    </row>
    <row r="15371" spans="1:6">
      <c r="A15371" t="s">
        <v>4</v>
      </c>
      <c r="B15371" s="4" t="s">
        <v>5</v>
      </c>
      <c r="C15371" s="4" t="s">
        <v>11</v>
      </c>
      <c r="D15371" s="4" t="s">
        <v>7</v>
      </c>
    </row>
    <row r="15372" spans="1:6">
      <c r="A15372" t="n">
        <v>122311</v>
      </c>
      <c r="B15372" s="69" t="n">
        <v>89</v>
      </c>
      <c r="C15372" s="7" t="n">
        <v>65533</v>
      </c>
      <c r="D15372" s="7" t="n">
        <v>1</v>
      </c>
    </row>
    <row r="15373" spans="1:6">
      <c r="A15373" t="s">
        <v>4</v>
      </c>
      <c r="B15373" s="4" t="s">
        <v>5</v>
      </c>
      <c r="C15373" s="4" t="s">
        <v>7</v>
      </c>
      <c r="D15373" s="4" t="s">
        <v>11</v>
      </c>
      <c r="E15373" s="4" t="s">
        <v>8</v>
      </c>
    </row>
    <row r="15374" spans="1:6">
      <c r="A15374" t="n">
        <v>122315</v>
      </c>
      <c r="B15374" s="49" t="n">
        <v>51</v>
      </c>
      <c r="C15374" s="7" t="n">
        <v>4</v>
      </c>
      <c r="D15374" s="7" t="n">
        <v>5713</v>
      </c>
      <c r="E15374" s="7" t="s">
        <v>1062</v>
      </c>
    </row>
    <row r="15375" spans="1:6">
      <c r="A15375" t="s">
        <v>4</v>
      </c>
      <c r="B15375" s="4" t="s">
        <v>5</v>
      </c>
      <c r="C15375" s="4" t="s">
        <v>11</v>
      </c>
    </row>
    <row r="15376" spans="1:6">
      <c r="A15376" t="n">
        <v>122328</v>
      </c>
      <c r="B15376" s="29" t="n">
        <v>16</v>
      </c>
      <c r="C15376" s="7" t="n">
        <v>0</v>
      </c>
    </row>
    <row r="15377" spans="1:6">
      <c r="A15377" t="s">
        <v>4</v>
      </c>
      <c r="B15377" s="4" t="s">
        <v>5</v>
      </c>
      <c r="C15377" s="4" t="s">
        <v>11</v>
      </c>
      <c r="D15377" s="4" t="s">
        <v>34</v>
      </c>
      <c r="E15377" s="4" t="s">
        <v>7</v>
      </c>
      <c r="F15377" s="4" t="s">
        <v>7</v>
      </c>
    </row>
    <row r="15378" spans="1:6">
      <c r="A15378" t="n">
        <v>122331</v>
      </c>
      <c r="B15378" s="51" t="n">
        <v>26</v>
      </c>
      <c r="C15378" s="7" t="n">
        <v>5713</v>
      </c>
      <c r="D15378" s="7" t="s">
        <v>1063</v>
      </c>
      <c r="E15378" s="7" t="n">
        <v>2</v>
      </c>
      <c r="F15378" s="7" t="n">
        <v>0</v>
      </c>
    </row>
    <row r="15379" spans="1:6">
      <c r="A15379" t="s">
        <v>4</v>
      </c>
      <c r="B15379" s="4" t="s">
        <v>5</v>
      </c>
    </row>
    <row r="15380" spans="1:6">
      <c r="A15380" t="n">
        <v>122349</v>
      </c>
      <c r="B15380" s="27" t="n">
        <v>28</v>
      </c>
    </row>
    <row r="15381" spans="1:6">
      <c r="A15381" t="s">
        <v>4</v>
      </c>
      <c r="B15381" s="4" t="s">
        <v>5</v>
      </c>
      <c r="C15381" s="4" t="s">
        <v>11</v>
      </c>
      <c r="D15381" s="4" t="s">
        <v>7</v>
      </c>
    </row>
    <row r="15382" spans="1:6">
      <c r="A15382" t="n">
        <v>122350</v>
      </c>
      <c r="B15382" s="69" t="n">
        <v>89</v>
      </c>
      <c r="C15382" s="7" t="n">
        <v>65533</v>
      </c>
      <c r="D15382" s="7" t="n">
        <v>1</v>
      </c>
    </row>
    <row r="15383" spans="1:6">
      <c r="A15383" t="s">
        <v>4</v>
      </c>
      <c r="B15383" s="4" t="s">
        <v>5</v>
      </c>
      <c r="C15383" s="4" t="s">
        <v>11</v>
      </c>
    </row>
    <row r="15384" spans="1:6">
      <c r="A15384" t="n">
        <v>122354</v>
      </c>
      <c r="B15384" s="29" t="n">
        <v>16</v>
      </c>
      <c r="C15384" s="7" t="n">
        <v>500</v>
      </c>
    </row>
    <row r="15385" spans="1:6">
      <c r="A15385" t="s">
        <v>4</v>
      </c>
      <c r="B15385" s="4" t="s">
        <v>5</v>
      </c>
      <c r="C15385" s="4" t="s">
        <v>7</v>
      </c>
      <c r="D15385" s="4" t="s">
        <v>11</v>
      </c>
      <c r="E15385" s="4" t="s">
        <v>8</v>
      </c>
    </row>
    <row r="15386" spans="1:6">
      <c r="A15386" t="n">
        <v>122357</v>
      </c>
      <c r="B15386" s="49" t="n">
        <v>51</v>
      </c>
      <c r="C15386" s="7" t="n">
        <v>4</v>
      </c>
      <c r="D15386" s="7" t="n">
        <v>6308</v>
      </c>
      <c r="E15386" s="7" t="s">
        <v>832</v>
      </c>
    </row>
    <row r="15387" spans="1:6">
      <c r="A15387" t="s">
        <v>4</v>
      </c>
      <c r="B15387" s="4" t="s">
        <v>5</v>
      </c>
      <c r="C15387" s="4" t="s">
        <v>11</v>
      </c>
    </row>
    <row r="15388" spans="1:6">
      <c r="A15388" t="n">
        <v>122371</v>
      </c>
      <c r="B15388" s="29" t="n">
        <v>16</v>
      </c>
      <c r="C15388" s="7" t="n">
        <v>0</v>
      </c>
    </row>
    <row r="15389" spans="1:6">
      <c r="A15389" t="s">
        <v>4</v>
      </c>
      <c r="B15389" s="4" t="s">
        <v>5</v>
      </c>
      <c r="C15389" s="4" t="s">
        <v>11</v>
      </c>
      <c r="D15389" s="4" t="s">
        <v>34</v>
      </c>
      <c r="E15389" s="4" t="s">
        <v>7</v>
      </c>
      <c r="F15389" s="4" t="s">
        <v>7</v>
      </c>
      <c r="G15389" s="4" t="s">
        <v>34</v>
      </c>
      <c r="H15389" s="4" t="s">
        <v>7</v>
      </c>
      <c r="I15389" s="4" t="s">
        <v>7</v>
      </c>
    </row>
    <row r="15390" spans="1:6">
      <c r="A15390" t="n">
        <v>122374</v>
      </c>
      <c r="B15390" s="51" t="n">
        <v>26</v>
      </c>
      <c r="C15390" s="7" t="n">
        <v>6308</v>
      </c>
      <c r="D15390" s="7" t="s">
        <v>1064</v>
      </c>
      <c r="E15390" s="7" t="n">
        <v>2</v>
      </c>
      <c r="F15390" s="7" t="n">
        <v>3</v>
      </c>
      <c r="G15390" s="7" t="s">
        <v>1065</v>
      </c>
      <c r="H15390" s="7" t="n">
        <v>2</v>
      </c>
      <c r="I15390" s="7" t="n">
        <v>0</v>
      </c>
    </row>
    <row r="15391" spans="1:6">
      <c r="A15391" t="s">
        <v>4</v>
      </c>
      <c r="B15391" s="4" t="s">
        <v>5</v>
      </c>
    </row>
    <row r="15392" spans="1:6">
      <c r="A15392" t="n">
        <v>122554</v>
      </c>
      <c r="B15392" s="27" t="n">
        <v>28</v>
      </c>
    </row>
    <row r="15393" spans="1:9">
      <c r="A15393" t="s">
        <v>4</v>
      </c>
      <c r="B15393" s="4" t="s">
        <v>5</v>
      </c>
      <c r="C15393" s="4" t="s">
        <v>11</v>
      </c>
      <c r="D15393" s="4" t="s">
        <v>11</v>
      </c>
      <c r="E15393" s="4" t="s">
        <v>11</v>
      </c>
    </row>
    <row r="15394" spans="1:9">
      <c r="A15394" t="n">
        <v>122555</v>
      </c>
      <c r="B15394" s="32" t="n">
        <v>61</v>
      </c>
      <c r="C15394" s="7" t="n">
        <v>103</v>
      </c>
      <c r="D15394" s="7" t="n">
        <v>65533</v>
      </c>
      <c r="E15394" s="7" t="n">
        <v>1000</v>
      </c>
    </row>
    <row r="15395" spans="1:9">
      <c r="A15395" t="s">
        <v>4</v>
      </c>
      <c r="B15395" s="4" t="s">
        <v>5</v>
      </c>
      <c r="C15395" s="4" t="s">
        <v>7</v>
      </c>
      <c r="D15395" s="4" t="s">
        <v>11</v>
      </c>
      <c r="E15395" s="4" t="s">
        <v>8</v>
      </c>
    </row>
    <row r="15396" spans="1:9">
      <c r="A15396" t="n">
        <v>122562</v>
      </c>
      <c r="B15396" s="49" t="n">
        <v>51</v>
      </c>
      <c r="C15396" s="7" t="n">
        <v>4</v>
      </c>
      <c r="D15396" s="7" t="n">
        <v>103</v>
      </c>
      <c r="E15396" s="7" t="s">
        <v>498</v>
      </c>
    </row>
    <row r="15397" spans="1:9">
      <c r="A15397" t="s">
        <v>4</v>
      </c>
      <c r="B15397" s="4" t="s">
        <v>5</v>
      </c>
      <c r="C15397" s="4" t="s">
        <v>11</v>
      </c>
    </row>
    <row r="15398" spans="1:9">
      <c r="A15398" t="n">
        <v>122576</v>
      </c>
      <c r="B15398" s="29" t="n">
        <v>16</v>
      </c>
      <c r="C15398" s="7" t="n">
        <v>0</v>
      </c>
    </row>
    <row r="15399" spans="1:9">
      <c r="A15399" t="s">
        <v>4</v>
      </c>
      <c r="B15399" s="4" t="s">
        <v>5</v>
      </c>
      <c r="C15399" s="4" t="s">
        <v>11</v>
      </c>
      <c r="D15399" s="4" t="s">
        <v>34</v>
      </c>
      <c r="E15399" s="4" t="s">
        <v>7</v>
      </c>
      <c r="F15399" s="4" t="s">
        <v>7</v>
      </c>
      <c r="G15399" s="4" t="s">
        <v>34</v>
      </c>
      <c r="H15399" s="4" t="s">
        <v>7</v>
      </c>
      <c r="I15399" s="4" t="s">
        <v>7</v>
      </c>
    </row>
    <row r="15400" spans="1:9">
      <c r="A15400" t="n">
        <v>122579</v>
      </c>
      <c r="B15400" s="51" t="n">
        <v>26</v>
      </c>
      <c r="C15400" s="7" t="n">
        <v>103</v>
      </c>
      <c r="D15400" s="7" t="s">
        <v>1066</v>
      </c>
      <c r="E15400" s="7" t="n">
        <v>2</v>
      </c>
      <c r="F15400" s="7" t="n">
        <v>3</v>
      </c>
      <c r="G15400" s="7" t="s">
        <v>1067</v>
      </c>
      <c r="H15400" s="7" t="n">
        <v>2</v>
      </c>
      <c r="I15400" s="7" t="n">
        <v>0</v>
      </c>
    </row>
    <row r="15401" spans="1:9">
      <c r="A15401" t="s">
        <v>4</v>
      </c>
      <c r="B15401" s="4" t="s">
        <v>5</v>
      </c>
    </row>
    <row r="15402" spans="1:9">
      <c r="A15402" t="n">
        <v>122659</v>
      </c>
      <c r="B15402" s="27" t="n">
        <v>28</v>
      </c>
    </row>
    <row r="15403" spans="1:9">
      <c r="A15403" t="s">
        <v>4</v>
      </c>
      <c r="B15403" s="4" t="s">
        <v>5</v>
      </c>
      <c r="C15403" s="4" t="s">
        <v>7</v>
      </c>
      <c r="D15403" s="4" t="s">
        <v>11</v>
      </c>
      <c r="E15403" s="4" t="s">
        <v>7</v>
      </c>
    </row>
    <row r="15404" spans="1:9">
      <c r="A15404" t="n">
        <v>122660</v>
      </c>
      <c r="B15404" s="16" t="n">
        <v>49</v>
      </c>
      <c r="C15404" s="7" t="n">
        <v>1</v>
      </c>
      <c r="D15404" s="7" t="n">
        <v>3000</v>
      </c>
      <c r="E15404" s="7" t="n">
        <v>0</v>
      </c>
    </row>
    <row r="15405" spans="1:9">
      <c r="A15405" t="s">
        <v>4</v>
      </c>
      <c r="B15405" s="4" t="s">
        <v>5</v>
      </c>
      <c r="C15405" s="4" t="s">
        <v>11</v>
      </c>
      <c r="D15405" s="4" t="s">
        <v>11</v>
      </c>
      <c r="E15405" s="4" t="s">
        <v>13</v>
      </c>
      <c r="F15405" s="4" t="s">
        <v>13</v>
      </c>
      <c r="G15405" s="4" t="s">
        <v>13</v>
      </c>
      <c r="H15405" s="4" t="s">
        <v>13</v>
      </c>
      <c r="I15405" s="4" t="s">
        <v>7</v>
      </c>
      <c r="J15405" s="4" t="s">
        <v>11</v>
      </c>
    </row>
    <row r="15406" spans="1:9">
      <c r="A15406" t="n">
        <v>122665</v>
      </c>
      <c r="B15406" s="57" t="n">
        <v>55</v>
      </c>
      <c r="C15406" s="7" t="n">
        <v>103</v>
      </c>
      <c r="D15406" s="7" t="n">
        <v>65533</v>
      </c>
      <c r="E15406" s="7" t="n">
        <v>21.7299995422363</v>
      </c>
      <c r="F15406" s="7" t="n">
        <v>-1.08000004291534</v>
      </c>
      <c r="G15406" s="7" t="n">
        <v>-42.1599998474121</v>
      </c>
      <c r="H15406" s="7" t="n">
        <v>0.899999976158142</v>
      </c>
      <c r="I15406" s="7" t="n">
        <v>1</v>
      </c>
      <c r="J15406" s="7" t="n">
        <v>0</v>
      </c>
    </row>
    <row r="15407" spans="1:9">
      <c r="A15407" t="s">
        <v>4</v>
      </c>
      <c r="B15407" s="4" t="s">
        <v>5</v>
      </c>
      <c r="C15407" s="4" t="s">
        <v>7</v>
      </c>
      <c r="D15407" s="4" t="s">
        <v>7</v>
      </c>
      <c r="E15407" s="4" t="s">
        <v>13</v>
      </c>
      <c r="F15407" s="4" t="s">
        <v>13</v>
      </c>
      <c r="G15407" s="4" t="s">
        <v>13</v>
      </c>
      <c r="H15407" s="4" t="s">
        <v>11</v>
      </c>
    </row>
    <row r="15408" spans="1:9">
      <c r="A15408" t="n">
        <v>122689</v>
      </c>
      <c r="B15408" s="36" t="n">
        <v>45</v>
      </c>
      <c r="C15408" s="7" t="n">
        <v>2</v>
      </c>
      <c r="D15408" s="7" t="n">
        <v>3</v>
      </c>
      <c r="E15408" s="7" t="n">
        <v>23.5900001525879</v>
      </c>
      <c r="F15408" s="7" t="n">
        <v>0.439999997615814</v>
      </c>
      <c r="G15408" s="7" t="n">
        <v>-40.8199996948242</v>
      </c>
      <c r="H15408" s="7" t="n">
        <v>3500</v>
      </c>
    </row>
    <row r="15409" spans="1:10">
      <c r="A15409" t="s">
        <v>4</v>
      </c>
      <c r="B15409" s="4" t="s">
        <v>5</v>
      </c>
      <c r="C15409" s="4" t="s">
        <v>7</v>
      </c>
      <c r="D15409" s="4" t="s">
        <v>7</v>
      </c>
      <c r="E15409" s="4" t="s">
        <v>13</v>
      </c>
      <c r="F15409" s="4" t="s">
        <v>13</v>
      </c>
      <c r="G15409" s="4" t="s">
        <v>13</v>
      </c>
      <c r="H15409" s="4" t="s">
        <v>11</v>
      </c>
      <c r="I15409" s="4" t="s">
        <v>7</v>
      </c>
    </row>
    <row r="15410" spans="1:10">
      <c r="A15410" t="n">
        <v>122706</v>
      </c>
      <c r="B15410" s="36" t="n">
        <v>45</v>
      </c>
      <c r="C15410" s="7" t="n">
        <v>4</v>
      </c>
      <c r="D15410" s="7" t="n">
        <v>3</v>
      </c>
      <c r="E15410" s="7" t="n">
        <v>10.039999961853</v>
      </c>
      <c r="F15410" s="7" t="n">
        <v>420.940002441406</v>
      </c>
      <c r="G15410" s="7" t="n">
        <v>0</v>
      </c>
      <c r="H15410" s="7" t="n">
        <v>3500</v>
      </c>
      <c r="I15410" s="7" t="n">
        <v>0</v>
      </c>
    </row>
    <row r="15411" spans="1:10">
      <c r="A15411" t="s">
        <v>4</v>
      </c>
      <c r="B15411" s="4" t="s">
        <v>5</v>
      </c>
      <c r="C15411" s="4" t="s">
        <v>7</v>
      </c>
      <c r="D15411" s="4" t="s">
        <v>7</v>
      </c>
      <c r="E15411" s="4" t="s">
        <v>13</v>
      </c>
      <c r="F15411" s="4" t="s">
        <v>11</v>
      </c>
    </row>
    <row r="15412" spans="1:10">
      <c r="A15412" t="n">
        <v>122724</v>
      </c>
      <c r="B15412" s="36" t="n">
        <v>45</v>
      </c>
      <c r="C15412" s="7" t="n">
        <v>5</v>
      </c>
      <c r="D15412" s="7" t="n">
        <v>3</v>
      </c>
      <c r="E15412" s="7" t="n">
        <v>3.09999990463257</v>
      </c>
      <c r="F15412" s="7" t="n">
        <v>3500</v>
      </c>
    </row>
    <row r="15413" spans="1:10">
      <c r="A15413" t="s">
        <v>4</v>
      </c>
      <c r="B15413" s="4" t="s">
        <v>5</v>
      </c>
      <c r="C15413" s="4" t="s">
        <v>11</v>
      </c>
      <c r="D15413" s="4" t="s">
        <v>7</v>
      </c>
    </row>
    <row r="15414" spans="1:10">
      <c r="A15414" t="n">
        <v>122733</v>
      </c>
      <c r="B15414" s="55" t="n">
        <v>56</v>
      </c>
      <c r="C15414" s="7" t="n">
        <v>103</v>
      </c>
      <c r="D15414" s="7" t="n">
        <v>0</v>
      </c>
    </row>
    <row r="15415" spans="1:10">
      <c r="A15415" t="s">
        <v>4</v>
      </c>
      <c r="B15415" s="4" t="s">
        <v>5</v>
      </c>
      <c r="C15415" s="4" t="s">
        <v>11</v>
      </c>
      <c r="D15415" s="4" t="s">
        <v>13</v>
      </c>
      <c r="E15415" s="4" t="s">
        <v>13</v>
      </c>
      <c r="F15415" s="4" t="s">
        <v>7</v>
      </c>
    </row>
    <row r="15416" spans="1:10">
      <c r="A15416" t="n">
        <v>122737</v>
      </c>
      <c r="B15416" s="70" t="n">
        <v>52</v>
      </c>
      <c r="C15416" s="7" t="n">
        <v>103</v>
      </c>
      <c r="D15416" s="7" t="n">
        <v>315</v>
      </c>
      <c r="E15416" s="7" t="n">
        <v>10</v>
      </c>
      <c r="F15416" s="7" t="n">
        <v>0</v>
      </c>
    </row>
    <row r="15417" spans="1:10">
      <c r="A15417" t="s">
        <v>4</v>
      </c>
      <c r="B15417" s="4" t="s">
        <v>5</v>
      </c>
      <c r="C15417" s="4" t="s">
        <v>11</v>
      </c>
    </row>
    <row r="15418" spans="1:10">
      <c r="A15418" t="n">
        <v>122749</v>
      </c>
      <c r="B15418" s="34" t="n">
        <v>54</v>
      </c>
      <c r="C15418" s="7" t="n">
        <v>103</v>
      </c>
    </row>
    <row r="15419" spans="1:10">
      <c r="A15419" t="s">
        <v>4</v>
      </c>
      <c r="B15419" s="4" t="s">
        <v>5</v>
      </c>
      <c r="C15419" s="4" t="s">
        <v>7</v>
      </c>
      <c r="D15419" s="4" t="s">
        <v>11</v>
      </c>
    </row>
    <row r="15420" spans="1:10">
      <c r="A15420" t="n">
        <v>122752</v>
      </c>
      <c r="B15420" s="36" t="n">
        <v>45</v>
      </c>
      <c r="C15420" s="7" t="n">
        <v>7</v>
      </c>
      <c r="D15420" s="7" t="n">
        <v>255</v>
      </c>
    </row>
    <row r="15421" spans="1:10">
      <c r="A15421" t="s">
        <v>4</v>
      </c>
      <c r="B15421" s="4" t="s">
        <v>5</v>
      </c>
      <c r="C15421" s="4" t="s">
        <v>7</v>
      </c>
      <c r="D15421" s="4" t="s">
        <v>11</v>
      </c>
      <c r="E15421" s="4" t="s">
        <v>14</v>
      </c>
      <c r="F15421" s="4" t="s">
        <v>11</v>
      </c>
      <c r="G15421" s="4" t="s">
        <v>14</v>
      </c>
      <c r="H15421" s="4" t="s">
        <v>7</v>
      </c>
    </row>
    <row r="15422" spans="1:10">
      <c r="A15422" t="n">
        <v>122756</v>
      </c>
      <c r="B15422" s="16" t="n">
        <v>49</v>
      </c>
      <c r="C15422" s="7" t="n">
        <v>0</v>
      </c>
      <c r="D15422" s="7" t="n">
        <v>601</v>
      </c>
      <c r="E15422" s="7" t="n">
        <v>1065353216</v>
      </c>
      <c r="F15422" s="7" t="n">
        <v>0</v>
      </c>
      <c r="G15422" s="7" t="n">
        <v>0</v>
      </c>
      <c r="H15422" s="7" t="n">
        <v>0</v>
      </c>
    </row>
    <row r="15423" spans="1:10">
      <c r="A15423" t="s">
        <v>4</v>
      </c>
      <c r="B15423" s="4" t="s">
        <v>5</v>
      </c>
      <c r="C15423" s="4" t="s">
        <v>7</v>
      </c>
      <c r="D15423" s="4" t="s">
        <v>11</v>
      </c>
      <c r="E15423" s="4" t="s">
        <v>13</v>
      </c>
    </row>
    <row r="15424" spans="1:10">
      <c r="A15424" t="n">
        <v>122771</v>
      </c>
      <c r="B15424" s="35" t="n">
        <v>58</v>
      </c>
      <c r="C15424" s="7" t="n">
        <v>101</v>
      </c>
      <c r="D15424" s="7" t="n">
        <v>500</v>
      </c>
      <c r="E15424" s="7" t="n">
        <v>1</v>
      </c>
    </row>
    <row r="15425" spans="1:9">
      <c r="A15425" t="s">
        <v>4</v>
      </c>
      <c r="B15425" s="4" t="s">
        <v>5</v>
      </c>
      <c r="C15425" s="4" t="s">
        <v>7</v>
      </c>
      <c r="D15425" s="4" t="s">
        <v>11</v>
      </c>
    </row>
    <row r="15426" spans="1:9">
      <c r="A15426" t="n">
        <v>122779</v>
      </c>
      <c r="B15426" s="35" t="n">
        <v>58</v>
      </c>
      <c r="C15426" s="7" t="n">
        <v>254</v>
      </c>
      <c r="D15426" s="7" t="n">
        <v>0</v>
      </c>
    </row>
    <row r="15427" spans="1:9">
      <c r="A15427" t="s">
        <v>4</v>
      </c>
      <c r="B15427" s="4" t="s">
        <v>5</v>
      </c>
      <c r="C15427" s="4" t="s">
        <v>11</v>
      </c>
      <c r="D15427" s="4" t="s">
        <v>7</v>
      </c>
      <c r="E15427" s="4" t="s">
        <v>7</v>
      </c>
      <c r="F15427" s="4" t="s">
        <v>8</v>
      </c>
    </row>
    <row r="15428" spans="1:9">
      <c r="A15428" t="n">
        <v>122783</v>
      </c>
      <c r="B15428" s="43" t="n">
        <v>47</v>
      </c>
      <c r="C15428" s="7" t="n">
        <v>103</v>
      </c>
      <c r="D15428" s="7" t="n">
        <v>0</v>
      </c>
      <c r="E15428" s="7" t="n">
        <v>0</v>
      </c>
      <c r="F15428" s="7" t="s">
        <v>42</v>
      </c>
    </row>
    <row r="15429" spans="1:9">
      <c r="A15429" t="s">
        <v>4</v>
      </c>
      <c r="B15429" s="4" t="s">
        <v>5</v>
      </c>
      <c r="C15429" s="4" t="s">
        <v>11</v>
      </c>
      <c r="D15429" s="4" t="s">
        <v>7</v>
      </c>
      <c r="E15429" s="4" t="s">
        <v>7</v>
      </c>
      <c r="F15429" s="4" t="s">
        <v>8</v>
      </c>
    </row>
    <row r="15430" spans="1:9">
      <c r="A15430" t="n">
        <v>122804</v>
      </c>
      <c r="B15430" s="43" t="n">
        <v>47</v>
      </c>
      <c r="C15430" s="7" t="n">
        <v>103</v>
      </c>
      <c r="D15430" s="7" t="n">
        <v>0</v>
      </c>
      <c r="E15430" s="7" t="n">
        <v>0</v>
      </c>
      <c r="F15430" s="7" t="s">
        <v>959</v>
      </c>
    </row>
    <row r="15431" spans="1:9">
      <c r="A15431" t="s">
        <v>4</v>
      </c>
      <c r="B15431" s="4" t="s">
        <v>5</v>
      </c>
      <c r="C15431" s="4" t="s">
        <v>11</v>
      </c>
    </row>
    <row r="15432" spans="1:9">
      <c r="A15432" t="n">
        <v>122819</v>
      </c>
      <c r="B15432" s="29" t="n">
        <v>16</v>
      </c>
      <c r="C15432" s="7" t="n">
        <v>1000</v>
      </c>
    </row>
    <row r="15433" spans="1:9">
      <c r="A15433" t="s">
        <v>4</v>
      </c>
      <c r="B15433" s="4" t="s">
        <v>5</v>
      </c>
      <c r="C15433" s="4" t="s">
        <v>11</v>
      </c>
    </row>
    <row r="15434" spans="1:9">
      <c r="A15434" t="n">
        <v>122822</v>
      </c>
      <c r="B15434" s="29" t="n">
        <v>16</v>
      </c>
      <c r="C15434" s="7" t="n">
        <v>800</v>
      </c>
    </row>
    <row r="15435" spans="1:9">
      <c r="A15435" t="s">
        <v>4</v>
      </c>
      <c r="B15435" s="4" t="s">
        <v>5</v>
      </c>
      <c r="C15435" s="4" t="s">
        <v>7</v>
      </c>
      <c r="D15435" s="4" t="s">
        <v>11</v>
      </c>
      <c r="E15435" s="4" t="s">
        <v>11</v>
      </c>
      <c r="F15435" s="4" t="s">
        <v>11</v>
      </c>
      <c r="G15435" s="4" t="s">
        <v>11</v>
      </c>
      <c r="H15435" s="4" t="s">
        <v>11</v>
      </c>
      <c r="I15435" s="4" t="s">
        <v>8</v>
      </c>
      <c r="J15435" s="4" t="s">
        <v>13</v>
      </c>
      <c r="K15435" s="4" t="s">
        <v>13</v>
      </c>
      <c r="L15435" s="4" t="s">
        <v>13</v>
      </c>
      <c r="M15435" s="4" t="s">
        <v>14</v>
      </c>
      <c r="N15435" s="4" t="s">
        <v>14</v>
      </c>
      <c r="O15435" s="4" t="s">
        <v>13</v>
      </c>
      <c r="P15435" s="4" t="s">
        <v>13</v>
      </c>
      <c r="Q15435" s="4" t="s">
        <v>13</v>
      </c>
      <c r="R15435" s="4" t="s">
        <v>13</v>
      </c>
      <c r="S15435" s="4" t="s">
        <v>7</v>
      </c>
    </row>
    <row r="15436" spans="1:9">
      <c r="A15436" t="n">
        <v>122825</v>
      </c>
      <c r="B15436" s="10" t="n">
        <v>39</v>
      </c>
      <c r="C15436" s="7" t="n">
        <v>12</v>
      </c>
      <c r="D15436" s="7" t="n">
        <v>65533</v>
      </c>
      <c r="E15436" s="7" t="n">
        <v>203</v>
      </c>
      <c r="F15436" s="7" t="n">
        <v>0</v>
      </c>
      <c r="G15436" s="7" t="n">
        <v>65533</v>
      </c>
      <c r="H15436" s="7" t="n">
        <v>0</v>
      </c>
      <c r="I15436" s="7" t="s">
        <v>18</v>
      </c>
      <c r="J15436" s="7" t="n">
        <v>19.0599994659424</v>
      </c>
      <c r="K15436" s="7" t="n">
        <v>-1.49000000953674</v>
      </c>
      <c r="L15436" s="7" t="n">
        <v>-39.7700004577637</v>
      </c>
      <c r="M15436" s="7" t="n">
        <v>0</v>
      </c>
      <c r="N15436" s="7" t="n">
        <v>0</v>
      </c>
      <c r="O15436" s="7" t="n">
        <v>0</v>
      </c>
      <c r="P15436" s="7" t="n">
        <v>1</v>
      </c>
      <c r="Q15436" s="7" t="n">
        <v>1</v>
      </c>
      <c r="R15436" s="7" t="n">
        <v>1</v>
      </c>
      <c r="S15436" s="7" t="n">
        <v>103</v>
      </c>
    </row>
    <row r="15437" spans="1:9">
      <c r="A15437" t="s">
        <v>4</v>
      </c>
      <c r="B15437" s="4" t="s">
        <v>5</v>
      </c>
      <c r="C15437" s="4" t="s">
        <v>7</v>
      </c>
      <c r="D15437" s="4" t="s">
        <v>11</v>
      </c>
      <c r="E15437" s="4" t="s">
        <v>13</v>
      </c>
      <c r="F15437" s="4" t="s">
        <v>11</v>
      </c>
      <c r="G15437" s="4" t="s">
        <v>14</v>
      </c>
      <c r="H15437" s="4" t="s">
        <v>14</v>
      </c>
      <c r="I15437" s="4" t="s">
        <v>11</v>
      </c>
      <c r="J15437" s="4" t="s">
        <v>11</v>
      </c>
      <c r="K15437" s="4" t="s">
        <v>14</v>
      </c>
      <c r="L15437" s="4" t="s">
        <v>14</v>
      </c>
      <c r="M15437" s="4" t="s">
        <v>14</v>
      </c>
      <c r="N15437" s="4" t="s">
        <v>14</v>
      </c>
      <c r="O15437" s="4" t="s">
        <v>8</v>
      </c>
    </row>
    <row r="15438" spans="1:9">
      <c r="A15438" t="n">
        <v>122875</v>
      </c>
      <c r="B15438" s="12" t="n">
        <v>50</v>
      </c>
      <c r="C15438" s="7" t="n">
        <v>0</v>
      </c>
      <c r="D15438" s="7" t="n">
        <v>12310</v>
      </c>
      <c r="E15438" s="7" t="n">
        <v>1</v>
      </c>
      <c r="F15438" s="7" t="n">
        <v>0</v>
      </c>
      <c r="G15438" s="7" t="n">
        <v>0</v>
      </c>
      <c r="H15438" s="7" t="n">
        <v>0</v>
      </c>
      <c r="I15438" s="7" t="n">
        <v>0</v>
      </c>
      <c r="J15438" s="7" t="n">
        <v>65533</v>
      </c>
      <c r="K15438" s="7" t="n">
        <v>0</v>
      </c>
      <c r="L15438" s="7" t="n">
        <v>0</v>
      </c>
      <c r="M15438" s="7" t="n">
        <v>0</v>
      </c>
      <c r="N15438" s="7" t="n">
        <v>0</v>
      </c>
      <c r="O15438" s="7" t="s">
        <v>18</v>
      </c>
    </row>
    <row r="15439" spans="1:9">
      <c r="A15439" t="s">
        <v>4</v>
      </c>
      <c r="B15439" s="4" t="s">
        <v>5</v>
      </c>
      <c r="C15439" s="4" t="s">
        <v>11</v>
      </c>
    </row>
    <row r="15440" spans="1:9">
      <c r="A15440" t="n">
        <v>122914</v>
      </c>
      <c r="B15440" s="29" t="n">
        <v>16</v>
      </c>
      <c r="C15440" s="7" t="n">
        <v>2200</v>
      </c>
    </row>
    <row r="15441" spans="1:19">
      <c r="A15441" t="s">
        <v>4</v>
      </c>
      <c r="B15441" s="4" t="s">
        <v>5</v>
      </c>
      <c r="C15441" s="4" t="s">
        <v>7</v>
      </c>
      <c r="D15441" s="4" t="s">
        <v>11</v>
      </c>
      <c r="E15441" s="4" t="s">
        <v>13</v>
      </c>
    </row>
    <row r="15442" spans="1:19">
      <c r="A15442" t="n">
        <v>122917</v>
      </c>
      <c r="B15442" s="35" t="n">
        <v>58</v>
      </c>
      <c r="C15442" s="7" t="n">
        <v>101</v>
      </c>
      <c r="D15442" s="7" t="n">
        <v>800</v>
      </c>
      <c r="E15442" s="7" t="n">
        <v>1</v>
      </c>
    </row>
    <row r="15443" spans="1:19">
      <c r="A15443" t="s">
        <v>4</v>
      </c>
      <c r="B15443" s="4" t="s">
        <v>5</v>
      </c>
      <c r="C15443" s="4" t="s">
        <v>7</v>
      </c>
      <c r="D15443" s="4" t="s">
        <v>11</v>
      </c>
    </row>
    <row r="15444" spans="1:19">
      <c r="A15444" t="n">
        <v>122925</v>
      </c>
      <c r="B15444" s="35" t="n">
        <v>58</v>
      </c>
      <c r="C15444" s="7" t="n">
        <v>254</v>
      </c>
      <c r="D15444" s="7" t="n">
        <v>0</v>
      </c>
    </row>
    <row r="15445" spans="1:19">
      <c r="A15445" t="s">
        <v>4</v>
      </c>
      <c r="B15445" s="4" t="s">
        <v>5</v>
      </c>
      <c r="C15445" s="4" t="s">
        <v>11</v>
      </c>
      <c r="D15445" s="4" t="s">
        <v>13</v>
      </c>
      <c r="E15445" s="4" t="s">
        <v>13</v>
      </c>
      <c r="F15445" s="4" t="s">
        <v>13</v>
      </c>
      <c r="G15445" s="4" t="s">
        <v>11</v>
      </c>
      <c r="H15445" s="4" t="s">
        <v>11</v>
      </c>
    </row>
    <row r="15446" spans="1:19">
      <c r="A15446" t="n">
        <v>122929</v>
      </c>
      <c r="B15446" s="31" t="n">
        <v>60</v>
      </c>
      <c r="C15446" s="7" t="n">
        <v>6308</v>
      </c>
      <c r="D15446" s="7" t="n">
        <v>0</v>
      </c>
      <c r="E15446" s="7" t="n">
        <v>0</v>
      </c>
      <c r="F15446" s="7" t="n">
        <v>0</v>
      </c>
      <c r="G15446" s="7" t="n">
        <v>0</v>
      </c>
      <c r="H15446" s="7" t="n">
        <v>1</v>
      </c>
    </row>
    <row r="15447" spans="1:19">
      <c r="A15447" t="s">
        <v>4</v>
      </c>
      <c r="B15447" s="4" t="s">
        <v>5</v>
      </c>
      <c r="C15447" s="4" t="s">
        <v>11</v>
      </c>
      <c r="D15447" s="4" t="s">
        <v>13</v>
      </c>
      <c r="E15447" s="4" t="s">
        <v>13</v>
      </c>
      <c r="F15447" s="4" t="s">
        <v>13</v>
      </c>
      <c r="G15447" s="4" t="s">
        <v>11</v>
      </c>
      <c r="H15447" s="4" t="s">
        <v>11</v>
      </c>
    </row>
    <row r="15448" spans="1:19">
      <c r="A15448" t="n">
        <v>122948</v>
      </c>
      <c r="B15448" s="31" t="n">
        <v>60</v>
      </c>
      <c r="C15448" s="7" t="n">
        <v>6308</v>
      </c>
      <c r="D15448" s="7" t="n">
        <v>0</v>
      </c>
      <c r="E15448" s="7" t="n">
        <v>0</v>
      </c>
      <c r="F15448" s="7" t="n">
        <v>0</v>
      </c>
      <c r="G15448" s="7" t="n">
        <v>0</v>
      </c>
      <c r="H15448" s="7" t="n">
        <v>0</v>
      </c>
    </row>
    <row r="15449" spans="1:19">
      <c r="A15449" t="s">
        <v>4</v>
      </c>
      <c r="B15449" s="4" t="s">
        <v>5</v>
      </c>
      <c r="C15449" s="4" t="s">
        <v>11</v>
      </c>
      <c r="D15449" s="4" t="s">
        <v>11</v>
      </c>
      <c r="E15449" s="4" t="s">
        <v>11</v>
      </c>
    </row>
    <row r="15450" spans="1:19">
      <c r="A15450" t="n">
        <v>122967</v>
      </c>
      <c r="B15450" s="32" t="n">
        <v>61</v>
      </c>
      <c r="C15450" s="7" t="n">
        <v>6308</v>
      </c>
      <c r="D15450" s="7" t="n">
        <v>65533</v>
      </c>
      <c r="E15450" s="7" t="n">
        <v>0</v>
      </c>
    </row>
    <row r="15451" spans="1:19">
      <c r="A15451" t="s">
        <v>4</v>
      </c>
      <c r="B15451" s="4" t="s">
        <v>5</v>
      </c>
      <c r="C15451" s="4" t="s">
        <v>11</v>
      </c>
      <c r="D15451" s="4" t="s">
        <v>13</v>
      </c>
      <c r="E15451" s="4" t="s">
        <v>13</v>
      </c>
      <c r="F15451" s="4" t="s">
        <v>13</v>
      </c>
      <c r="G15451" s="4" t="s">
        <v>11</v>
      </c>
      <c r="H15451" s="4" t="s">
        <v>11</v>
      </c>
    </row>
    <row r="15452" spans="1:19">
      <c r="A15452" t="n">
        <v>122974</v>
      </c>
      <c r="B15452" s="31" t="n">
        <v>60</v>
      </c>
      <c r="C15452" s="7" t="n">
        <v>5713</v>
      </c>
      <c r="D15452" s="7" t="n">
        <v>0</v>
      </c>
      <c r="E15452" s="7" t="n">
        <v>0</v>
      </c>
      <c r="F15452" s="7" t="n">
        <v>0</v>
      </c>
      <c r="G15452" s="7" t="n">
        <v>0</v>
      </c>
      <c r="H15452" s="7" t="n">
        <v>1</v>
      </c>
    </row>
    <row r="15453" spans="1:19">
      <c r="A15453" t="s">
        <v>4</v>
      </c>
      <c r="B15453" s="4" t="s">
        <v>5</v>
      </c>
      <c r="C15453" s="4" t="s">
        <v>11</v>
      </c>
      <c r="D15453" s="4" t="s">
        <v>13</v>
      </c>
      <c r="E15453" s="4" t="s">
        <v>13</v>
      </c>
      <c r="F15453" s="4" t="s">
        <v>13</v>
      </c>
      <c r="G15453" s="4" t="s">
        <v>11</v>
      </c>
      <c r="H15453" s="4" t="s">
        <v>11</v>
      </c>
    </row>
    <row r="15454" spans="1:19">
      <c r="A15454" t="n">
        <v>122993</v>
      </c>
      <c r="B15454" s="31" t="n">
        <v>60</v>
      </c>
      <c r="C15454" s="7" t="n">
        <v>5713</v>
      </c>
      <c r="D15454" s="7" t="n">
        <v>0</v>
      </c>
      <c r="E15454" s="7" t="n">
        <v>0</v>
      </c>
      <c r="F15454" s="7" t="n">
        <v>0</v>
      </c>
      <c r="G15454" s="7" t="n">
        <v>0</v>
      </c>
      <c r="H15454" s="7" t="n">
        <v>0</v>
      </c>
    </row>
    <row r="15455" spans="1:19">
      <c r="A15455" t="s">
        <v>4</v>
      </c>
      <c r="B15455" s="4" t="s">
        <v>5</v>
      </c>
      <c r="C15455" s="4" t="s">
        <v>11</v>
      </c>
      <c r="D15455" s="4" t="s">
        <v>11</v>
      </c>
      <c r="E15455" s="4" t="s">
        <v>11</v>
      </c>
    </row>
    <row r="15456" spans="1:19">
      <c r="A15456" t="n">
        <v>123012</v>
      </c>
      <c r="B15456" s="32" t="n">
        <v>61</v>
      </c>
      <c r="C15456" s="7" t="n">
        <v>5713</v>
      </c>
      <c r="D15456" s="7" t="n">
        <v>65533</v>
      </c>
      <c r="E15456" s="7" t="n">
        <v>0</v>
      </c>
    </row>
    <row r="15457" spans="1:8">
      <c r="A15457" t="s">
        <v>4</v>
      </c>
      <c r="B15457" s="4" t="s">
        <v>5</v>
      </c>
      <c r="C15457" s="4" t="s">
        <v>11</v>
      </c>
      <c r="D15457" s="4" t="s">
        <v>13</v>
      </c>
      <c r="E15457" s="4" t="s">
        <v>13</v>
      </c>
      <c r="F15457" s="4" t="s">
        <v>13</v>
      </c>
      <c r="G15457" s="4" t="s">
        <v>11</v>
      </c>
      <c r="H15457" s="4" t="s">
        <v>11</v>
      </c>
    </row>
    <row r="15458" spans="1:8">
      <c r="A15458" t="n">
        <v>123019</v>
      </c>
      <c r="B15458" s="31" t="n">
        <v>60</v>
      </c>
      <c r="C15458" s="7" t="n">
        <v>5716</v>
      </c>
      <c r="D15458" s="7" t="n">
        <v>0</v>
      </c>
      <c r="E15458" s="7" t="n">
        <v>0</v>
      </c>
      <c r="F15458" s="7" t="n">
        <v>0</v>
      </c>
      <c r="G15458" s="7" t="n">
        <v>0</v>
      </c>
      <c r="H15458" s="7" t="n">
        <v>1</v>
      </c>
    </row>
    <row r="15459" spans="1:8">
      <c r="A15459" t="s">
        <v>4</v>
      </c>
      <c r="B15459" s="4" t="s">
        <v>5</v>
      </c>
      <c r="C15459" s="4" t="s">
        <v>11</v>
      </c>
      <c r="D15459" s="4" t="s">
        <v>13</v>
      </c>
      <c r="E15459" s="4" t="s">
        <v>13</v>
      </c>
      <c r="F15459" s="4" t="s">
        <v>13</v>
      </c>
      <c r="G15459" s="4" t="s">
        <v>11</v>
      </c>
      <c r="H15459" s="4" t="s">
        <v>11</v>
      </c>
    </row>
    <row r="15460" spans="1:8">
      <c r="A15460" t="n">
        <v>123038</v>
      </c>
      <c r="B15460" s="31" t="n">
        <v>60</v>
      </c>
      <c r="C15460" s="7" t="n">
        <v>5716</v>
      </c>
      <c r="D15460" s="7" t="n">
        <v>0</v>
      </c>
      <c r="E15460" s="7" t="n">
        <v>0</v>
      </c>
      <c r="F15460" s="7" t="n">
        <v>0</v>
      </c>
      <c r="G15460" s="7" t="n">
        <v>0</v>
      </c>
      <c r="H15460" s="7" t="n">
        <v>0</v>
      </c>
    </row>
    <row r="15461" spans="1:8">
      <c r="A15461" t="s">
        <v>4</v>
      </c>
      <c r="B15461" s="4" t="s">
        <v>5</v>
      </c>
      <c r="C15461" s="4" t="s">
        <v>11</v>
      </c>
      <c r="D15461" s="4" t="s">
        <v>11</v>
      </c>
      <c r="E15461" s="4" t="s">
        <v>11</v>
      </c>
    </row>
    <row r="15462" spans="1:8">
      <c r="A15462" t="n">
        <v>123057</v>
      </c>
      <c r="B15462" s="32" t="n">
        <v>61</v>
      </c>
      <c r="C15462" s="7" t="n">
        <v>5716</v>
      </c>
      <c r="D15462" s="7" t="n">
        <v>65533</v>
      </c>
      <c r="E15462" s="7" t="n">
        <v>0</v>
      </c>
    </row>
    <row r="15463" spans="1:8">
      <c r="A15463" t="s">
        <v>4</v>
      </c>
      <c r="B15463" s="4" t="s">
        <v>5</v>
      </c>
      <c r="C15463" s="4" t="s">
        <v>11</v>
      </c>
      <c r="D15463" s="4" t="s">
        <v>13</v>
      </c>
      <c r="E15463" s="4" t="s">
        <v>13</v>
      </c>
      <c r="F15463" s="4" t="s">
        <v>13</v>
      </c>
      <c r="G15463" s="4" t="s">
        <v>11</v>
      </c>
      <c r="H15463" s="4" t="s">
        <v>11</v>
      </c>
    </row>
    <row r="15464" spans="1:8">
      <c r="A15464" t="n">
        <v>123064</v>
      </c>
      <c r="B15464" s="31" t="n">
        <v>60</v>
      </c>
      <c r="C15464" s="7" t="n">
        <v>0</v>
      </c>
      <c r="D15464" s="7" t="n">
        <v>0</v>
      </c>
      <c r="E15464" s="7" t="n">
        <v>0</v>
      </c>
      <c r="F15464" s="7" t="n">
        <v>0</v>
      </c>
      <c r="G15464" s="7" t="n">
        <v>0</v>
      </c>
      <c r="H15464" s="7" t="n">
        <v>1</v>
      </c>
    </row>
    <row r="15465" spans="1:8">
      <c r="A15465" t="s">
        <v>4</v>
      </c>
      <c r="B15465" s="4" t="s">
        <v>5</v>
      </c>
      <c r="C15465" s="4" t="s">
        <v>11</v>
      </c>
      <c r="D15465" s="4" t="s">
        <v>13</v>
      </c>
      <c r="E15465" s="4" t="s">
        <v>13</v>
      </c>
      <c r="F15465" s="4" t="s">
        <v>13</v>
      </c>
      <c r="G15465" s="4" t="s">
        <v>11</v>
      </c>
      <c r="H15465" s="4" t="s">
        <v>11</v>
      </c>
    </row>
    <row r="15466" spans="1:8">
      <c r="A15466" t="n">
        <v>123083</v>
      </c>
      <c r="B15466" s="31" t="n">
        <v>60</v>
      </c>
      <c r="C15466" s="7" t="n">
        <v>0</v>
      </c>
      <c r="D15466" s="7" t="n">
        <v>0</v>
      </c>
      <c r="E15466" s="7" t="n">
        <v>0</v>
      </c>
      <c r="F15466" s="7" t="n">
        <v>0</v>
      </c>
      <c r="G15466" s="7" t="n">
        <v>0</v>
      </c>
      <c r="H15466" s="7" t="n">
        <v>0</v>
      </c>
    </row>
    <row r="15467" spans="1:8">
      <c r="A15467" t="s">
        <v>4</v>
      </c>
      <c r="B15467" s="4" t="s">
        <v>5</v>
      </c>
      <c r="C15467" s="4" t="s">
        <v>11</v>
      </c>
      <c r="D15467" s="4" t="s">
        <v>11</v>
      </c>
      <c r="E15467" s="4" t="s">
        <v>11</v>
      </c>
    </row>
    <row r="15468" spans="1:8">
      <c r="A15468" t="n">
        <v>123102</v>
      </c>
      <c r="B15468" s="32" t="n">
        <v>61</v>
      </c>
      <c r="C15468" s="7" t="n">
        <v>0</v>
      </c>
      <c r="D15468" s="7" t="n">
        <v>65533</v>
      </c>
      <c r="E15468" s="7" t="n">
        <v>0</v>
      </c>
    </row>
    <row r="15469" spans="1:8">
      <c r="A15469" t="s">
        <v>4</v>
      </c>
      <c r="B15469" s="4" t="s">
        <v>5</v>
      </c>
      <c r="C15469" s="4" t="s">
        <v>11</v>
      </c>
      <c r="D15469" s="4" t="s">
        <v>13</v>
      </c>
      <c r="E15469" s="4" t="s">
        <v>13</v>
      </c>
      <c r="F15469" s="4" t="s">
        <v>13</v>
      </c>
      <c r="G15469" s="4" t="s">
        <v>13</v>
      </c>
    </row>
    <row r="15470" spans="1:8">
      <c r="A15470" t="n">
        <v>123109</v>
      </c>
      <c r="B15470" s="40" t="n">
        <v>46</v>
      </c>
      <c r="C15470" s="7" t="n">
        <v>0</v>
      </c>
      <c r="D15470" s="7" t="n">
        <v>21</v>
      </c>
      <c r="E15470" s="7" t="n">
        <v>-1</v>
      </c>
      <c r="F15470" s="7" t="n">
        <v>-45.7999992370605</v>
      </c>
      <c r="G15470" s="7" t="n">
        <v>11.3000001907349</v>
      </c>
    </row>
    <row r="15471" spans="1:8">
      <c r="A15471" t="s">
        <v>4</v>
      </c>
      <c r="B15471" s="4" t="s">
        <v>5</v>
      </c>
      <c r="C15471" s="4" t="s">
        <v>11</v>
      </c>
      <c r="D15471" s="4" t="s">
        <v>11</v>
      </c>
      <c r="E15471" s="4" t="s">
        <v>13</v>
      </c>
      <c r="F15471" s="4" t="s">
        <v>7</v>
      </c>
    </row>
    <row r="15472" spans="1:8">
      <c r="A15472" t="n">
        <v>123128</v>
      </c>
      <c r="B15472" s="77" t="n">
        <v>53</v>
      </c>
      <c r="C15472" s="7" t="n">
        <v>5713</v>
      </c>
      <c r="D15472" s="7" t="n">
        <v>103</v>
      </c>
      <c r="E15472" s="7" t="n">
        <v>0</v>
      </c>
      <c r="F15472" s="7" t="n">
        <v>0</v>
      </c>
    </row>
    <row r="15473" spans="1:8">
      <c r="A15473" t="s">
        <v>4</v>
      </c>
      <c r="B15473" s="4" t="s">
        <v>5</v>
      </c>
      <c r="C15473" s="4" t="s">
        <v>11</v>
      </c>
      <c r="D15473" s="4" t="s">
        <v>11</v>
      </c>
      <c r="E15473" s="4" t="s">
        <v>13</v>
      </c>
      <c r="F15473" s="4" t="s">
        <v>7</v>
      </c>
    </row>
    <row r="15474" spans="1:8">
      <c r="A15474" t="n">
        <v>123138</v>
      </c>
      <c r="B15474" s="77" t="n">
        <v>53</v>
      </c>
      <c r="C15474" s="7" t="n">
        <v>5716</v>
      </c>
      <c r="D15474" s="7" t="n">
        <v>103</v>
      </c>
      <c r="E15474" s="7" t="n">
        <v>0</v>
      </c>
      <c r="F15474" s="7" t="n">
        <v>0</v>
      </c>
    </row>
    <row r="15475" spans="1:8">
      <c r="A15475" t="s">
        <v>4</v>
      </c>
      <c r="B15475" s="4" t="s">
        <v>5</v>
      </c>
      <c r="C15475" s="4" t="s">
        <v>11</v>
      </c>
      <c r="D15475" s="4" t="s">
        <v>11</v>
      </c>
      <c r="E15475" s="4" t="s">
        <v>13</v>
      </c>
      <c r="F15475" s="4" t="s">
        <v>7</v>
      </c>
    </row>
    <row r="15476" spans="1:8">
      <c r="A15476" t="n">
        <v>123148</v>
      </c>
      <c r="B15476" s="77" t="n">
        <v>53</v>
      </c>
      <c r="C15476" s="7" t="n">
        <v>0</v>
      </c>
      <c r="D15476" s="7" t="n">
        <v>103</v>
      </c>
      <c r="E15476" s="7" t="n">
        <v>0</v>
      </c>
      <c r="F15476" s="7" t="n">
        <v>0</v>
      </c>
    </row>
    <row r="15477" spans="1:8">
      <c r="A15477" t="s">
        <v>4</v>
      </c>
      <c r="B15477" s="4" t="s">
        <v>5</v>
      </c>
      <c r="C15477" s="4" t="s">
        <v>7</v>
      </c>
      <c r="D15477" s="4" t="s">
        <v>7</v>
      </c>
      <c r="E15477" s="4" t="s">
        <v>13</v>
      </c>
      <c r="F15477" s="4" t="s">
        <v>13</v>
      </c>
      <c r="G15477" s="4" t="s">
        <v>13</v>
      </c>
      <c r="H15477" s="4" t="s">
        <v>11</v>
      </c>
    </row>
    <row r="15478" spans="1:8">
      <c r="A15478" t="n">
        <v>123158</v>
      </c>
      <c r="B15478" s="36" t="n">
        <v>45</v>
      </c>
      <c r="C15478" s="7" t="n">
        <v>2</v>
      </c>
      <c r="D15478" s="7" t="n">
        <v>3</v>
      </c>
      <c r="E15478" s="7" t="n">
        <v>21.6499996185303</v>
      </c>
      <c r="F15478" s="7" t="n">
        <v>0.310000002384186</v>
      </c>
      <c r="G15478" s="7" t="n">
        <v>-46.1300010681152</v>
      </c>
      <c r="H15478" s="7" t="n">
        <v>0</v>
      </c>
    </row>
    <row r="15479" spans="1:8">
      <c r="A15479" t="s">
        <v>4</v>
      </c>
      <c r="B15479" s="4" t="s">
        <v>5</v>
      </c>
      <c r="C15479" s="4" t="s">
        <v>7</v>
      </c>
      <c r="D15479" s="4" t="s">
        <v>7</v>
      </c>
      <c r="E15479" s="4" t="s">
        <v>13</v>
      </c>
      <c r="F15479" s="4" t="s">
        <v>13</v>
      </c>
      <c r="G15479" s="4" t="s">
        <v>13</v>
      </c>
      <c r="H15479" s="4" t="s">
        <v>11</v>
      </c>
      <c r="I15479" s="4" t="s">
        <v>7</v>
      </c>
    </row>
    <row r="15480" spans="1:8">
      <c r="A15480" t="n">
        <v>123175</v>
      </c>
      <c r="B15480" s="36" t="n">
        <v>45</v>
      </c>
      <c r="C15480" s="7" t="n">
        <v>4</v>
      </c>
      <c r="D15480" s="7" t="n">
        <v>3</v>
      </c>
      <c r="E15480" s="7" t="n">
        <v>12.1099996566772</v>
      </c>
      <c r="F15480" s="7" t="n">
        <v>190.970001220703</v>
      </c>
      <c r="G15480" s="7" t="n">
        <v>0</v>
      </c>
      <c r="H15480" s="7" t="n">
        <v>0</v>
      </c>
      <c r="I15480" s="7" t="n">
        <v>0</v>
      </c>
    </row>
    <row r="15481" spans="1:8">
      <c r="A15481" t="s">
        <v>4</v>
      </c>
      <c r="B15481" s="4" t="s">
        <v>5</v>
      </c>
      <c r="C15481" s="4" t="s">
        <v>7</v>
      </c>
      <c r="D15481" s="4" t="s">
        <v>7</v>
      </c>
      <c r="E15481" s="4" t="s">
        <v>13</v>
      </c>
      <c r="F15481" s="4" t="s">
        <v>11</v>
      </c>
    </row>
    <row r="15482" spans="1:8">
      <c r="A15482" t="n">
        <v>123193</v>
      </c>
      <c r="B15482" s="36" t="n">
        <v>45</v>
      </c>
      <c r="C15482" s="7" t="n">
        <v>5</v>
      </c>
      <c r="D15482" s="7" t="n">
        <v>3</v>
      </c>
      <c r="E15482" s="7" t="n">
        <v>2.70000004768372</v>
      </c>
      <c r="F15482" s="7" t="n">
        <v>0</v>
      </c>
    </row>
    <row r="15483" spans="1:8">
      <c r="A15483" t="s">
        <v>4</v>
      </c>
      <c r="B15483" s="4" t="s">
        <v>5</v>
      </c>
      <c r="C15483" s="4" t="s">
        <v>7</v>
      </c>
      <c r="D15483" s="4" t="s">
        <v>7</v>
      </c>
      <c r="E15483" s="4" t="s">
        <v>13</v>
      </c>
      <c r="F15483" s="4" t="s">
        <v>11</v>
      </c>
    </row>
    <row r="15484" spans="1:8">
      <c r="A15484" t="n">
        <v>123202</v>
      </c>
      <c r="B15484" s="36" t="n">
        <v>45</v>
      </c>
      <c r="C15484" s="7" t="n">
        <v>11</v>
      </c>
      <c r="D15484" s="7" t="n">
        <v>3</v>
      </c>
      <c r="E15484" s="7" t="n">
        <v>38</v>
      </c>
      <c r="F15484" s="7" t="n">
        <v>0</v>
      </c>
    </row>
    <row r="15485" spans="1:8">
      <c r="A15485" t="s">
        <v>4</v>
      </c>
      <c r="B15485" s="4" t="s">
        <v>5</v>
      </c>
      <c r="C15485" s="4" t="s">
        <v>11</v>
      </c>
    </row>
    <row r="15486" spans="1:8">
      <c r="A15486" t="n">
        <v>123211</v>
      </c>
      <c r="B15486" s="29" t="n">
        <v>16</v>
      </c>
      <c r="C15486" s="7" t="n">
        <v>2000</v>
      </c>
    </row>
    <row r="15487" spans="1:8">
      <c r="A15487" t="s">
        <v>4</v>
      </c>
      <c r="B15487" s="4" t="s">
        <v>5</v>
      </c>
      <c r="C15487" s="4" t="s">
        <v>7</v>
      </c>
      <c r="D15487" s="4" t="s">
        <v>11</v>
      </c>
      <c r="E15487" s="4" t="s">
        <v>8</v>
      </c>
    </row>
    <row r="15488" spans="1:8">
      <c r="A15488" t="n">
        <v>123214</v>
      </c>
      <c r="B15488" s="49" t="n">
        <v>51</v>
      </c>
      <c r="C15488" s="7" t="n">
        <v>4</v>
      </c>
      <c r="D15488" s="7" t="n">
        <v>5713</v>
      </c>
      <c r="E15488" s="7" t="s">
        <v>1068</v>
      </c>
    </row>
    <row r="15489" spans="1:9">
      <c r="A15489" t="s">
        <v>4</v>
      </c>
      <c r="B15489" s="4" t="s">
        <v>5</v>
      </c>
      <c r="C15489" s="4" t="s">
        <v>11</v>
      </c>
    </row>
    <row r="15490" spans="1:9">
      <c r="A15490" t="n">
        <v>123228</v>
      </c>
      <c r="B15490" s="29" t="n">
        <v>16</v>
      </c>
      <c r="C15490" s="7" t="n">
        <v>0</v>
      </c>
    </row>
    <row r="15491" spans="1:9">
      <c r="A15491" t="s">
        <v>4</v>
      </c>
      <c r="B15491" s="4" t="s">
        <v>5</v>
      </c>
      <c r="C15491" s="4" t="s">
        <v>11</v>
      </c>
      <c r="D15491" s="4" t="s">
        <v>34</v>
      </c>
      <c r="E15491" s="4" t="s">
        <v>7</v>
      </c>
      <c r="F15491" s="4" t="s">
        <v>7</v>
      </c>
    </row>
    <row r="15492" spans="1:9">
      <c r="A15492" t="n">
        <v>123231</v>
      </c>
      <c r="B15492" s="51" t="n">
        <v>26</v>
      </c>
      <c r="C15492" s="7" t="n">
        <v>5713</v>
      </c>
      <c r="D15492" s="7" t="s">
        <v>1069</v>
      </c>
      <c r="E15492" s="7" t="n">
        <v>2</v>
      </c>
      <c r="F15492" s="7" t="n">
        <v>0</v>
      </c>
    </row>
    <row r="15493" spans="1:9">
      <c r="A15493" t="s">
        <v>4</v>
      </c>
      <c r="B15493" s="4" t="s">
        <v>5</v>
      </c>
    </row>
    <row r="15494" spans="1:9">
      <c r="A15494" t="n">
        <v>123244</v>
      </c>
      <c r="B15494" s="27" t="n">
        <v>28</v>
      </c>
    </row>
    <row r="15495" spans="1:9">
      <c r="A15495" t="s">
        <v>4</v>
      </c>
      <c r="B15495" s="4" t="s">
        <v>5</v>
      </c>
      <c r="C15495" s="4" t="s">
        <v>11</v>
      </c>
      <c r="D15495" s="4" t="s">
        <v>11</v>
      </c>
      <c r="E15495" s="4" t="s">
        <v>11</v>
      </c>
    </row>
    <row r="15496" spans="1:9">
      <c r="A15496" t="n">
        <v>123245</v>
      </c>
      <c r="B15496" s="32" t="n">
        <v>61</v>
      </c>
      <c r="C15496" s="7" t="n">
        <v>5716</v>
      </c>
      <c r="D15496" s="7" t="n">
        <v>5713</v>
      </c>
      <c r="E15496" s="7" t="n">
        <v>1000</v>
      </c>
    </row>
    <row r="15497" spans="1:9">
      <c r="A15497" t="s">
        <v>4</v>
      </c>
      <c r="B15497" s="4" t="s">
        <v>5</v>
      </c>
      <c r="C15497" s="4" t="s">
        <v>7</v>
      </c>
      <c r="D15497" s="4" t="s">
        <v>11</v>
      </c>
      <c r="E15497" s="4" t="s">
        <v>8</v>
      </c>
    </row>
    <row r="15498" spans="1:9">
      <c r="A15498" t="n">
        <v>123252</v>
      </c>
      <c r="B15498" s="49" t="n">
        <v>51</v>
      </c>
      <c r="C15498" s="7" t="n">
        <v>4</v>
      </c>
      <c r="D15498" s="7" t="n">
        <v>5716</v>
      </c>
      <c r="E15498" s="7" t="s">
        <v>81</v>
      </c>
    </row>
    <row r="15499" spans="1:9">
      <c r="A15499" t="s">
        <v>4</v>
      </c>
      <c r="B15499" s="4" t="s">
        <v>5</v>
      </c>
      <c r="C15499" s="4" t="s">
        <v>11</v>
      </c>
    </row>
    <row r="15500" spans="1:9">
      <c r="A15500" t="n">
        <v>123265</v>
      </c>
      <c r="B15500" s="29" t="n">
        <v>16</v>
      </c>
      <c r="C15500" s="7" t="n">
        <v>0</v>
      </c>
    </row>
    <row r="15501" spans="1:9">
      <c r="A15501" t="s">
        <v>4</v>
      </c>
      <c r="B15501" s="4" t="s">
        <v>5</v>
      </c>
      <c r="C15501" s="4" t="s">
        <v>11</v>
      </c>
      <c r="D15501" s="4" t="s">
        <v>34</v>
      </c>
      <c r="E15501" s="4" t="s">
        <v>7</v>
      </c>
      <c r="F15501" s="4" t="s">
        <v>7</v>
      </c>
      <c r="G15501" s="4" t="s">
        <v>34</v>
      </c>
      <c r="H15501" s="4" t="s">
        <v>7</v>
      </c>
      <c r="I15501" s="4" t="s">
        <v>7</v>
      </c>
    </row>
    <row r="15502" spans="1:9">
      <c r="A15502" t="n">
        <v>123268</v>
      </c>
      <c r="B15502" s="51" t="n">
        <v>26</v>
      </c>
      <c r="C15502" s="7" t="n">
        <v>5716</v>
      </c>
      <c r="D15502" s="7" t="s">
        <v>1070</v>
      </c>
      <c r="E15502" s="7" t="n">
        <v>2</v>
      </c>
      <c r="F15502" s="7" t="n">
        <v>3</v>
      </c>
      <c r="G15502" s="7" t="s">
        <v>1071</v>
      </c>
      <c r="H15502" s="7" t="n">
        <v>2</v>
      </c>
      <c r="I15502" s="7" t="n">
        <v>0</v>
      </c>
    </row>
    <row r="15503" spans="1:9">
      <c r="A15503" t="s">
        <v>4</v>
      </c>
      <c r="B15503" s="4" t="s">
        <v>5</v>
      </c>
    </row>
    <row r="15504" spans="1:9">
      <c r="A15504" t="n">
        <v>123308</v>
      </c>
      <c r="B15504" s="27" t="n">
        <v>28</v>
      </c>
    </row>
    <row r="15505" spans="1:9">
      <c r="A15505" t="s">
        <v>4</v>
      </c>
      <c r="B15505" s="4" t="s">
        <v>5</v>
      </c>
      <c r="C15505" s="4" t="s">
        <v>11</v>
      </c>
      <c r="D15505" s="4" t="s">
        <v>7</v>
      </c>
    </row>
    <row r="15506" spans="1:9">
      <c r="A15506" t="n">
        <v>123309</v>
      </c>
      <c r="B15506" s="69" t="n">
        <v>89</v>
      </c>
      <c r="C15506" s="7" t="n">
        <v>65533</v>
      </c>
      <c r="D15506" s="7" t="n">
        <v>1</v>
      </c>
    </row>
    <row r="15507" spans="1:9">
      <c r="A15507" t="s">
        <v>4</v>
      </c>
      <c r="B15507" s="4" t="s">
        <v>5</v>
      </c>
      <c r="C15507" s="4" t="s">
        <v>7</v>
      </c>
      <c r="D15507" s="4" t="s">
        <v>11</v>
      </c>
      <c r="E15507" s="4" t="s">
        <v>8</v>
      </c>
      <c r="F15507" s="4" t="s">
        <v>8</v>
      </c>
      <c r="G15507" s="4" t="s">
        <v>8</v>
      </c>
      <c r="H15507" s="4" t="s">
        <v>8</v>
      </c>
    </row>
    <row r="15508" spans="1:9">
      <c r="A15508" t="n">
        <v>123313</v>
      </c>
      <c r="B15508" s="49" t="n">
        <v>51</v>
      </c>
      <c r="C15508" s="7" t="n">
        <v>3</v>
      </c>
      <c r="D15508" s="7" t="n">
        <v>5713</v>
      </c>
      <c r="E15508" s="7" t="s">
        <v>18</v>
      </c>
      <c r="F15508" s="7" t="s">
        <v>18</v>
      </c>
      <c r="G15508" s="7" t="s">
        <v>18</v>
      </c>
      <c r="H15508" s="7" t="s">
        <v>67</v>
      </c>
    </row>
    <row r="15509" spans="1:9">
      <c r="A15509" t="s">
        <v>4</v>
      </c>
      <c r="B15509" s="4" t="s">
        <v>5</v>
      </c>
      <c r="C15509" s="4" t="s">
        <v>11</v>
      </c>
      <c r="D15509" s="4" t="s">
        <v>7</v>
      </c>
      <c r="E15509" s="4" t="s">
        <v>13</v>
      </c>
      <c r="F15509" s="4" t="s">
        <v>11</v>
      </c>
    </row>
    <row r="15510" spans="1:9">
      <c r="A15510" t="n">
        <v>123322</v>
      </c>
      <c r="B15510" s="53" t="n">
        <v>59</v>
      </c>
      <c r="C15510" s="7" t="n">
        <v>5713</v>
      </c>
      <c r="D15510" s="7" t="n">
        <v>14</v>
      </c>
      <c r="E15510" s="7" t="n">
        <v>0.150000005960464</v>
      </c>
      <c r="F15510" s="7" t="n">
        <v>0</v>
      </c>
    </row>
    <row r="15511" spans="1:9">
      <c r="A15511" t="s">
        <v>4</v>
      </c>
      <c r="B15511" s="4" t="s">
        <v>5</v>
      </c>
      <c r="C15511" s="4" t="s">
        <v>11</v>
      </c>
    </row>
    <row r="15512" spans="1:9">
      <c r="A15512" t="n">
        <v>123332</v>
      </c>
      <c r="B15512" s="29" t="n">
        <v>16</v>
      </c>
      <c r="C15512" s="7" t="n">
        <v>1000</v>
      </c>
    </row>
    <row r="15513" spans="1:9">
      <c r="A15513" t="s">
        <v>4</v>
      </c>
      <c r="B15513" s="4" t="s">
        <v>5</v>
      </c>
      <c r="C15513" s="4" t="s">
        <v>7</v>
      </c>
      <c r="D15513" s="4" t="s">
        <v>11</v>
      </c>
      <c r="E15513" s="4" t="s">
        <v>8</v>
      </c>
      <c r="F15513" s="4" t="s">
        <v>8</v>
      </c>
      <c r="G15513" s="4" t="s">
        <v>8</v>
      </c>
      <c r="H15513" s="4" t="s">
        <v>8</v>
      </c>
    </row>
    <row r="15514" spans="1:9">
      <c r="A15514" t="n">
        <v>123335</v>
      </c>
      <c r="B15514" s="49" t="n">
        <v>51</v>
      </c>
      <c r="C15514" s="7" t="n">
        <v>3</v>
      </c>
      <c r="D15514" s="7" t="n">
        <v>5713</v>
      </c>
      <c r="E15514" s="7" t="s">
        <v>418</v>
      </c>
      <c r="F15514" s="7" t="s">
        <v>67</v>
      </c>
      <c r="G15514" s="7" t="s">
        <v>66</v>
      </c>
      <c r="H15514" s="7" t="s">
        <v>67</v>
      </c>
    </row>
    <row r="15515" spans="1:9">
      <c r="A15515" t="s">
        <v>4</v>
      </c>
      <c r="B15515" s="4" t="s">
        <v>5</v>
      </c>
      <c r="C15515" s="4" t="s">
        <v>7</v>
      </c>
      <c r="D15515" s="4" t="s">
        <v>7</v>
      </c>
      <c r="E15515" s="4" t="s">
        <v>13</v>
      </c>
      <c r="F15515" s="4" t="s">
        <v>13</v>
      </c>
      <c r="G15515" s="4" t="s">
        <v>13</v>
      </c>
      <c r="H15515" s="4" t="s">
        <v>11</v>
      </c>
      <c r="I15515" s="4" t="s">
        <v>7</v>
      </c>
    </row>
    <row r="15516" spans="1:9">
      <c r="A15516" t="n">
        <v>123348</v>
      </c>
      <c r="B15516" s="36" t="n">
        <v>45</v>
      </c>
      <c r="C15516" s="7" t="n">
        <v>4</v>
      </c>
      <c r="D15516" s="7" t="n">
        <v>3</v>
      </c>
      <c r="E15516" s="7" t="n">
        <v>12.039999961853</v>
      </c>
      <c r="F15516" s="7" t="n">
        <v>171.389999389648</v>
      </c>
      <c r="G15516" s="7" t="n">
        <v>0</v>
      </c>
      <c r="H15516" s="7" t="n">
        <v>2000</v>
      </c>
      <c r="I15516" s="7" t="n">
        <v>0</v>
      </c>
    </row>
    <row r="15517" spans="1:9">
      <c r="A15517" t="s">
        <v>4</v>
      </c>
      <c r="B15517" s="4" t="s">
        <v>5</v>
      </c>
      <c r="C15517" s="4" t="s">
        <v>7</v>
      </c>
      <c r="D15517" s="4" t="s">
        <v>7</v>
      </c>
      <c r="E15517" s="4" t="s">
        <v>13</v>
      </c>
      <c r="F15517" s="4" t="s">
        <v>11</v>
      </c>
    </row>
    <row r="15518" spans="1:9">
      <c r="A15518" t="n">
        <v>123366</v>
      </c>
      <c r="B15518" s="36" t="n">
        <v>45</v>
      </c>
      <c r="C15518" s="7" t="n">
        <v>5</v>
      </c>
      <c r="D15518" s="7" t="n">
        <v>3</v>
      </c>
      <c r="E15518" s="7" t="n">
        <v>2.70000004768372</v>
      </c>
      <c r="F15518" s="7" t="n">
        <v>2000</v>
      </c>
    </row>
    <row r="15519" spans="1:9">
      <c r="A15519" t="s">
        <v>4</v>
      </c>
      <c r="B15519" s="4" t="s">
        <v>5</v>
      </c>
      <c r="C15519" s="4" t="s">
        <v>11</v>
      </c>
      <c r="D15519" s="4" t="s">
        <v>11</v>
      </c>
      <c r="E15519" s="4" t="s">
        <v>13</v>
      </c>
      <c r="F15519" s="4" t="s">
        <v>7</v>
      </c>
    </row>
    <row r="15520" spans="1:9">
      <c r="A15520" t="n">
        <v>123375</v>
      </c>
      <c r="B15520" s="77" t="n">
        <v>53</v>
      </c>
      <c r="C15520" s="7" t="n">
        <v>5713</v>
      </c>
      <c r="D15520" s="7" t="n">
        <v>5716</v>
      </c>
      <c r="E15520" s="7" t="n">
        <v>15</v>
      </c>
      <c r="F15520" s="7" t="n">
        <v>0</v>
      </c>
    </row>
    <row r="15521" spans="1:9">
      <c r="A15521" t="s">
        <v>4</v>
      </c>
      <c r="B15521" s="4" t="s">
        <v>5</v>
      </c>
      <c r="C15521" s="4" t="s">
        <v>11</v>
      </c>
    </row>
    <row r="15522" spans="1:9">
      <c r="A15522" t="n">
        <v>123385</v>
      </c>
      <c r="B15522" s="34" t="n">
        <v>54</v>
      </c>
      <c r="C15522" s="7" t="n">
        <v>5713</v>
      </c>
    </row>
    <row r="15523" spans="1:9">
      <c r="A15523" t="s">
        <v>4</v>
      </c>
      <c r="B15523" s="4" t="s">
        <v>5</v>
      </c>
      <c r="C15523" s="4" t="s">
        <v>11</v>
      </c>
      <c r="D15523" s="4" t="s">
        <v>13</v>
      </c>
      <c r="E15523" s="4" t="s">
        <v>13</v>
      </c>
      <c r="F15523" s="4" t="s">
        <v>7</v>
      </c>
    </row>
    <row r="15524" spans="1:9">
      <c r="A15524" t="n">
        <v>123388</v>
      </c>
      <c r="B15524" s="70" t="n">
        <v>52</v>
      </c>
      <c r="C15524" s="7" t="n">
        <v>0</v>
      </c>
      <c r="D15524" s="7" t="n">
        <v>136.399993896484</v>
      </c>
      <c r="E15524" s="7" t="n">
        <v>5</v>
      </c>
      <c r="F15524" s="7" t="n">
        <v>0</v>
      </c>
    </row>
    <row r="15525" spans="1:9">
      <c r="A15525" t="s">
        <v>4</v>
      </c>
      <c r="B15525" s="4" t="s">
        <v>5</v>
      </c>
      <c r="C15525" s="4" t="s">
        <v>11</v>
      </c>
    </row>
    <row r="15526" spans="1:9">
      <c r="A15526" t="n">
        <v>123400</v>
      </c>
      <c r="B15526" s="29" t="n">
        <v>16</v>
      </c>
      <c r="C15526" s="7" t="n">
        <v>500</v>
      </c>
    </row>
    <row r="15527" spans="1:9">
      <c r="A15527" t="s">
        <v>4</v>
      </c>
      <c r="B15527" s="4" t="s">
        <v>5</v>
      </c>
      <c r="C15527" s="4" t="s">
        <v>11</v>
      </c>
      <c r="D15527" s="4" t="s">
        <v>7</v>
      </c>
      <c r="E15527" s="4" t="s">
        <v>7</v>
      </c>
      <c r="F15527" s="4" t="s">
        <v>8</v>
      </c>
    </row>
    <row r="15528" spans="1:9">
      <c r="A15528" t="n">
        <v>123403</v>
      </c>
      <c r="B15528" s="50" t="n">
        <v>20</v>
      </c>
      <c r="C15528" s="7" t="n">
        <v>5713</v>
      </c>
      <c r="D15528" s="7" t="n">
        <v>2</v>
      </c>
      <c r="E15528" s="7" t="n">
        <v>10</v>
      </c>
      <c r="F15528" s="7" t="s">
        <v>871</v>
      </c>
    </row>
    <row r="15529" spans="1:9">
      <c r="A15529" t="s">
        <v>4</v>
      </c>
      <c r="B15529" s="4" t="s">
        <v>5</v>
      </c>
      <c r="C15529" s="4" t="s">
        <v>11</v>
      </c>
      <c r="D15529" s="4" t="s">
        <v>7</v>
      </c>
      <c r="E15529" s="4" t="s">
        <v>7</v>
      </c>
      <c r="F15529" s="4" t="s">
        <v>8</v>
      </c>
    </row>
    <row r="15530" spans="1:9">
      <c r="A15530" t="n">
        <v>123423</v>
      </c>
      <c r="B15530" s="43" t="n">
        <v>47</v>
      </c>
      <c r="C15530" s="7" t="n">
        <v>5713</v>
      </c>
      <c r="D15530" s="7" t="n">
        <v>0</v>
      </c>
      <c r="E15530" s="7" t="n">
        <v>0</v>
      </c>
      <c r="F15530" s="7" t="s">
        <v>710</v>
      </c>
    </row>
    <row r="15531" spans="1:9">
      <c r="A15531" t="s">
        <v>4</v>
      </c>
      <c r="B15531" s="4" t="s">
        <v>5</v>
      </c>
      <c r="C15531" s="4" t="s">
        <v>7</v>
      </c>
      <c r="D15531" s="4" t="s">
        <v>11</v>
      </c>
      <c r="E15531" s="4" t="s">
        <v>8</v>
      </c>
    </row>
    <row r="15532" spans="1:9">
      <c r="A15532" t="n">
        <v>123440</v>
      </c>
      <c r="B15532" s="49" t="n">
        <v>51</v>
      </c>
      <c r="C15532" s="7" t="n">
        <v>4</v>
      </c>
      <c r="D15532" s="7" t="n">
        <v>5713</v>
      </c>
      <c r="E15532" s="7" t="s">
        <v>670</v>
      </c>
    </row>
    <row r="15533" spans="1:9">
      <c r="A15533" t="s">
        <v>4</v>
      </c>
      <c r="B15533" s="4" t="s">
        <v>5</v>
      </c>
      <c r="C15533" s="4" t="s">
        <v>11</v>
      </c>
    </row>
    <row r="15534" spans="1:9">
      <c r="A15534" t="n">
        <v>123454</v>
      </c>
      <c r="B15534" s="29" t="n">
        <v>16</v>
      </c>
      <c r="C15534" s="7" t="n">
        <v>0</v>
      </c>
    </row>
    <row r="15535" spans="1:9">
      <c r="A15535" t="s">
        <v>4</v>
      </c>
      <c r="B15535" s="4" t="s">
        <v>5</v>
      </c>
      <c r="C15535" s="4" t="s">
        <v>11</v>
      </c>
      <c r="D15535" s="4" t="s">
        <v>34</v>
      </c>
      <c r="E15535" s="4" t="s">
        <v>7</v>
      </c>
      <c r="F15535" s="4" t="s">
        <v>7</v>
      </c>
      <c r="G15535" s="4" t="s">
        <v>34</v>
      </c>
      <c r="H15535" s="4" t="s">
        <v>7</v>
      </c>
      <c r="I15535" s="4" t="s">
        <v>7</v>
      </c>
      <c r="J15535" s="4" t="s">
        <v>34</v>
      </c>
      <c r="K15535" s="4" t="s">
        <v>7</v>
      </c>
      <c r="L15535" s="4" t="s">
        <v>7</v>
      </c>
      <c r="M15535" s="4" t="s">
        <v>34</v>
      </c>
      <c r="N15535" s="4" t="s">
        <v>7</v>
      </c>
      <c r="O15535" s="4" t="s">
        <v>7</v>
      </c>
      <c r="P15535" s="4" t="s">
        <v>34</v>
      </c>
      <c r="Q15535" s="4" t="s">
        <v>7</v>
      </c>
      <c r="R15535" s="4" t="s">
        <v>7</v>
      </c>
      <c r="S15535" s="4" t="s">
        <v>34</v>
      </c>
      <c r="T15535" s="4" t="s">
        <v>7</v>
      </c>
      <c r="U15535" s="4" t="s">
        <v>7</v>
      </c>
    </row>
    <row r="15536" spans="1:9">
      <c r="A15536" t="n">
        <v>123457</v>
      </c>
      <c r="B15536" s="51" t="n">
        <v>26</v>
      </c>
      <c r="C15536" s="7" t="n">
        <v>5713</v>
      </c>
      <c r="D15536" s="7" t="s">
        <v>1072</v>
      </c>
      <c r="E15536" s="7" t="n">
        <v>2</v>
      </c>
      <c r="F15536" s="7" t="n">
        <v>3</v>
      </c>
      <c r="G15536" s="7" t="s">
        <v>1073</v>
      </c>
      <c r="H15536" s="7" t="n">
        <v>2</v>
      </c>
      <c r="I15536" s="7" t="n">
        <v>3</v>
      </c>
      <c r="J15536" s="7" t="s">
        <v>1074</v>
      </c>
      <c r="K15536" s="7" t="n">
        <v>2</v>
      </c>
      <c r="L15536" s="7" t="n">
        <v>3</v>
      </c>
      <c r="M15536" s="7" t="s">
        <v>1075</v>
      </c>
      <c r="N15536" s="7" t="n">
        <v>2</v>
      </c>
      <c r="O15536" s="7" t="n">
        <v>3</v>
      </c>
      <c r="P15536" s="7" t="s">
        <v>1076</v>
      </c>
      <c r="Q15536" s="7" t="n">
        <v>2</v>
      </c>
      <c r="R15536" s="7" t="n">
        <v>3</v>
      </c>
      <c r="S15536" s="7" t="s">
        <v>1077</v>
      </c>
      <c r="T15536" s="7" t="n">
        <v>2</v>
      </c>
      <c r="U15536" s="7" t="n">
        <v>0</v>
      </c>
    </row>
    <row r="15537" spans="1:21">
      <c r="A15537" t="s">
        <v>4</v>
      </c>
      <c r="B15537" s="4" t="s">
        <v>5</v>
      </c>
    </row>
    <row r="15538" spans="1:21">
      <c r="A15538" t="n">
        <v>123922</v>
      </c>
      <c r="B15538" s="27" t="n">
        <v>28</v>
      </c>
    </row>
    <row r="15539" spans="1:21">
      <c r="A15539" t="s">
        <v>4</v>
      </c>
      <c r="B15539" s="4" t="s">
        <v>5</v>
      </c>
      <c r="C15539" s="4" t="s">
        <v>7</v>
      </c>
      <c r="D15539" s="4" t="s">
        <v>11</v>
      </c>
      <c r="E15539" s="4" t="s">
        <v>8</v>
      </c>
    </row>
    <row r="15540" spans="1:21">
      <c r="A15540" t="n">
        <v>123923</v>
      </c>
      <c r="B15540" s="49" t="n">
        <v>51</v>
      </c>
      <c r="C15540" s="7" t="n">
        <v>4</v>
      </c>
      <c r="D15540" s="7" t="n">
        <v>5716</v>
      </c>
      <c r="E15540" s="7" t="s">
        <v>419</v>
      </c>
    </row>
    <row r="15541" spans="1:21">
      <c r="A15541" t="s">
        <v>4</v>
      </c>
      <c r="B15541" s="4" t="s">
        <v>5</v>
      </c>
      <c r="C15541" s="4" t="s">
        <v>11</v>
      </c>
    </row>
    <row r="15542" spans="1:21">
      <c r="A15542" t="n">
        <v>123937</v>
      </c>
      <c r="B15542" s="29" t="n">
        <v>16</v>
      </c>
      <c r="C15542" s="7" t="n">
        <v>0</v>
      </c>
    </row>
    <row r="15543" spans="1:21">
      <c r="A15543" t="s">
        <v>4</v>
      </c>
      <c r="B15543" s="4" t="s">
        <v>5</v>
      </c>
      <c r="C15543" s="4" t="s">
        <v>11</v>
      </c>
      <c r="D15543" s="4" t="s">
        <v>34</v>
      </c>
      <c r="E15543" s="4" t="s">
        <v>7</v>
      </c>
      <c r="F15543" s="4" t="s">
        <v>7</v>
      </c>
    </row>
    <row r="15544" spans="1:21">
      <c r="A15544" t="n">
        <v>123940</v>
      </c>
      <c r="B15544" s="51" t="n">
        <v>26</v>
      </c>
      <c r="C15544" s="7" t="n">
        <v>5716</v>
      </c>
      <c r="D15544" s="7" t="s">
        <v>1078</v>
      </c>
      <c r="E15544" s="7" t="n">
        <v>2</v>
      </c>
      <c r="F15544" s="7" t="n">
        <v>0</v>
      </c>
    </row>
    <row r="15545" spans="1:21">
      <c r="A15545" t="s">
        <v>4</v>
      </c>
      <c r="B15545" s="4" t="s">
        <v>5</v>
      </c>
    </row>
    <row r="15546" spans="1:21">
      <c r="A15546" t="n">
        <v>123978</v>
      </c>
      <c r="B15546" s="27" t="n">
        <v>28</v>
      </c>
    </row>
    <row r="15547" spans="1:21">
      <c r="A15547" t="s">
        <v>4</v>
      </c>
      <c r="B15547" s="4" t="s">
        <v>5</v>
      </c>
      <c r="C15547" s="4" t="s">
        <v>11</v>
      </c>
    </row>
    <row r="15548" spans="1:21">
      <c r="A15548" t="n">
        <v>123979</v>
      </c>
      <c r="B15548" s="34" t="n">
        <v>54</v>
      </c>
      <c r="C15548" s="7" t="n">
        <v>0</v>
      </c>
    </row>
    <row r="15549" spans="1:21">
      <c r="A15549" t="s">
        <v>4</v>
      </c>
      <c r="B15549" s="4" t="s">
        <v>5</v>
      </c>
      <c r="C15549" s="4" t="s">
        <v>11</v>
      </c>
    </row>
    <row r="15550" spans="1:21">
      <c r="A15550" t="n">
        <v>123982</v>
      </c>
      <c r="B15550" s="29" t="n">
        <v>16</v>
      </c>
      <c r="C15550" s="7" t="n">
        <v>300</v>
      </c>
    </row>
    <row r="15551" spans="1:21">
      <c r="A15551" t="s">
        <v>4</v>
      </c>
      <c r="B15551" s="4" t="s">
        <v>5</v>
      </c>
      <c r="C15551" s="4" t="s">
        <v>7</v>
      </c>
      <c r="D15551" s="4" t="s">
        <v>11</v>
      </c>
      <c r="E15551" s="4" t="s">
        <v>8</v>
      </c>
    </row>
    <row r="15552" spans="1:21">
      <c r="A15552" t="n">
        <v>123985</v>
      </c>
      <c r="B15552" s="49" t="n">
        <v>51</v>
      </c>
      <c r="C15552" s="7" t="n">
        <v>4</v>
      </c>
      <c r="D15552" s="7" t="n">
        <v>0</v>
      </c>
      <c r="E15552" s="7" t="s">
        <v>1027</v>
      </c>
    </row>
    <row r="15553" spans="1:6">
      <c r="A15553" t="s">
        <v>4</v>
      </c>
      <c r="B15553" s="4" t="s">
        <v>5</v>
      </c>
      <c r="C15553" s="4" t="s">
        <v>11</v>
      </c>
    </row>
    <row r="15554" spans="1:6">
      <c r="A15554" t="n">
        <v>123998</v>
      </c>
      <c r="B15554" s="29" t="n">
        <v>16</v>
      </c>
      <c r="C15554" s="7" t="n">
        <v>0</v>
      </c>
    </row>
    <row r="15555" spans="1:6">
      <c r="A15555" t="s">
        <v>4</v>
      </c>
      <c r="B15555" s="4" t="s">
        <v>5</v>
      </c>
      <c r="C15555" s="4" t="s">
        <v>11</v>
      </c>
      <c r="D15555" s="4" t="s">
        <v>34</v>
      </c>
      <c r="E15555" s="4" t="s">
        <v>7</v>
      </c>
      <c r="F15555" s="4" t="s">
        <v>7</v>
      </c>
      <c r="G15555" s="4" t="s">
        <v>34</v>
      </c>
      <c r="H15555" s="4" t="s">
        <v>7</v>
      </c>
      <c r="I15555" s="4" t="s">
        <v>7</v>
      </c>
      <c r="J15555" s="4" t="s">
        <v>34</v>
      </c>
      <c r="K15555" s="4" t="s">
        <v>7</v>
      </c>
      <c r="L15555" s="4" t="s">
        <v>7</v>
      </c>
    </row>
    <row r="15556" spans="1:6">
      <c r="A15556" t="n">
        <v>124001</v>
      </c>
      <c r="B15556" s="51" t="n">
        <v>26</v>
      </c>
      <c r="C15556" s="7" t="n">
        <v>0</v>
      </c>
      <c r="D15556" s="7" t="s">
        <v>1079</v>
      </c>
      <c r="E15556" s="7" t="n">
        <v>2</v>
      </c>
      <c r="F15556" s="7" t="n">
        <v>3</v>
      </c>
      <c r="G15556" s="7" t="s">
        <v>1080</v>
      </c>
      <c r="H15556" s="7" t="n">
        <v>2</v>
      </c>
      <c r="I15556" s="7" t="n">
        <v>3</v>
      </c>
      <c r="J15556" s="7" t="s">
        <v>1081</v>
      </c>
      <c r="K15556" s="7" t="n">
        <v>2</v>
      </c>
      <c r="L15556" s="7" t="n">
        <v>0</v>
      </c>
    </row>
    <row r="15557" spans="1:6">
      <c r="A15557" t="s">
        <v>4</v>
      </c>
      <c r="B15557" s="4" t="s">
        <v>5</v>
      </c>
    </row>
    <row r="15558" spans="1:6">
      <c r="A15558" t="n">
        <v>124162</v>
      </c>
      <c r="B15558" s="27" t="n">
        <v>28</v>
      </c>
    </row>
    <row r="15559" spans="1:6">
      <c r="A15559" t="s">
        <v>4</v>
      </c>
      <c r="B15559" s="4" t="s">
        <v>5</v>
      </c>
      <c r="C15559" s="4" t="s">
        <v>11</v>
      </c>
      <c r="D15559" s="4" t="s">
        <v>7</v>
      </c>
    </row>
    <row r="15560" spans="1:6">
      <c r="A15560" t="n">
        <v>124163</v>
      </c>
      <c r="B15560" s="69" t="n">
        <v>89</v>
      </c>
      <c r="C15560" s="7" t="n">
        <v>65533</v>
      </c>
      <c r="D15560" s="7" t="n">
        <v>1</v>
      </c>
    </row>
    <row r="15561" spans="1:6">
      <c r="A15561" t="s">
        <v>4</v>
      </c>
      <c r="B15561" s="4" t="s">
        <v>5</v>
      </c>
      <c r="C15561" s="4" t="s">
        <v>7</v>
      </c>
      <c r="D15561" s="4" t="s">
        <v>11</v>
      </c>
      <c r="E15561" s="4" t="s">
        <v>8</v>
      </c>
      <c r="F15561" s="4" t="s">
        <v>8</v>
      </c>
      <c r="G15561" s="4" t="s">
        <v>8</v>
      </c>
      <c r="H15561" s="4" t="s">
        <v>8</v>
      </c>
    </row>
    <row r="15562" spans="1:6">
      <c r="A15562" t="n">
        <v>124167</v>
      </c>
      <c r="B15562" s="49" t="n">
        <v>51</v>
      </c>
      <c r="C15562" s="7" t="n">
        <v>3</v>
      </c>
      <c r="D15562" s="7" t="n">
        <v>5713</v>
      </c>
      <c r="E15562" s="7" t="s">
        <v>412</v>
      </c>
      <c r="F15562" s="7" t="s">
        <v>18</v>
      </c>
      <c r="G15562" s="7" t="s">
        <v>18</v>
      </c>
      <c r="H15562" s="7" t="s">
        <v>18</v>
      </c>
    </row>
    <row r="15563" spans="1:6">
      <c r="A15563" t="s">
        <v>4</v>
      </c>
      <c r="B15563" s="4" t="s">
        <v>5</v>
      </c>
      <c r="C15563" s="4" t="s">
        <v>11</v>
      </c>
      <c r="D15563" s="4" t="s">
        <v>13</v>
      </c>
      <c r="E15563" s="4" t="s">
        <v>13</v>
      </c>
      <c r="F15563" s="4" t="s">
        <v>13</v>
      </c>
      <c r="G15563" s="4" t="s">
        <v>11</v>
      </c>
      <c r="H15563" s="4" t="s">
        <v>11</v>
      </c>
    </row>
    <row r="15564" spans="1:6">
      <c r="A15564" t="n">
        <v>124176</v>
      </c>
      <c r="B15564" s="31" t="n">
        <v>60</v>
      </c>
      <c r="C15564" s="7" t="n">
        <v>5713</v>
      </c>
      <c r="D15564" s="7" t="n">
        <v>0</v>
      </c>
      <c r="E15564" s="7" t="n">
        <v>-10</v>
      </c>
      <c r="F15564" s="7" t="n">
        <v>0</v>
      </c>
      <c r="G15564" s="7" t="n">
        <v>700</v>
      </c>
      <c r="H15564" s="7" t="n">
        <v>0</v>
      </c>
    </row>
    <row r="15565" spans="1:6">
      <c r="A15565" t="s">
        <v>4</v>
      </c>
      <c r="B15565" s="4" t="s">
        <v>5</v>
      </c>
      <c r="C15565" s="4" t="s">
        <v>7</v>
      </c>
      <c r="D15565" s="4" t="s">
        <v>11</v>
      </c>
      <c r="E15565" s="4" t="s">
        <v>8</v>
      </c>
    </row>
    <row r="15566" spans="1:6">
      <c r="A15566" t="n">
        <v>124195</v>
      </c>
      <c r="B15566" s="49" t="n">
        <v>51</v>
      </c>
      <c r="C15566" s="7" t="n">
        <v>4</v>
      </c>
      <c r="D15566" s="7" t="n">
        <v>5713</v>
      </c>
      <c r="E15566" s="7" t="s">
        <v>832</v>
      </c>
    </row>
    <row r="15567" spans="1:6">
      <c r="A15567" t="s">
        <v>4</v>
      </c>
      <c r="B15567" s="4" t="s">
        <v>5</v>
      </c>
      <c r="C15567" s="4" t="s">
        <v>11</v>
      </c>
    </row>
    <row r="15568" spans="1:6">
      <c r="A15568" t="n">
        <v>124209</v>
      </c>
      <c r="B15568" s="29" t="n">
        <v>16</v>
      </c>
      <c r="C15568" s="7" t="n">
        <v>0</v>
      </c>
    </row>
    <row r="15569" spans="1:12">
      <c r="A15569" t="s">
        <v>4</v>
      </c>
      <c r="B15569" s="4" t="s">
        <v>5</v>
      </c>
      <c r="C15569" s="4" t="s">
        <v>11</v>
      </c>
      <c r="D15569" s="4" t="s">
        <v>34</v>
      </c>
      <c r="E15569" s="4" t="s">
        <v>7</v>
      </c>
      <c r="F15569" s="4" t="s">
        <v>7</v>
      </c>
    </row>
    <row r="15570" spans="1:12">
      <c r="A15570" t="n">
        <v>124212</v>
      </c>
      <c r="B15570" s="51" t="n">
        <v>26</v>
      </c>
      <c r="C15570" s="7" t="n">
        <v>5713</v>
      </c>
      <c r="D15570" s="7" t="s">
        <v>1082</v>
      </c>
      <c r="E15570" s="7" t="n">
        <v>2</v>
      </c>
      <c r="F15570" s="7" t="n">
        <v>0</v>
      </c>
    </row>
    <row r="15571" spans="1:12">
      <c r="A15571" t="s">
        <v>4</v>
      </c>
      <c r="B15571" s="4" t="s">
        <v>5</v>
      </c>
    </row>
    <row r="15572" spans="1:12">
      <c r="A15572" t="n">
        <v>124233</v>
      </c>
      <c r="B15572" s="27" t="n">
        <v>28</v>
      </c>
    </row>
    <row r="15573" spans="1:12">
      <c r="A15573" t="s">
        <v>4</v>
      </c>
      <c r="B15573" s="4" t="s">
        <v>5</v>
      </c>
      <c r="C15573" s="4" t="s">
        <v>11</v>
      </c>
      <c r="D15573" s="4" t="s">
        <v>7</v>
      </c>
    </row>
    <row r="15574" spans="1:12">
      <c r="A15574" t="n">
        <v>124234</v>
      </c>
      <c r="B15574" s="69" t="n">
        <v>89</v>
      </c>
      <c r="C15574" s="7" t="n">
        <v>65533</v>
      </c>
      <c r="D15574" s="7" t="n">
        <v>1</v>
      </c>
    </row>
    <row r="15575" spans="1:12">
      <c r="A15575" t="s">
        <v>4</v>
      </c>
      <c r="B15575" s="4" t="s">
        <v>5</v>
      </c>
      <c r="C15575" s="4" t="s">
        <v>11</v>
      </c>
      <c r="D15575" s="4" t="s">
        <v>13</v>
      </c>
      <c r="E15575" s="4" t="s">
        <v>13</v>
      </c>
      <c r="F15575" s="4" t="s">
        <v>13</v>
      </c>
      <c r="G15575" s="4" t="s">
        <v>11</v>
      </c>
      <c r="H15575" s="4" t="s">
        <v>11</v>
      </c>
    </row>
    <row r="15576" spans="1:12">
      <c r="A15576" t="n">
        <v>124238</v>
      </c>
      <c r="B15576" s="31" t="n">
        <v>60</v>
      </c>
      <c r="C15576" s="7" t="n">
        <v>5713</v>
      </c>
      <c r="D15576" s="7" t="n">
        <v>0</v>
      </c>
      <c r="E15576" s="7" t="n">
        <v>0</v>
      </c>
      <c r="F15576" s="7" t="n">
        <v>0</v>
      </c>
      <c r="G15576" s="7" t="n">
        <v>1000</v>
      </c>
      <c r="H15576" s="7" t="n">
        <v>0</v>
      </c>
    </row>
    <row r="15577" spans="1:12">
      <c r="A15577" t="s">
        <v>4</v>
      </c>
      <c r="B15577" s="4" t="s">
        <v>5</v>
      </c>
      <c r="C15577" s="4" t="s">
        <v>7</v>
      </c>
      <c r="D15577" s="4" t="s">
        <v>11</v>
      </c>
      <c r="E15577" s="4" t="s">
        <v>8</v>
      </c>
      <c r="F15577" s="4" t="s">
        <v>8</v>
      </c>
      <c r="G15577" s="4" t="s">
        <v>8</v>
      </c>
      <c r="H15577" s="4" t="s">
        <v>8</v>
      </c>
    </row>
    <row r="15578" spans="1:12">
      <c r="A15578" t="n">
        <v>124257</v>
      </c>
      <c r="B15578" s="49" t="n">
        <v>51</v>
      </c>
      <c r="C15578" s="7" t="n">
        <v>3</v>
      </c>
      <c r="D15578" s="7" t="n">
        <v>5713</v>
      </c>
      <c r="E15578" s="7" t="s">
        <v>67</v>
      </c>
      <c r="F15578" s="7" t="s">
        <v>18</v>
      </c>
      <c r="G15578" s="7" t="s">
        <v>18</v>
      </c>
      <c r="H15578" s="7" t="s">
        <v>18</v>
      </c>
    </row>
    <row r="15579" spans="1:12">
      <c r="A15579" t="s">
        <v>4</v>
      </c>
      <c r="B15579" s="4" t="s">
        <v>5</v>
      </c>
      <c r="C15579" s="4" t="s">
        <v>7</v>
      </c>
      <c r="D15579" s="4" t="s">
        <v>7</v>
      </c>
      <c r="E15579" s="4" t="s">
        <v>13</v>
      </c>
      <c r="F15579" s="4" t="s">
        <v>13</v>
      </c>
      <c r="G15579" s="4" t="s">
        <v>13</v>
      </c>
      <c r="H15579" s="4" t="s">
        <v>11</v>
      </c>
    </row>
    <row r="15580" spans="1:12">
      <c r="A15580" t="n">
        <v>124266</v>
      </c>
      <c r="B15580" s="36" t="n">
        <v>45</v>
      </c>
      <c r="C15580" s="7" t="n">
        <v>2</v>
      </c>
      <c r="D15580" s="7" t="n">
        <v>3</v>
      </c>
      <c r="E15580" s="7" t="n">
        <v>21.6499996185303</v>
      </c>
      <c r="F15580" s="7" t="n">
        <v>0.310000002384186</v>
      </c>
      <c r="G15580" s="7" t="n">
        <v>-46.1300010681152</v>
      </c>
      <c r="H15580" s="7" t="n">
        <v>6000</v>
      </c>
    </row>
    <row r="15581" spans="1:12">
      <c r="A15581" t="s">
        <v>4</v>
      </c>
      <c r="B15581" s="4" t="s">
        <v>5</v>
      </c>
      <c r="C15581" s="4" t="s">
        <v>7</v>
      </c>
      <c r="D15581" s="4" t="s">
        <v>7</v>
      </c>
      <c r="E15581" s="4" t="s">
        <v>13</v>
      </c>
      <c r="F15581" s="4" t="s">
        <v>13</v>
      </c>
      <c r="G15581" s="4" t="s">
        <v>13</v>
      </c>
      <c r="H15581" s="4" t="s">
        <v>11</v>
      </c>
      <c r="I15581" s="4" t="s">
        <v>7</v>
      </c>
    </row>
    <row r="15582" spans="1:12">
      <c r="A15582" t="n">
        <v>124283</v>
      </c>
      <c r="B15582" s="36" t="n">
        <v>45</v>
      </c>
      <c r="C15582" s="7" t="n">
        <v>4</v>
      </c>
      <c r="D15582" s="7" t="n">
        <v>3</v>
      </c>
      <c r="E15582" s="7" t="n">
        <v>12.039999961853</v>
      </c>
      <c r="F15582" s="7" t="n">
        <v>171.389999389648</v>
      </c>
      <c r="G15582" s="7" t="n">
        <v>0</v>
      </c>
      <c r="H15582" s="7" t="n">
        <v>6000</v>
      </c>
      <c r="I15582" s="7" t="n">
        <v>0</v>
      </c>
    </row>
    <row r="15583" spans="1:12">
      <c r="A15583" t="s">
        <v>4</v>
      </c>
      <c r="B15583" s="4" t="s">
        <v>5</v>
      </c>
      <c r="C15583" s="4" t="s">
        <v>7</v>
      </c>
      <c r="D15583" s="4" t="s">
        <v>7</v>
      </c>
      <c r="E15583" s="4" t="s">
        <v>13</v>
      </c>
      <c r="F15583" s="4" t="s">
        <v>11</v>
      </c>
    </row>
    <row r="15584" spans="1:12">
      <c r="A15584" t="n">
        <v>124301</v>
      </c>
      <c r="B15584" s="36" t="n">
        <v>45</v>
      </c>
      <c r="C15584" s="7" t="n">
        <v>5</v>
      </c>
      <c r="D15584" s="7" t="n">
        <v>3</v>
      </c>
      <c r="E15584" s="7" t="n">
        <v>3.09999990463257</v>
      </c>
      <c r="F15584" s="7" t="n">
        <v>6000</v>
      </c>
    </row>
    <row r="15585" spans="1:9">
      <c r="A15585" t="s">
        <v>4</v>
      </c>
      <c r="B15585" s="4" t="s">
        <v>5</v>
      </c>
      <c r="C15585" s="4" t="s">
        <v>11</v>
      </c>
      <c r="D15585" s="4" t="s">
        <v>11</v>
      </c>
      <c r="E15585" s="4" t="s">
        <v>11</v>
      </c>
    </row>
    <row r="15586" spans="1:9">
      <c r="A15586" t="n">
        <v>124310</v>
      </c>
      <c r="B15586" s="32" t="n">
        <v>61</v>
      </c>
      <c r="C15586" s="7" t="n">
        <v>5716</v>
      </c>
      <c r="D15586" s="7" t="n">
        <v>65533</v>
      </c>
      <c r="E15586" s="7" t="n">
        <v>1000</v>
      </c>
    </row>
    <row r="15587" spans="1:9">
      <c r="A15587" t="s">
        <v>4</v>
      </c>
      <c r="B15587" s="4" t="s">
        <v>5</v>
      </c>
      <c r="C15587" s="4" t="s">
        <v>11</v>
      </c>
      <c r="D15587" s="4" t="s">
        <v>11</v>
      </c>
      <c r="E15587" s="4" t="s">
        <v>13</v>
      </c>
      <c r="F15587" s="4" t="s">
        <v>7</v>
      </c>
    </row>
    <row r="15588" spans="1:9">
      <c r="A15588" t="n">
        <v>124317</v>
      </c>
      <c r="B15588" s="77" t="n">
        <v>53</v>
      </c>
      <c r="C15588" s="7" t="n">
        <v>5713</v>
      </c>
      <c r="D15588" s="7" t="n">
        <v>103</v>
      </c>
      <c r="E15588" s="7" t="n">
        <v>5</v>
      </c>
      <c r="F15588" s="7" t="n">
        <v>0</v>
      </c>
    </row>
    <row r="15589" spans="1:9">
      <c r="A15589" t="s">
        <v>4</v>
      </c>
      <c r="B15589" s="4" t="s">
        <v>5</v>
      </c>
      <c r="C15589" s="4" t="s">
        <v>11</v>
      </c>
    </row>
    <row r="15590" spans="1:9">
      <c r="A15590" t="n">
        <v>124327</v>
      </c>
      <c r="B15590" s="29" t="n">
        <v>16</v>
      </c>
      <c r="C15590" s="7" t="n">
        <v>300</v>
      </c>
    </row>
    <row r="15591" spans="1:9">
      <c r="A15591" t="s">
        <v>4</v>
      </c>
      <c r="B15591" s="4" t="s">
        <v>5</v>
      </c>
      <c r="C15591" s="4" t="s">
        <v>11</v>
      </c>
      <c r="D15591" s="4" t="s">
        <v>11</v>
      </c>
      <c r="E15591" s="4" t="s">
        <v>13</v>
      </c>
      <c r="F15591" s="4" t="s">
        <v>7</v>
      </c>
    </row>
    <row r="15592" spans="1:9">
      <c r="A15592" t="n">
        <v>124330</v>
      </c>
      <c r="B15592" s="77" t="n">
        <v>53</v>
      </c>
      <c r="C15592" s="7" t="n">
        <v>0</v>
      </c>
      <c r="D15592" s="7" t="n">
        <v>103</v>
      </c>
      <c r="E15592" s="7" t="n">
        <v>5</v>
      </c>
      <c r="F15592" s="7" t="n">
        <v>0</v>
      </c>
    </row>
    <row r="15593" spans="1:9">
      <c r="A15593" t="s">
        <v>4</v>
      </c>
      <c r="B15593" s="4" t="s">
        <v>5</v>
      </c>
      <c r="C15593" s="4" t="s">
        <v>11</v>
      </c>
    </row>
    <row r="15594" spans="1:9">
      <c r="A15594" t="n">
        <v>124340</v>
      </c>
      <c r="B15594" s="34" t="n">
        <v>54</v>
      </c>
      <c r="C15594" s="7" t="n">
        <v>0</v>
      </c>
    </row>
    <row r="15595" spans="1:9">
      <c r="A15595" t="s">
        <v>4</v>
      </c>
      <c r="B15595" s="4" t="s">
        <v>5</v>
      </c>
      <c r="C15595" s="4" t="s">
        <v>11</v>
      </c>
    </row>
    <row r="15596" spans="1:9">
      <c r="A15596" t="n">
        <v>124343</v>
      </c>
      <c r="B15596" s="34" t="n">
        <v>54</v>
      </c>
      <c r="C15596" s="7" t="n">
        <v>5713</v>
      </c>
    </row>
    <row r="15597" spans="1:9">
      <c r="A15597" t="s">
        <v>4</v>
      </c>
      <c r="B15597" s="4" t="s">
        <v>5</v>
      </c>
      <c r="C15597" s="4" t="s">
        <v>7</v>
      </c>
      <c r="D15597" s="4" t="s">
        <v>11</v>
      </c>
      <c r="E15597" s="4" t="s">
        <v>11</v>
      </c>
      <c r="F15597" s="4" t="s">
        <v>7</v>
      </c>
    </row>
    <row r="15598" spans="1:9">
      <c r="A15598" t="n">
        <v>124346</v>
      </c>
      <c r="B15598" s="25" t="n">
        <v>25</v>
      </c>
      <c r="C15598" s="7" t="n">
        <v>1</v>
      </c>
      <c r="D15598" s="7" t="n">
        <v>65535</v>
      </c>
      <c r="E15598" s="7" t="n">
        <v>500</v>
      </c>
      <c r="F15598" s="7" t="n">
        <v>0</v>
      </c>
    </row>
    <row r="15599" spans="1:9">
      <c r="A15599" t="s">
        <v>4</v>
      </c>
      <c r="B15599" s="4" t="s">
        <v>5</v>
      </c>
      <c r="C15599" s="4" t="s">
        <v>7</v>
      </c>
      <c r="D15599" s="4" t="s">
        <v>11</v>
      </c>
      <c r="E15599" s="4" t="s">
        <v>8</v>
      </c>
    </row>
    <row r="15600" spans="1:9">
      <c r="A15600" t="n">
        <v>124353</v>
      </c>
      <c r="B15600" s="49" t="n">
        <v>51</v>
      </c>
      <c r="C15600" s="7" t="n">
        <v>4</v>
      </c>
      <c r="D15600" s="7" t="n">
        <v>5713</v>
      </c>
      <c r="E15600" s="7" t="s">
        <v>994</v>
      </c>
    </row>
    <row r="15601" spans="1:6">
      <c r="A15601" t="s">
        <v>4</v>
      </c>
      <c r="B15601" s="4" t="s">
        <v>5</v>
      </c>
      <c r="C15601" s="4" t="s">
        <v>11</v>
      </c>
    </row>
    <row r="15602" spans="1:6">
      <c r="A15602" t="n">
        <v>124367</v>
      </c>
      <c r="B15602" s="29" t="n">
        <v>16</v>
      </c>
      <c r="C15602" s="7" t="n">
        <v>0</v>
      </c>
    </row>
    <row r="15603" spans="1:6">
      <c r="A15603" t="s">
        <v>4</v>
      </c>
      <c r="B15603" s="4" t="s">
        <v>5</v>
      </c>
      <c r="C15603" s="4" t="s">
        <v>11</v>
      </c>
      <c r="D15603" s="4" t="s">
        <v>34</v>
      </c>
      <c r="E15603" s="4" t="s">
        <v>7</v>
      </c>
      <c r="F15603" s="4" t="s">
        <v>7</v>
      </c>
      <c r="G15603" s="4" t="s">
        <v>34</v>
      </c>
      <c r="H15603" s="4" t="s">
        <v>7</v>
      </c>
      <c r="I15603" s="4" t="s">
        <v>7</v>
      </c>
    </row>
    <row r="15604" spans="1:6">
      <c r="A15604" t="n">
        <v>124370</v>
      </c>
      <c r="B15604" s="51" t="n">
        <v>26</v>
      </c>
      <c r="C15604" s="7" t="n">
        <v>5713</v>
      </c>
      <c r="D15604" s="7" t="s">
        <v>1083</v>
      </c>
      <c r="E15604" s="7" t="n">
        <v>2</v>
      </c>
      <c r="F15604" s="7" t="n">
        <v>3</v>
      </c>
      <c r="G15604" s="7" t="s">
        <v>1084</v>
      </c>
      <c r="H15604" s="7" t="n">
        <v>2</v>
      </c>
      <c r="I15604" s="7" t="n">
        <v>0</v>
      </c>
    </row>
    <row r="15605" spans="1:6">
      <c r="A15605" t="s">
        <v>4</v>
      </c>
      <c r="B15605" s="4" t="s">
        <v>5</v>
      </c>
    </row>
    <row r="15606" spans="1:6">
      <c r="A15606" t="n">
        <v>124459</v>
      </c>
      <c r="B15606" s="27" t="n">
        <v>28</v>
      </c>
    </row>
    <row r="15607" spans="1:6">
      <c r="A15607" t="s">
        <v>4</v>
      </c>
      <c r="B15607" s="4" t="s">
        <v>5</v>
      </c>
      <c r="C15607" s="4" t="s">
        <v>11</v>
      </c>
      <c r="D15607" s="4" t="s">
        <v>7</v>
      </c>
    </row>
    <row r="15608" spans="1:6">
      <c r="A15608" t="n">
        <v>124460</v>
      </c>
      <c r="B15608" s="69" t="n">
        <v>89</v>
      </c>
      <c r="C15608" s="7" t="n">
        <v>65533</v>
      </c>
      <c r="D15608" s="7" t="n">
        <v>1</v>
      </c>
    </row>
    <row r="15609" spans="1:6">
      <c r="A15609" t="s">
        <v>4</v>
      </c>
      <c r="B15609" s="4" t="s">
        <v>5</v>
      </c>
      <c r="C15609" s="4" t="s">
        <v>7</v>
      </c>
      <c r="D15609" s="4" t="s">
        <v>11</v>
      </c>
      <c r="E15609" s="4" t="s">
        <v>11</v>
      </c>
      <c r="F15609" s="4" t="s">
        <v>7</v>
      </c>
    </row>
    <row r="15610" spans="1:6">
      <c r="A15610" t="n">
        <v>124464</v>
      </c>
      <c r="B15610" s="25" t="n">
        <v>25</v>
      </c>
      <c r="C15610" s="7" t="n">
        <v>1</v>
      </c>
      <c r="D15610" s="7" t="n">
        <v>65535</v>
      </c>
      <c r="E15610" s="7" t="n">
        <v>65535</v>
      </c>
      <c r="F15610" s="7" t="n">
        <v>0</v>
      </c>
    </row>
    <row r="15611" spans="1:6">
      <c r="A15611" t="s">
        <v>4</v>
      </c>
      <c r="B15611" s="4" t="s">
        <v>5</v>
      </c>
      <c r="C15611" s="4" t="s">
        <v>7</v>
      </c>
      <c r="D15611" s="4" t="s">
        <v>11</v>
      </c>
      <c r="E15611" s="4" t="s">
        <v>13</v>
      </c>
    </row>
    <row r="15612" spans="1:6">
      <c r="A15612" t="n">
        <v>124471</v>
      </c>
      <c r="B15612" s="35" t="n">
        <v>58</v>
      </c>
      <c r="C15612" s="7" t="n">
        <v>101</v>
      </c>
      <c r="D15612" s="7" t="n">
        <v>800</v>
      </c>
      <c r="E15612" s="7" t="n">
        <v>1</v>
      </c>
    </row>
    <row r="15613" spans="1:6">
      <c r="A15613" t="s">
        <v>4</v>
      </c>
      <c r="B15613" s="4" t="s">
        <v>5</v>
      </c>
      <c r="C15613" s="4" t="s">
        <v>7</v>
      </c>
      <c r="D15613" s="4" t="s">
        <v>11</v>
      </c>
    </row>
    <row r="15614" spans="1:6">
      <c r="A15614" t="n">
        <v>124479</v>
      </c>
      <c r="B15614" s="35" t="n">
        <v>58</v>
      </c>
      <c r="C15614" s="7" t="n">
        <v>254</v>
      </c>
      <c r="D15614" s="7" t="n">
        <v>0</v>
      </c>
    </row>
    <row r="15615" spans="1:6">
      <c r="A15615" t="s">
        <v>4</v>
      </c>
      <c r="B15615" s="4" t="s">
        <v>5</v>
      </c>
      <c r="C15615" s="4" t="s">
        <v>7</v>
      </c>
    </row>
    <row r="15616" spans="1:6">
      <c r="A15616" t="n">
        <v>124483</v>
      </c>
      <c r="B15616" s="36" t="n">
        <v>45</v>
      </c>
      <c r="C15616" s="7" t="n">
        <v>0</v>
      </c>
    </row>
    <row r="15617" spans="1:9">
      <c r="A15617" t="s">
        <v>4</v>
      </c>
      <c r="B15617" s="4" t="s">
        <v>5</v>
      </c>
      <c r="C15617" s="4" t="s">
        <v>7</v>
      </c>
      <c r="D15617" s="4" t="s">
        <v>11</v>
      </c>
      <c r="E15617" s="4" t="s">
        <v>8</v>
      </c>
      <c r="F15617" s="4" t="s">
        <v>8</v>
      </c>
      <c r="G15617" s="4" t="s">
        <v>8</v>
      </c>
      <c r="H15617" s="4" t="s">
        <v>8</v>
      </c>
    </row>
    <row r="15618" spans="1:9">
      <c r="A15618" t="n">
        <v>124485</v>
      </c>
      <c r="B15618" s="49" t="n">
        <v>51</v>
      </c>
      <c r="C15618" s="7" t="n">
        <v>3</v>
      </c>
      <c r="D15618" s="7" t="n">
        <v>5713</v>
      </c>
      <c r="E15618" s="7" t="s">
        <v>748</v>
      </c>
      <c r="F15618" s="7" t="s">
        <v>67</v>
      </c>
      <c r="G15618" s="7" t="s">
        <v>66</v>
      </c>
      <c r="H15618" s="7" t="s">
        <v>67</v>
      </c>
    </row>
    <row r="15619" spans="1:9">
      <c r="A15619" t="s">
        <v>4</v>
      </c>
      <c r="B15619" s="4" t="s">
        <v>5</v>
      </c>
      <c r="C15619" s="4" t="s">
        <v>7</v>
      </c>
      <c r="D15619" s="4" t="s">
        <v>11</v>
      </c>
      <c r="E15619" s="4" t="s">
        <v>8</v>
      </c>
      <c r="F15619" s="4" t="s">
        <v>8</v>
      </c>
      <c r="G15619" s="4" t="s">
        <v>8</v>
      </c>
      <c r="H15619" s="4" t="s">
        <v>8</v>
      </c>
    </row>
    <row r="15620" spans="1:9">
      <c r="A15620" t="n">
        <v>124498</v>
      </c>
      <c r="B15620" s="49" t="n">
        <v>51</v>
      </c>
      <c r="C15620" s="7" t="n">
        <v>3</v>
      </c>
      <c r="D15620" s="7" t="n">
        <v>0</v>
      </c>
      <c r="E15620" s="7" t="s">
        <v>748</v>
      </c>
      <c r="F15620" s="7" t="s">
        <v>67</v>
      </c>
      <c r="G15620" s="7" t="s">
        <v>66</v>
      </c>
      <c r="H15620" s="7" t="s">
        <v>67</v>
      </c>
    </row>
    <row r="15621" spans="1:9">
      <c r="A15621" t="s">
        <v>4</v>
      </c>
      <c r="B15621" s="4" t="s">
        <v>5</v>
      </c>
      <c r="C15621" s="4" t="s">
        <v>11</v>
      </c>
      <c r="D15621" s="4" t="s">
        <v>13</v>
      </c>
      <c r="E15621" s="4" t="s">
        <v>13</v>
      </c>
      <c r="F15621" s="4" t="s">
        <v>7</v>
      </c>
    </row>
    <row r="15622" spans="1:9">
      <c r="A15622" t="n">
        <v>124511</v>
      </c>
      <c r="B15622" s="70" t="n">
        <v>52</v>
      </c>
      <c r="C15622" s="7" t="n">
        <v>6308</v>
      </c>
      <c r="D15622" s="7" t="n">
        <v>0</v>
      </c>
      <c r="E15622" s="7" t="n">
        <v>0</v>
      </c>
      <c r="F15622" s="7" t="n">
        <v>0</v>
      </c>
    </row>
    <row r="15623" spans="1:9">
      <c r="A15623" t="s">
        <v>4</v>
      </c>
      <c r="B15623" s="4" t="s">
        <v>5</v>
      </c>
      <c r="C15623" s="4" t="s">
        <v>11</v>
      </c>
      <c r="D15623" s="4" t="s">
        <v>11</v>
      </c>
      <c r="E15623" s="4" t="s">
        <v>11</v>
      </c>
    </row>
    <row r="15624" spans="1:9">
      <c r="A15624" t="n">
        <v>124523</v>
      </c>
      <c r="B15624" s="32" t="n">
        <v>61</v>
      </c>
      <c r="C15624" s="7" t="n">
        <v>6308</v>
      </c>
      <c r="D15624" s="7" t="n">
        <v>0</v>
      </c>
      <c r="E15624" s="7" t="n">
        <v>0</v>
      </c>
    </row>
    <row r="15625" spans="1:9">
      <c r="A15625" t="s">
        <v>4</v>
      </c>
      <c r="B15625" s="4" t="s">
        <v>5</v>
      </c>
      <c r="C15625" s="4" t="s">
        <v>7</v>
      </c>
      <c r="D15625" s="4" t="s">
        <v>7</v>
      </c>
      <c r="E15625" s="4" t="s">
        <v>13</v>
      </c>
      <c r="F15625" s="4" t="s">
        <v>13</v>
      </c>
      <c r="G15625" s="4" t="s">
        <v>13</v>
      </c>
      <c r="H15625" s="4" t="s">
        <v>11</v>
      </c>
    </row>
    <row r="15626" spans="1:9">
      <c r="A15626" t="n">
        <v>124530</v>
      </c>
      <c r="B15626" s="36" t="n">
        <v>45</v>
      </c>
      <c r="C15626" s="7" t="n">
        <v>2</v>
      </c>
      <c r="D15626" s="7" t="n">
        <v>3</v>
      </c>
      <c r="E15626" s="7" t="n">
        <v>22.7299995422363</v>
      </c>
      <c r="F15626" s="7" t="n">
        <v>0.25</v>
      </c>
      <c r="G15626" s="7" t="n">
        <v>-45.2099990844727</v>
      </c>
      <c r="H15626" s="7" t="n">
        <v>0</v>
      </c>
    </row>
    <row r="15627" spans="1:9">
      <c r="A15627" t="s">
        <v>4</v>
      </c>
      <c r="B15627" s="4" t="s">
        <v>5</v>
      </c>
      <c r="C15627" s="4" t="s">
        <v>7</v>
      </c>
      <c r="D15627" s="4" t="s">
        <v>7</v>
      </c>
      <c r="E15627" s="4" t="s">
        <v>13</v>
      </c>
      <c r="F15627" s="4" t="s">
        <v>13</v>
      </c>
      <c r="G15627" s="4" t="s">
        <v>13</v>
      </c>
      <c r="H15627" s="4" t="s">
        <v>11</v>
      </c>
      <c r="I15627" s="4" t="s">
        <v>7</v>
      </c>
    </row>
    <row r="15628" spans="1:9">
      <c r="A15628" t="n">
        <v>124547</v>
      </c>
      <c r="B15628" s="36" t="n">
        <v>45</v>
      </c>
      <c r="C15628" s="7" t="n">
        <v>4</v>
      </c>
      <c r="D15628" s="7" t="n">
        <v>3</v>
      </c>
      <c r="E15628" s="7" t="n">
        <v>8.75</v>
      </c>
      <c r="F15628" s="7" t="n">
        <v>48.5299987792969</v>
      </c>
      <c r="G15628" s="7" t="n">
        <v>0</v>
      </c>
      <c r="H15628" s="7" t="n">
        <v>0</v>
      </c>
      <c r="I15628" s="7" t="n">
        <v>0</v>
      </c>
    </row>
    <row r="15629" spans="1:9">
      <c r="A15629" t="s">
        <v>4</v>
      </c>
      <c r="B15629" s="4" t="s">
        <v>5</v>
      </c>
      <c r="C15629" s="4" t="s">
        <v>7</v>
      </c>
      <c r="D15629" s="4" t="s">
        <v>7</v>
      </c>
      <c r="E15629" s="4" t="s">
        <v>13</v>
      </c>
      <c r="F15629" s="4" t="s">
        <v>11</v>
      </c>
    </row>
    <row r="15630" spans="1:9">
      <c r="A15630" t="n">
        <v>124565</v>
      </c>
      <c r="B15630" s="36" t="n">
        <v>45</v>
      </c>
      <c r="C15630" s="7" t="n">
        <v>5</v>
      </c>
      <c r="D15630" s="7" t="n">
        <v>3</v>
      </c>
      <c r="E15630" s="7" t="n">
        <v>3.20000004768372</v>
      </c>
      <c r="F15630" s="7" t="n">
        <v>0</v>
      </c>
    </row>
    <row r="15631" spans="1:9">
      <c r="A15631" t="s">
        <v>4</v>
      </c>
      <c r="B15631" s="4" t="s">
        <v>5</v>
      </c>
      <c r="C15631" s="4" t="s">
        <v>7</v>
      </c>
      <c r="D15631" s="4" t="s">
        <v>7</v>
      </c>
      <c r="E15631" s="4" t="s">
        <v>13</v>
      </c>
      <c r="F15631" s="4" t="s">
        <v>11</v>
      </c>
    </row>
    <row r="15632" spans="1:9">
      <c r="A15632" t="n">
        <v>124574</v>
      </c>
      <c r="B15632" s="36" t="n">
        <v>45</v>
      </c>
      <c r="C15632" s="7" t="n">
        <v>11</v>
      </c>
      <c r="D15632" s="7" t="n">
        <v>3</v>
      </c>
      <c r="E15632" s="7" t="n">
        <v>38</v>
      </c>
      <c r="F15632" s="7" t="n">
        <v>0</v>
      </c>
    </row>
    <row r="15633" spans="1:9">
      <c r="A15633" t="s">
        <v>4</v>
      </c>
      <c r="B15633" s="4" t="s">
        <v>5</v>
      </c>
      <c r="C15633" s="4" t="s">
        <v>7</v>
      </c>
      <c r="D15633" s="4" t="s">
        <v>11</v>
      </c>
      <c r="E15633" s="4" t="s">
        <v>8</v>
      </c>
      <c r="F15633" s="4" t="s">
        <v>8</v>
      </c>
      <c r="G15633" s="4" t="s">
        <v>8</v>
      </c>
      <c r="H15633" s="4" t="s">
        <v>8</v>
      </c>
    </row>
    <row r="15634" spans="1:9">
      <c r="A15634" t="n">
        <v>124583</v>
      </c>
      <c r="B15634" s="49" t="n">
        <v>51</v>
      </c>
      <c r="C15634" s="7" t="n">
        <v>3</v>
      </c>
      <c r="D15634" s="7" t="n">
        <v>6308</v>
      </c>
      <c r="E15634" s="7" t="s">
        <v>67</v>
      </c>
      <c r="F15634" s="7" t="s">
        <v>414</v>
      </c>
      <c r="G15634" s="7" t="s">
        <v>66</v>
      </c>
      <c r="H15634" s="7" t="s">
        <v>67</v>
      </c>
    </row>
    <row r="15635" spans="1:9">
      <c r="A15635" t="s">
        <v>4</v>
      </c>
      <c r="B15635" s="4" t="s">
        <v>5</v>
      </c>
      <c r="C15635" s="4" t="s">
        <v>7</v>
      </c>
      <c r="D15635" s="4" t="s">
        <v>7</v>
      </c>
      <c r="E15635" s="4" t="s">
        <v>13</v>
      </c>
      <c r="F15635" s="4" t="s">
        <v>13</v>
      </c>
      <c r="G15635" s="4" t="s">
        <v>13</v>
      </c>
      <c r="H15635" s="4" t="s">
        <v>11</v>
      </c>
    </row>
    <row r="15636" spans="1:9">
      <c r="A15636" t="n">
        <v>124596</v>
      </c>
      <c r="B15636" s="36" t="n">
        <v>45</v>
      </c>
      <c r="C15636" s="7" t="n">
        <v>2</v>
      </c>
      <c r="D15636" s="7" t="n">
        <v>3</v>
      </c>
      <c r="E15636" s="7" t="n">
        <v>23.6900005340576</v>
      </c>
      <c r="F15636" s="7" t="n">
        <v>0.25</v>
      </c>
      <c r="G15636" s="7" t="n">
        <v>-45.0699996948242</v>
      </c>
      <c r="H15636" s="7" t="n">
        <v>3000</v>
      </c>
    </row>
    <row r="15637" spans="1:9">
      <c r="A15637" t="s">
        <v>4</v>
      </c>
      <c r="B15637" s="4" t="s">
        <v>5</v>
      </c>
      <c r="C15637" s="4" t="s">
        <v>7</v>
      </c>
      <c r="D15637" s="4" t="s">
        <v>11</v>
      </c>
    </row>
    <row r="15638" spans="1:9">
      <c r="A15638" t="n">
        <v>124613</v>
      </c>
      <c r="B15638" s="36" t="n">
        <v>45</v>
      </c>
      <c r="C15638" s="7" t="n">
        <v>7</v>
      </c>
      <c r="D15638" s="7" t="n">
        <v>255</v>
      </c>
    </row>
    <row r="15639" spans="1:9">
      <c r="A15639" t="s">
        <v>4</v>
      </c>
      <c r="B15639" s="4" t="s">
        <v>5</v>
      </c>
      <c r="C15639" s="4" t="s">
        <v>7</v>
      </c>
      <c r="D15639" s="4" t="s">
        <v>11</v>
      </c>
      <c r="E15639" s="4" t="s">
        <v>8</v>
      </c>
    </row>
    <row r="15640" spans="1:9">
      <c r="A15640" t="n">
        <v>124617</v>
      </c>
      <c r="B15640" s="49" t="n">
        <v>51</v>
      </c>
      <c r="C15640" s="7" t="n">
        <v>4</v>
      </c>
      <c r="D15640" s="7" t="n">
        <v>6308</v>
      </c>
      <c r="E15640" s="7" t="s">
        <v>18</v>
      </c>
    </row>
    <row r="15641" spans="1:9">
      <c r="A15641" t="s">
        <v>4</v>
      </c>
      <c r="B15641" s="4" t="s">
        <v>5</v>
      </c>
      <c r="C15641" s="4" t="s">
        <v>11</v>
      </c>
    </row>
    <row r="15642" spans="1:9">
      <c r="A15642" t="n">
        <v>124622</v>
      </c>
      <c r="B15642" s="29" t="n">
        <v>16</v>
      </c>
      <c r="C15642" s="7" t="n">
        <v>0</v>
      </c>
    </row>
    <row r="15643" spans="1:9">
      <c r="A15643" t="s">
        <v>4</v>
      </c>
      <c r="B15643" s="4" t="s">
        <v>5</v>
      </c>
      <c r="C15643" s="4" t="s">
        <v>11</v>
      </c>
      <c r="D15643" s="4" t="s">
        <v>34</v>
      </c>
      <c r="E15643" s="4" t="s">
        <v>7</v>
      </c>
      <c r="F15643" s="4" t="s">
        <v>7</v>
      </c>
    </row>
    <row r="15644" spans="1:9">
      <c r="A15644" t="n">
        <v>124625</v>
      </c>
      <c r="B15644" s="51" t="n">
        <v>26</v>
      </c>
      <c r="C15644" s="7" t="n">
        <v>6308</v>
      </c>
      <c r="D15644" s="7" t="s">
        <v>134</v>
      </c>
      <c r="E15644" s="7" t="n">
        <v>2</v>
      </c>
      <c r="F15644" s="7" t="n">
        <v>0</v>
      </c>
    </row>
    <row r="15645" spans="1:9">
      <c r="A15645" t="s">
        <v>4</v>
      </c>
      <c r="B15645" s="4" t="s">
        <v>5</v>
      </c>
    </row>
    <row r="15646" spans="1:9">
      <c r="A15646" t="n">
        <v>124633</v>
      </c>
      <c r="B15646" s="27" t="n">
        <v>28</v>
      </c>
    </row>
    <row r="15647" spans="1:9">
      <c r="A15647" t="s">
        <v>4</v>
      </c>
      <c r="B15647" s="4" t="s">
        <v>5</v>
      </c>
      <c r="C15647" s="4" t="s">
        <v>11</v>
      </c>
      <c r="D15647" s="4" t="s">
        <v>11</v>
      </c>
      <c r="E15647" s="4" t="s">
        <v>11</v>
      </c>
    </row>
    <row r="15648" spans="1:9">
      <c r="A15648" t="n">
        <v>124634</v>
      </c>
      <c r="B15648" s="32" t="n">
        <v>61</v>
      </c>
      <c r="C15648" s="7" t="n">
        <v>6308</v>
      </c>
      <c r="D15648" s="7" t="n">
        <v>65533</v>
      </c>
      <c r="E15648" s="7" t="n">
        <v>1000</v>
      </c>
    </row>
    <row r="15649" spans="1:8">
      <c r="A15649" t="s">
        <v>4</v>
      </c>
      <c r="B15649" s="4" t="s">
        <v>5</v>
      </c>
      <c r="C15649" s="4" t="s">
        <v>11</v>
      </c>
    </row>
    <row r="15650" spans="1:8">
      <c r="A15650" t="n">
        <v>124641</v>
      </c>
      <c r="B15650" s="29" t="n">
        <v>16</v>
      </c>
      <c r="C15650" s="7" t="n">
        <v>1500</v>
      </c>
    </row>
    <row r="15651" spans="1:8">
      <c r="A15651" t="s">
        <v>4</v>
      </c>
      <c r="B15651" s="4" t="s">
        <v>5</v>
      </c>
      <c r="C15651" s="4" t="s">
        <v>7</v>
      </c>
      <c r="D15651" s="4" t="s">
        <v>11</v>
      </c>
      <c r="E15651" s="4" t="s">
        <v>8</v>
      </c>
    </row>
    <row r="15652" spans="1:8">
      <c r="A15652" t="n">
        <v>124644</v>
      </c>
      <c r="B15652" s="49" t="n">
        <v>51</v>
      </c>
      <c r="C15652" s="7" t="n">
        <v>4</v>
      </c>
      <c r="D15652" s="7" t="n">
        <v>6308</v>
      </c>
      <c r="E15652" s="7" t="s">
        <v>832</v>
      </c>
    </row>
    <row r="15653" spans="1:8">
      <c r="A15653" t="s">
        <v>4</v>
      </c>
      <c r="B15653" s="4" t="s">
        <v>5</v>
      </c>
      <c r="C15653" s="4" t="s">
        <v>11</v>
      </c>
    </row>
    <row r="15654" spans="1:8">
      <c r="A15654" t="n">
        <v>124658</v>
      </c>
      <c r="B15654" s="29" t="n">
        <v>16</v>
      </c>
      <c r="C15654" s="7" t="n">
        <v>0</v>
      </c>
    </row>
    <row r="15655" spans="1:8">
      <c r="A15655" t="s">
        <v>4</v>
      </c>
      <c r="B15655" s="4" t="s">
        <v>5</v>
      </c>
      <c r="C15655" s="4" t="s">
        <v>11</v>
      </c>
      <c r="D15655" s="4" t="s">
        <v>34</v>
      </c>
      <c r="E15655" s="4" t="s">
        <v>7</v>
      </c>
      <c r="F15655" s="4" t="s">
        <v>7</v>
      </c>
      <c r="G15655" s="4" t="s">
        <v>34</v>
      </c>
      <c r="H15655" s="4" t="s">
        <v>7</v>
      </c>
      <c r="I15655" s="4" t="s">
        <v>7</v>
      </c>
    </row>
    <row r="15656" spans="1:8">
      <c r="A15656" t="n">
        <v>124661</v>
      </c>
      <c r="B15656" s="51" t="n">
        <v>26</v>
      </c>
      <c r="C15656" s="7" t="n">
        <v>6308</v>
      </c>
      <c r="D15656" s="7" t="s">
        <v>1085</v>
      </c>
      <c r="E15656" s="7" t="n">
        <v>2</v>
      </c>
      <c r="F15656" s="7" t="n">
        <v>3</v>
      </c>
      <c r="G15656" s="7" t="s">
        <v>1086</v>
      </c>
      <c r="H15656" s="7" t="n">
        <v>2</v>
      </c>
      <c r="I15656" s="7" t="n">
        <v>0</v>
      </c>
    </row>
    <row r="15657" spans="1:8">
      <c r="A15657" t="s">
        <v>4</v>
      </c>
      <c r="B15657" s="4" t="s">
        <v>5</v>
      </c>
    </row>
    <row r="15658" spans="1:8">
      <c r="A15658" t="n">
        <v>124742</v>
      </c>
      <c r="B15658" s="27" t="n">
        <v>28</v>
      </c>
    </row>
    <row r="15659" spans="1:8">
      <c r="A15659" t="s">
        <v>4</v>
      </c>
      <c r="B15659" s="4" t="s">
        <v>5</v>
      </c>
      <c r="C15659" s="4" t="s">
        <v>7</v>
      </c>
      <c r="D15659" s="4" t="s">
        <v>11</v>
      </c>
      <c r="E15659" s="4" t="s">
        <v>13</v>
      </c>
    </row>
    <row r="15660" spans="1:8">
      <c r="A15660" t="n">
        <v>124743</v>
      </c>
      <c r="B15660" s="35" t="n">
        <v>58</v>
      </c>
      <c r="C15660" s="7" t="n">
        <v>0</v>
      </c>
      <c r="D15660" s="7" t="n">
        <v>1000</v>
      </c>
      <c r="E15660" s="7" t="n">
        <v>1</v>
      </c>
    </row>
    <row r="15661" spans="1:8">
      <c r="A15661" t="s">
        <v>4</v>
      </c>
      <c r="B15661" s="4" t="s">
        <v>5</v>
      </c>
      <c r="C15661" s="4" t="s">
        <v>7</v>
      </c>
      <c r="D15661" s="4" t="s">
        <v>11</v>
      </c>
    </row>
    <row r="15662" spans="1:8">
      <c r="A15662" t="n">
        <v>124751</v>
      </c>
      <c r="B15662" s="35" t="n">
        <v>58</v>
      </c>
      <c r="C15662" s="7" t="n">
        <v>255</v>
      </c>
      <c r="D15662" s="7" t="n">
        <v>0</v>
      </c>
    </row>
    <row r="15663" spans="1:8">
      <c r="A15663" t="s">
        <v>4</v>
      </c>
      <c r="B15663" s="4" t="s">
        <v>5</v>
      </c>
      <c r="C15663" s="4" t="s">
        <v>7</v>
      </c>
      <c r="D15663" s="4" t="s">
        <v>11</v>
      </c>
      <c r="E15663" s="4" t="s">
        <v>7</v>
      </c>
    </row>
    <row r="15664" spans="1:8">
      <c r="A15664" t="n">
        <v>124755</v>
      </c>
      <c r="B15664" s="10" t="n">
        <v>39</v>
      </c>
      <c r="C15664" s="7" t="n">
        <v>11</v>
      </c>
      <c r="D15664" s="7" t="n">
        <v>65533</v>
      </c>
      <c r="E15664" s="7" t="n">
        <v>203</v>
      </c>
    </row>
    <row r="15665" spans="1:9">
      <c r="A15665" t="s">
        <v>4</v>
      </c>
      <c r="B15665" s="4" t="s">
        <v>5</v>
      </c>
      <c r="C15665" s="4" t="s">
        <v>7</v>
      </c>
      <c r="D15665" s="4" t="s">
        <v>11</v>
      </c>
      <c r="E15665" s="4" t="s">
        <v>7</v>
      </c>
    </row>
    <row r="15666" spans="1:9">
      <c r="A15666" t="n">
        <v>124760</v>
      </c>
      <c r="B15666" s="10" t="n">
        <v>39</v>
      </c>
      <c r="C15666" s="7" t="n">
        <v>11</v>
      </c>
      <c r="D15666" s="7" t="n">
        <v>65533</v>
      </c>
      <c r="E15666" s="7" t="n">
        <v>204</v>
      </c>
    </row>
    <row r="15667" spans="1:9">
      <c r="A15667" t="s">
        <v>4</v>
      </c>
      <c r="B15667" s="4" t="s">
        <v>5</v>
      </c>
      <c r="C15667" s="4" t="s">
        <v>7</v>
      </c>
      <c r="D15667" s="4" t="s">
        <v>11</v>
      </c>
      <c r="E15667" s="4" t="s">
        <v>7</v>
      </c>
    </row>
    <row r="15668" spans="1:9">
      <c r="A15668" t="n">
        <v>124765</v>
      </c>
      <c r="B15668" s="42" t="n">
        <v>36</v>
      </c>
      <c r="C15668" s="7" t="n">
        <v>9</v>
      </c>
      <c r="D15668" s="7" t="n">
        <v>0</v>
      </c>
      <c r="E15668" s="7" t="n">
        <v>0</v>
      </c>
    </row>
    <row r="15669" spans="1:9">
      <c r="A15669" t="s">
        <v>4</v>
      </c>
      <c r="B15669" s="4" t="s">
        <v>5</v>
      </c>
      <c r="C15669" s="4" t="s">
        <v>7</v>
      </c>
      <c r="D15669" s="4" t="s">
        <v>11</v>
      </c>
      <c r="E15669" s="4" t="s">
        <v>7</v>
      </c>
    </row>
    <row r="15670" spans="1:9">
      <c r="A15670" t="n">
        <v>124770</v>
      </c>
      <c r="B15670" s="42" t="n">
        <v>36</v>
      </c>
      <c r="C15670" s="7" t="n">
        <v>9</v>
      </c>
      <c r="D15670" s="7" t="n">
        <v>6309</v>
      </c>
      <c r="E15670" s="7" t="n">
        <v>0</v>
      </c>
    </row>
    <row r="15671" spans="1:9">
      <c r="A15671" t="s">
        <v>4</v>
      </c>
      <c r="B15671" s="4" t="s">
        <v>5</v>
      </c>
      <c r="C15671" s="4" t="s">
        <v>7</v>
      </c>
      <c r="D15671" s="4" t="s">
        <v>11</v>
      </c>
      <c r="E15671" s="4" t="s">
        <v>7</v>
      </c>
    </row>
    <row r="15672" spans="1:9">
      <c r="A15672" t="n">
        <v>124775</v>
      </c>
      <c r="B15672" s="42" t="n">
        <v>36</v>
      </c>
      <c r="C15672" s="7" t="n">
        <v>9</v>
      </c>
      <c r="D15672" s="7" t="n">
        <v>6308</v>
      </c>
      <c r="E15672" s="7" t="n">
        <v>0</v>
      </c>
    </row>
    <row r="15673" spans="1:9">
      <c r="A15673" t="s">
        <v>4</v>
      </c>
      <c r="B15673" s="4" t="s">
        <v>5</v>
      </c>
      <c r="C15673" s="4" t="s">
        <v>7</v>
      </c>
      <c r="D15673" s="4" t="s">
        <v>11</v>
      </c>
      <c r="E15673" s="4" t="s">
        <v>7</v>
      </c>
    </row>
    <row r="15674" spans="1:9">
      <c r="A15674" t="n">
        <v>124780</v>
      </c>
      <c r="B15674" s="42" t="n">
        <v>36</v>
      </c>
      <c r="C15674" s="7" t="n">
        <v>9</v>
      </c>
      <c r="D15674" s="7" t="n">
        <v>103</v>
      </c>
      <c r="E15674" s="7" t="n">
        <v>0</v>
      </c>
    </row>
    <row r="15675" spans="1:9">
      <c r="A15675" t="s">
        <v>4</v>
      </c>
      <c r="B15675" s="4" t="s">
        <v>5</v>
      </c>
      <c r="C15675" s="4" t="s">
        <v>7</v>
      </c>
      <c r="D15675" s="4" t="s">
        <v>11</v>
      </c>
      <c r="E15675" s="4" t="s">
        <v>7</v>
      </c>
    </row>
    <row r="15676" spans="1:9">
      <c r="A15676" t="n">
        <v>124785</v>
      </c>
      <c r="B15676" s="42" t="n">
        <v>36</v>
      </c>
      <c r="C15676" s="7" t="n">
        <v>9</v>
      </c>
      <c r="D15676" s="7" t="n">
        <v>5713</v>
      </c>
      <c r="E15676" s="7" t="n">
        <v>0</v>
      </c>
    </row>
    <row r="15677" spans="1:9">
      <c r="A15677" t="s">
        <v>4</v>
      </c>
      <c r="B15677" s="4" t="s">
        <v>5</v>
      </c>
      <c r="C15677" s="4" t="s">
        <v>11</v>
      </c>
    </row>
    <row r="15678" spans="1:9">
      <c r="A15678" t="n">
        <v>124790</v>
      </c>
      <c r="B15678" s="39" t="n">
        <v>12</v>
      </c>
      <c r="C15678" s="7" t="n">
        <v>10935</v>
      </c>
    </row>
    <row r="15679" spans="1:9">
      <c r="A15679" t="s">
        <v>4</v>
      </c>
      <c r="B15679" s="4" t="s">
        <v>5</v>
      </c>
      <c r="C15679" s="4" t="s">
        <v>11</v>
      </c>
      <c r="D15679" s="4" t="s">
        <v>7</v>
      </c>
      <c r="E15679" s="4" t="s">
        <v>11</v>
      </c>
    </row>
    <row r="15680" spans="1:9">
      <c r="A15680" t="n">
        <v>124793</v>
      </c>
      <c r="B15680" s="88" t="n">
        <v>104</v>
      </c>
      <c r="C15680" s="7" t="n">
        <v>36</v>
      </c>
      <c r="D15680" s="7" t="n">
        <v>1</v>
      </c>
      <c r="E15680" s="7" t="n">
        <v>2</v>
      </c>
    </row>
    <row r="15681" spans="1:5">
      <c r="A15681" t="s">
        <v>4</v>
      </c>
      <c r="B15681" s="4" t="s">
        <v>5</v>
      </c>
    </row>
    <row r="15682" spans="1:5">
      <c r="A15682" t="n">
        <v>124799</v>
      </c>
      <c r="B15682" s="5" t="n">
        <v>1</v>
      </c>
    </row>
    <row r="15683" spans="1:5">
      <c r="A15683" t="s">
        <v>4</v>
      </c>
      <c r="B15683" s="4" t="s">
        <v>5</v>
      </c>
      <c r="C15683" s="4" t="s">
        <v>7</v>
      </c>
      <c r="D15683" s="4" t="s">
        <v>8</v>
      </c>
    </row>
    <row r="15684" spans="1:5">
      <c r="A15684" t="n">
        <v>124800</v>
      </c>
      <c r="B15684" s="6" t="n">
        <v>2</v>
      </c>
      <c r="C15684" s="7" t="n">
        <v>10</v>
      </c>
      <c r="D15684" s="7" t="s">
        <v>810</v>
      </c>
    </row>
    <row r="15685" spans="1:5">
      <c r="A15685" t="s">
        <v>4</v>
      </c>
      <c r="B15685" s="4" t="s">
        <v>5</v>
      </c>
      <c r="C15685" s="4" t="s">
        <v>11</v>
      </c>
    </row>
    <row r="15686" spans="1:5">
      <c r="A15686" t="n">
        <v>124815</v>
      </c>
      <c r="B15686" s="29" t="n">
        <v>16</v>
      </c>
      <c r="C15686" s="7" t="n">
        <v>0</v>
      </c>
    </row>
    <row r="15687" spans="1:5">
      <c r="A15687" t="s">
        <v>4</v>
      </c>
      <c r="B15687" s="4" t="s">
        <v>5</v>
      </c>
      <c r="C15687" s="4" t="s">
        <v>7</v>
      </c>
      <c r="D15687" s="4" t="s">
        <v>11</v>
      </c>
    </row>
    <row r="15688" spans="1:5">
      <c r="A15688" t="n">
        <v>124818</v>
      </c>
      <c r="B15688" s="35" t="n">
        <v>58</v>
      </c>
      <c r="C15688" s="7" t="n">
        <v>105</v>
      </c>
      <c r="D15688" s="7" t="n">
        <v>300</v>
      </c>
    </row>
    <row r="15689" spans="1:5">
      <c r="A15689" t="s">
        <v>4</v>
      </c>
      <c r="B15689" s="4" t="s">
        <v>5</v>
      </c>
      <c r="C15689" s="4" t="s">
        <v>13</v>
      </c>
      <c r="D15689" s="4" t="s">
        <v>11</v>
      </c>
    </row>
    <row r="15690" spans="1:5">
      <c r="A15690" t="n">
        <v>124822</v>
      </c>
      <c r="B15690" s="61" t="n">
        <v>103</v>
      </c>
      <c r="C15690" s="7" t="n">
        <v>1</v>
      </c>
      <c r="D15690" s="7" t="n">
        <v>300</v>
      </c>
    </row>
    <row r="15691" spans="1:5">
      <c r="A15691" t="s">
        <v>4</v>
      </c>
      <c r="B15691" s="4" t="s">
        <v>5</v>
      </c>
      <c r="C15691" s="4" t="s">
        <v>7</v>
      </c>
      <c r="D15691" s="4" t="s">
        <v>11</v>
      </c>
    </row>
    <row r="15692" spans="1:5">
      <c r="A15692" t="n">
        <v>124829</v>
      </c>
      <c r="B15692" s="62" t="n">
        <v>72</v>
      </c>
      <c r="C15692" s="7" t="n">
        <v>4</v>
      </c>
      <c r="D15692" s="7" t="n">
        <v>0</v>
      </c>
    </row>
    <row r="15693" spans="1:5">
      <c r="A15693" t="s">
        <v>4</v>
      </c>
      <c r="B15693" s="4" t="s">
        <v>5</v>
      </c>
      <c r="C15693" s="4" t="s">
        <v>14</v>
      </c>
    </row>
    <row r="15694" spans="1:5">
      <c r="A15694" t="n">
        <v>124833</v>
      </c>
      <c r="B15694" s="60" t="n">
        <v>15</v>
      </c>
      <c r="C15694" s="7" t="n">
        <v>1073741824</v>
      </c>
    </row>
    <row r="15695" spans="1:5">
      <c r="A15695" t="s">
        <v>4</v>
      </c>
      <c r="B15695" s="4" t="s">
        <v>5</v>
      </c>
      <c r="C15695" s="4" t="s">
        <v>7</v>
      </c>
    </row>
    <row r="15696" spans="1:5">
      <c r="A15696" t="n">
        <v>124838</v>
      </c>
      <c r="B15696" s="59" t="n">
        <v>64</v>
      </c>
      <c r="C15696" s="7" t="n">
        <v>3</v>
      </c>
    </row>
    <row r="15697" spans="1:4">
      <c r="A15697" t="s">
        <v>4</v>
      </c>
      <c r="B15697" s="4" t="s">
        <v>5</v>
      </c>
      <c r="C15697" s="4" t="s">
        <v>7</v>
      </c>
    </row>
    <row r="15698" spans="1:4">
      <c r="A15698" t="n">
        <v>124840</v>
      </c>
      <c r="B15698" s="11" t="n">
        <v>74</v>
      </c>
      <c r="C15698" s="7" t="n">
        <v>67</v>
      </c>
    </row>
    <row r="15699" spans="1:4">
      <c r="A15699" t="s">
        <v>4</v>
      </c>
      <c r="B15699" s="4" t="s">
        <v>5</v>
      </c>
      <c r="C15699" s="4" t="s">
        <v>7</v>
      </c>
      <c r="D15699" s="4" t="s">
        <v>7</v>
      </c>
      <c r="E15699" s="4" t="s">
        <v>11</v>
      </c>
    </row>
    <row r="15700" spans="1:4">
      <c r="A15700" t="n">
        <v>124842</v>
      </c>
      <c r="B15700" s="36" t="n">
        <v>45</v>
      </c>
      <c r="C15700" s="7" t="n">
        <v>8</v>
      </c>
      <c r="D15700" s="7" t="n">
        <v>1</v>
      </c>
      <c r="E15700" s="7" t="n">
        <v>0</v>
      </c>
    </row>
    <row r="15701" spans="1:4">
      <c r="A15701" t="s">
        <v>4</v>
      </c>
      <c r="B15701" s="4" t="s">
        <v>5</v>
      </c>
      <c r="C15701" s="4" t="s">
        <v>11</v>
      </c>
    </row>
    <row r="15702" spans="1:4">
      <c r="A15702" t="n">
        <v>124847</v>
      </c>
      <c r="B15702" s="15" t="n">
        <v>13</v>
      </c>
      <c r="C15702" s="7" t="n">
        <v>6409</v>
      </c>
    </row>
    <row r="15703" spans="1:4">
      <c r="A15703" t="s">
        <v>4</v>
      </c>
      <c r="B15703" s="4" t="s">
        <v>5</v>
      </c>
      <c r="C15703" s="4" t="s">
        <v>11</v>
      </c>
    </row>
    <row r="15704" spans="1:4">
      <c r="A15704" t="n">
        <v>124850</v>
      </c>
      <c r="B15704" s="15" t="n">
        <v>13</v>
      </c>
      <c r="C15704" s="7" t="n">
        <v>6408</v>
      </c>
    </row>
    <row r="15705" spans="1:4">
      <c r="A15705" t="s">
        <v>4</v>
      </c>
      <c r="B15705" s="4" t="s">
        <v>5</v>
      </c>
      <c r="C15705" s="4" t="s">
        <v>11</v>
      </c>
    </row>
    <row r="15706" spans="1:4">
      <c r="A15706" t="n">
        <v>124853</v>
      </c>
      <c r="B15706" s="39" t="n">
        <v>12</v>
      </c>
      <c r="C15706" s="7" t="n">
        <v>6464</v>
      </c>
    </row>
    <row r="15707" spans="1:4">
      <c r="A15707" t="s">
        <v>4</v>
      </c>
      <c r="B15707" s="4" t="s">
        <v>5</v>
      </c>
      <c r="C15707" s="4" t="s">
        <v>11</v>
      </c>
    </row>
    <row r="15708" spans="1:4">
      <c r="A15708" t="n">
        <v>124856</v>
      </c>
      <c r="B15708" s="15" t="n">
        <v>13</v>
      </c>
      <c r="C15708" s="7" t="n">
        <v>6465</v>
      </c>
    </row>
    <row r="15709" spans="1:4">
      <c r="A15709" t="s">
        <v>4</v>
      </c>
      <c r="B15709" s="4" t="s">
        <v>5</v>
      </c>
      <c r="C15709" s="4" t="s">
        <v>11</v>
      </c>
    </row>
    <row r="15710" spans="1:4">
      <c r="A15710" t="n">
        <v>124859</v>
      </c>
      <c r="B15710" s="15" t="n">
        <v>13</v>
      </c>
      <c r="C15710" s="7" t="n">
        <v>6466</v>
      </c>
    </row>
    <row r="15711" spans="1:4">
      <c r="A15711" t="s">
        <v>4</v>
      </c>
      <c r="B15711" s="4" t="s">
        <v>5</v>
      </c>
      <c r="C15711" s="4" t="s">
        <v>11</v>
      </c>
    </row>
    <row r="15712" spans="1:4">
      <c r="A15712" t="n">
        <v>124862</v>
      </c>
      <c r="B15712" s="15" t="n">
        <v>13</v>
      </c>
      <c r="C15712" s="7" t="n">
        <v>6467</v>
      </c>
    </row>
    <row r="15713" spans="1:5">
      <c r="A15713" t="s">
        <v>4</v>
      </c>
      <c r="B15713" s="4" t="s">
        <v>5</v>
      </c>
      <c r="C15713" s="4" t="s">
        <v>11</v>
      </c>
    </row>
    <row r="15714" spans="1:5">
      <c r="A15714" t="n">
        <v>124865</v>
      </c>
      <c r="B15714" s="15" t="n">
        <v>13</v>
      </c>
      <c r="C15714" s="7" t="n">
        <v>6468</v>
      </c>
    </row>
    <row r="15715" spans="1:5">
      <c r="A15715" t="s">
        <v>4</v>
      </c>
      <c r="B15715" s="4" t="s">
        <v>5</v>
      </c>
      <c r="C15715" s="4" t="s">
        <v>11</v>
      </c>
    </row>
    <row r="15716" spans="1:5">
      <c r="A15716" t="n">
        <v>124868</v>
      </c>
      <c r="B15716" s="15" t="n">
        <v>13</v>
      </c>
      <c r="C15716" s="7" t="n">
        <v>6469</v>
      </c>
    </row>
    <row r="15717" spans="1:5">
      <c r="A15717" t="s">
        <v>4</v>
      </c>
      <c r="B15717" s="4" t="s">
        <v>5</v>
      </c>
      <c r="C15717" s="4" t="s">
        <v>11</v>
      </c>
    </row>
    <row r="15718" spans="1:5">
      <c r="A15718" t="n">
        <v>124871</v>
      </c>
      <c r="B15718" s="15" t="n">
        <v>13</v>
      </c>
      <c r="C15718" s="7" t="n">
        <v>6470</v>
      </c>
    </row>
    <row r="15719" spans="1:5">
      <c r="A15719" t="s">
        <v>4</v>
      </c>
      <c r="B15719" s="4" t="s">
        <v>5</v>
      </c>
      <c r="C15719" s="4" t="s">
        <v>11</v>
      </c>
    </row>
    <row r="15720" spans="1:5">
      <c r="A15720" t="n">
        <v>124874</v>
      </c>
      <c r="B15720" s="15" t="n">
        <v>13</v>
      </c>
      <c r="C15720" s="7" t="n">
        <v>6471</v>
      </c>
    </row>
    <row r="15721" spans="1:5">
      <c r="A15721" t="s">
        <v>4</v>
      </c>
      <c r="B15721" s="4" t="s">
        <v>5</v>
      </c>
      <c r="C15721" s="4" t="s">
        <v>7</v>
      </c>
    </row>
    <row r="15722" spans="1:5">
      <c r="A15722" t="n">
        <v>124877</v>
      </c>
      <c r="B15722" s="11" t="n">
        <v>74</v>
      </c>
      <c r="C15722" s="7" t="n">
        <v>18</v>
      </c>
    </row>
    <row r="15723" spans="1:5">
      <c r="A15723" t="s">
        <v>4</v>
      </c>
      <c r="B15723" s="4" t="s">
        <v>5</v>
      </c>
      <c r="C15723" s="4" t="s">
        <v>7</v>
      </c>
    </row>
    <row r="15724" spans="1:5">
      <c r="A15724" t="n">
        <v>124879</v>
      </c>
      <c r="B15724" s="11" t="n">
        <v>74</v>
      </c>
      <c r="C15724" s="7" t="n">
        <v>45</v>
      </c>
    </row>
    <row r="15725" spans="1:5">
      <c r="A15725" t="s">
        <v>4</v>
      </c>
      <c r="B15725" s="4" t="s">
        <v>5</v>
      </c>
      <c r="C15725" s="4" t="s">
        <v>11</v>
      </c>
    </row>
    <row r="15726" spans="1:5">
      <c r="A15726" t="n">
        <v>124881</v>
      </c>
      <c r="B15726" s="29" t="n">
        <v>16</v>
      </c>
      <c r="C15726" s="7" t="n">
        <v>0</v>
      </c>
    </row>
    <row r="15727" spans="1:5">
      <c r="A15727" t="s">
        <v>4</v>
      </c>
      <c r="B15727" s="4" t="s">
        <v>5</v>
      </c>
      <c r="C15727" s="4" t="s">
        <v>7</v>
      </c>
      <c r="D15727" s="4" t="s">
        <v>7</v>
      </c>
      <c r="E15727" s="4" t="s">
        <v>7</v>
      </c>
      <c r="F15727" s="4" t="s">
        <v>7</v>
      </c>
    </row>
    <row r="15728" spans="1:5">
      <c r="A15728" t="n">
        <v>124884</v>
      </c>
      <c r="B15728" s="9" t="n">
        <v>14</v>
      </c>
      <c r="C15728" s="7" t="n">
        <v>0</v>
      </c>
      <c r="D15728" s="7" t="n">
        <v>8</v>
      </c>
      <c r="E15728" s="7" t="n">
        <v>0</v>
      </c>
      <c r="F15728" s="7" t="n">
        <v>0</v>
      </c>
    </row>
    <row r="15729" spans="1:6">
      <c r="A15729" t="s">
        <v>4</v>
      </c>
      <c r="B15729" s="4" t="s">
        <v>5</v>
      </c>
      <c r="C15729" s="4" t="s">
        <v>7</v>
      </c>
      <c r="D15729" s="4" t="s">
        <v>8</v>
      </c>
    </row>
    <row r="15730" spans="1:6">
      <c r="A15730" t="n">
        <v>124889</v>
      </c>
      <c r="B15730" s="6" t="n">
        <v>2</v>
      </c>
      <c r="C15730" s="7" t="n">
        <v>11</v>
      </c>
      <c r="D15730" s="7" t="s">
        <v>17</v>
      </c>
    </row>
    <row r="15731" spans="1:6">
      <c r="A15731" t="s">
        <v>4</v>
      </c>
      <c r="B15731" s="4" t="s">
        <v>5</v>
      </c>
      <c r="C15731" s="4" t="s">
        <v>11</v>
      </c>
    </row>
    <row r="15732" spans="1:6">
      <c r="A15732" t="n">
        <v>124903</v>
      </c>
      <c r="B15732" s="29" t="n">
        <v>16</v>
      </c>
      <c r="C15732" s="7" t="n">
        <v>0</v>
      </c>
    </row>
    <row r="15733" spans="1:6">
      <c r="A15733" t="s">
        <v>4</v>
      </c>
      <c r="B15733" s="4" t="s">
        <v>5</v>
      </c>
      <c r="C15733" s="4" t="s">
        <v>7</v>
      </c>
      <c r="D15733" s="4" t="s">
        <v>8</v>
      </c>
    </row>
    <row r="15734" spans="1:6">
      <c r="A15734" t="n">
        <v>124906</v>
      </c>
      <c r="B15734" s="6" t="n">
        <v>2</v>
      </c>
      <c r="C15734" s="7" t="n">
        <v>11</v>
      </c>
      <c r="D15734" s="7" t="s">
        <v>843</v>
      </c>
    </row>
    <row r="15735" spans="1:6">
      <c r="A15735" t="s">
        <v>4</v>
      </c>
      <c r="B15735" s="4" t="s">
        <v>5</v>
      </c>
      <c r="C15735" s="4" t="s">
        <v>11</v>
      </c>
    </row>
    <row r="15736" spans="1:6">
      <c r="A15736" t="n">
        <v>124915</v>
      </c>
      <c r="B15736" s="29" t="n">
        <v>16</v>
      </c>
      <c r="C15736" s="7" t="n">
        <v>0</v>
      </c>
    </row>
    <row r="15737" spans="1:6">
      <c r="A15737" t="s">
        <v>4</v>
      </c>
      <c r="B15737" s="4" t="s">
        <v>5</v>
      </c>
      <c r="C15737" s="4" t="s">
        <v>14</v>
      </c>
    </row>
    <row r="15738" spans="1:6">
      <c r="A15738" t="n">
        <v>124918</v>
      </c>
      <c r="B15738" s="60" t="n">
        <v>15</v>
      </c>
      <c r="C15738" s="7" t="n">
        <v>2048</v>
      </c>
    </row>
    <row r="15739" spans="1:6">
      <c r="A15739" t="s">
        <v>4</v>
      </c>
      <c r="B15739" s="4" t="s">
        <v>5</v>
      </c>
      <c r="C15739" s="4" t="s">
        <v>7</v>
      </c>
      <c r="D15739" s="4" t="s">
        <v>8</v>
      </c>
    </row>
    <row r="15740" spans="1:6">
      <c r="A15740" t="n">
        <v>124923</v>
      </c>
      <c r="B15740" s="6" t="n">
        <v>2</v>
      </c>
      <c r="C15740" s="7" t="n">
        <v>10</v>
      </c>
      <c r="D15740" s="7" t="s">
        <v>38</v>
      </c>
    </row>
    <row r="15741" spans="1:6">
      <c r="A15741" t="s">
        <v>4</v>
      </c>
      <c r="B15741" s="4" t="s">
        <v>5</v>
      </c>
      <c r="C15741" s="4" t="s">
        <v>11</v>
      </c>
    </row>
    <row r="15742" spans="1:6">
      <c r="A15742" t="n">
        <v>124941</v>
      </c>
      <c r="B15742" s="29" t="n">
        <v>16</v>
      </c>
      <c r="C15742" s="7" t="n">
        <v>0</v>
      </c>
    </row>
    <row r="15743" spans="1:6">
      <c r="A15743" t="s">
        <v>4</v>
      </c>
      <c r="B15743" s="4" t="s">
        <v>5</v>
      </c>
      <c r="C15743" s="4" t="s">
        <v>7</v>
      </c>
      <c r="D15743" s="4" t="s">
        <v>8</v>
      </c>
    </row>
    <row r="15744" spans="1:6">
      <c r="A15744" t="n">
        <v>124944</v>
      </c>
      <c r="B15744" s="6" t="n">
        <v>2</v>
      </c>
      <c r="C15744" s="7" t="n">
        <v>10</v>
      </c>
      <c r="D15744" s="7" t="s">
        <v>39</v>
      </c>
    </row>
    <row r="15745" spans="1:4">
      <c r="A15745" t="s">
        <v>4</v>
      </c>
      <c r="B15745" s="4" t="s">
        <v>5</v>
      </c>
      <c r="C15745" s="4" t="s">
        <v>11</v>
      </c>
    </row>
    <row r="15746" spans="1:4">
      <c r="A15746" t="n">
        <v>124963</v>
      </c>
      <c r="B15746" s="29" t="n">
        <v>16</v>
      </c>
      <c r="C15746" s="7" t="n">
        <v>0</v>
      </c>
    </row>
    <row r="15747" spans="1:4">
      <c r="A15747" t="s">
        <v>4</v>
      </c>
      <c r="B15747" s="4" t="s">
        <v>5</v>
      </c>
      <c r="C15747" s="4" t="s">
        <v>7</v>
      </c>
      <c r="D15747" s="4" t="s">
        <v>11</v>
      </c>
      <c r="E15747" s="4" t="s">
        <v>13</v>
      </c>
      <c r="F15747" s="4" t="s">
        <v>11</v>
      </c>
      <c r="G15747" s="4" t="s">
        <v>14</v>
      </c>
      <c r="H15747" s="4" t="s">
        <v>14</v>
      </c>
      <c r="I15747" s="4" t="s">
        <v>11</v>
      </c>
      <c r="J15747" s="4" t="s">
        <v>11</v>
      </c>
      <c r="K15747" s="4" t="s">
        <v>14</v>
      </c>
      <c r="L15747" s="4" t="s">
        <v>14</v>
      </c>
      <c r="M15747" s="4" t="s">
        <v>14</v>
      </c>
      <c r="N15747" s="4" t="s">
        <v>14</v>
      </c>
      <c r="O15747" s="4" t="s">
        <v>8</v>
      </c>
    </row>
    <row r="15748" spans="1:4">
      <c r="A15748" t="n">
        <v>124966</v>
      </c>
      <c r="B15748" s="12" t="n">
        <v>50</v>
      </c>
      <c r="C15748" s="7" t="n">
        <v>0</v>
      </c>
      <c r="D15748" s="7" t="n">
        <v>12105</v>
      </c>
      <c r="E15748" s="7" t="n">
        <v>1</v>
      </c>
      <c r="F15748" s="7" t="n">
        <v>0</v>
      </c>
      <c r="G15748" s="7" t="n">
        <v>0</v>
      </c>
      <c r="H15748" s="7" t="n">
        <v>0</v>
      </c>
      <c r="I15748" s="7" t="n">
        <v>0</v>
      </c>
      <c r="J15748" s="7" t="n">
        <v>65533</v>
      </c>
      <c r="K15748" s="7" t="n">
        <v>0</v>
      </c>
      <c r="L15748" s="7" t="n">
        <v>0</v>
      </c>
      <c r="M15748" s="7" t="n">
        <v>0</v>
      </c>
      <c r="N15748" s="7" t="n">
        <v>0</v>
      </c>
      <c r="O15748" s="7" t="s">
        <v>18</v>
      </c>
    </row>
    <row r="15749" spans="1:4">
      <c r="A15749" t="s">
        <v>4</v>
      </c>
      <c r="B15749" s="4" t="s">
        <v>5</v>
      </c>
      <c r="C15749" s="4" t="s">
        <v>7</v>
      </c>
      <c r="D15749" s="4" t="s">
        <v>11</v>
      </c>
      <c r="E15749" s="4" t="s">
        <v>11</v>
      </c>
      <c r="F15749" s="4" t="s">
        <v>11</v>
      </c>
      <c r="G15749" s="4" t="s">
        <v>11</v>
      </c>
      <c r="H15749" s="4" t="s">
        <v>7</v>
      </c>
    </row>
    <row r="15750" spans="1:4">
      <c r="A15750" t="n">
        <v>125005</v>
      </c>
      <c r="B15750" s="25" t="n">
        <v>25</v>
      </c>
      <c r="C15750" s="7" t="n">
        <v>5</v>
      </c>
      <c r="D15750" s="7" t="n">
        <v>65535</v>
      </c>
      <c r="E15750" s="7" t="n">
        <v>65535</v>
      </c>
      <c r="F15750" s="7" t="n">
        <v>65535</v>
      </c>
      <c r="G15750" s="7" t="n">
        <v>65535</v>
      </c>
      <c r="H15750" s="7" t="n">
        <v>0</v>
      </c>
    </row>
    <row r="15751" spans="1:4">
      <c r="A15751" t="s">
        <v>4</v>
      </c>
      <c r="B15751" s="4" t="s">
        <v>5</v>
      </c>
      <c r="C15751" s="4" t="s">
        <v>11</v>
      </c>
      <c r="D15751" s="4" t="s">
        <v>7</v>
      </c>
      <c r="E15751" s="4" t="s">
        <v>34</v>
      </c>
      <c r="F15751" s="4" t="s">
        <v>7</v>
      </c>
      <c r="G15751" s="4" t="s">
        <v>7</v>
      </c>
    </row>
    <row r="15752" spans="1:4">
      <c r="A15752" t="n">
        <v>125016</v>
      </c>
      <c r="B15752" s="26" t="n">
        <v>24</v>
      </c>
      <c r="C15752" s="7" t="n">
        <v>65533</v>
      </c>
      <c r="D15752" s="7" t="n">
        <v>11</v>
      </c>
      <c r="E15752" s="7" t="s">
        <v>1087</v>
      </c>
      <c r="F15752" s="7" t="n">
        <v>2</v>
      </c>
      <c r="G15752" s="7" t="n">
        <v>0</v>
      </c>
    </row>
    <row r="15753" spans="1:4">
      <c r="A15753" t="s">
        <v>4</v>
      </c>
      <c r="B15753" s="4" t="s">
        <v>5</v>
      </c>
    </row>
    <row r="15754" spans="1:4">
      <c r="A15754" t="n">
        <v>125091</v>
      </c>
      <c r="B15754" s="27" t="n">
        <v>28</v>
      </c>
    </row>
    <row r="15755" spans="1:4">
      <c r="A15755" t="s">
        <v>4</v>
      </c>
      <c r="B15755" s="4" t="s">
        <v>5</v>
      </c>
      <c r="C15755" s="4" t="s">
        <v>7</v>
      </c>
    </row>
    <row r="15756" spans="1:4">
      <c r="A15756" t="n">
        <v>125092</v>
      </c>
      <c r="B15756" s="28" t="n">
        <v>27</v>
      </c>
      <c r="C15756" s="7" t="n">
        <v>0</v>
      </c>
    </row>
    <row r="15757" spans="1:4">
      <c r="A15757" t="s">
        <v>4</v>
      </c>
      <c r="B15757" s="4" t="s">
        <v>5</v>
      </c>
      <c r="C15757" s="4" t="s">
        <v>7</v>
      </c>
    </row>
    <row r="15758" spans="1:4">
      <c r="A15758" t="n">
        <v>125094</v>
      </c>
      <c r="B15758" s="28" t="n">
        <v>27</v>
      </c>
      <c r="C15758" s="7" t="n">
        <v>1</v>
      </c>
    </row>
    <row r="15759" spans="1:4">
      <c r="A15759" t="s">
        <v>4</v>
      </c>
      <c r="B15759" s="4" t="s">
        <v>5</v>
      </c>
      <c r="C15759" s="4" t="s">
        <v>7</v>
      </c>
      <c r="D15759" s="4" t="s">
        <v>11</v>
      </c>
      <c r="E15759" s="4" t="s">
        <v>11</v>
      </c>
      <c r="F15759" s="4" t="s">
        <v>11</v>
      </c>
      <c r="G15759" s="4" t="s">
        <v>11</v>
      </c>
      <c r="H15759" s="4" t="s">
        <v>7</v>
      </c>
    </row>
    <row r="15760" spans="1:4">
      <c r="A15760" t="n">
        <v>125096</v>
      </c>
      <c r="B15760" s="25" t="n">
        <v>25</v>
      </c>
      <c r="C15760" s="7" t="n">
        <v>5</v>
      </c>
      <c r="D15760" s="7" t="n">
        <v>65535</v>
      </c>
      <c r="E15760" s="7" t="n">
        <v>65535</v>
      </c>
      <c r="F15760" s="7" t="n">
        <v>65535</v>
      </c>
      <c r="G15760" s="7" t="n">
        <v>65535</v>
      </c>
      <c r="H15760" s="7" t="n">
        <v>0</v>
      </c>
    </row>
    <row r="15761" spans="1:15">
      <c r="A15761" t="s">
        <v>4</v>
      </c>
      <c r="B15761" s="4" t="s">
        <v>5</v>
      </c>
      <c r="C15761" s="4" t="s">
        <v>7</v>
      </c>
      <c r="D15761" s="4" t="s">
        <v>11</v>
      </c>
    </row>
    <row r="15762" spans="1:15">
      <c r="A15762" t="n">
        <v>125107</v>
      </c>
      <c r="B15762" s="36" t="n">
        <v>45</v>
      </c>
      <c r="C15762" s="7" t="n">
        <v>18</v>
      </c>
      <c r="D15762" s="7" t="n">
        <v>4</v>
      </c>
    </row>
    <row r="15763" spans="1:15">
      <c r="A15763" t="s">
        <v>4</v>
      </c>
      <c r="B15763" s="4" t="s">
        <v>5</v>
      </c>
      <c r="C15763" s="4" t="s">
        <v>7</v>
      </c>
      <c r="D15763" s="4" t="s">
        <v>11</v>
      </c>
    </row>
    <row r="15764" spans="1:15">
      <c r="A15764" t="n">
        <v>125111</v>
      </c>
      <c r="B15764" s="36" t="n">
        <v>45</v>
      </c>
      <c r="C15764" s="7" t="n">
        <v>18</v>
      </c>
      <c r="D15764" s="7" t="n">
        <v>16</v>
      </c>
    </row>
    <row r="15765" spans="1:15">
      <c r="A15765" t="s">
        <v>4</v>
      </c>
      <c r="B15765" s="4" t="s">
        <v>5</v>
      </c>
      <c r="C15765" s="4" t="s">
        <v>7</v>
      </c>
      <c r="D15765" s="4" t="s">
        <v>11</v>
      </c>
    </row>
    <row r="15766" spans="1:15">
      <c r="A15766" t="n">
        <v>125115</v>
      </c>
      <c r="B15766" s="36" t="n">
        <v>45</v>
      </c>
      <c r="C15766" s="7" t="n">
        <v>18</v>
      </c>
      <c r="D15766" s="7" t="n">
        <v>64</v>
      </c>
    </row>
    <row r="15767" spans="1:15">
      <c r="A15767" t="s">
        <v>4</v>
      </c>
      <c r="B15767" s="4" t="s">
        <v>5</v>
      </c>
      <c r="C15767" s="4" t="s">
        <v>7</v>
      </c>
    </row>
    <row r="15768" spans="1:15">
      <c r="A15768" t="n">
        <v>125119</v>
      </c>
      <c r="B15768" s="36" t="n">
        <v>45</v>
      </c>
      <c r="C15768" s="7" t="n">
        <v>0</v>
      </c>
    </row>
    <row r="15769" spans="1:15">
      <c r="A15769" t="s">
        <v>4</v>
      </c>
      <c r="B15769" s="4" t="s">
        <v>5</v>
      </c>
      <c r="C15769" s="4" t="s">
        <v>7</v>
      </c>
      <c r="D15769" s="4" t="s">
        <v>7</v>
      </c>
      <c r="E15769" s="4" t="s">
        <v>13</v>
      </c>
      <c r="F15769" s="4" t="s">
        <v>13</v>
      </c>
      <c r="G15769" s="4" t="s">
        <v>13</v>
      </c>
      <c r="H15769" s="4" t="s">
        <v>11</v>
      </c>
    </row>
    <row r="15770" spans="1:15">
      <c r="A15770" t="n">
        <v>125121</v>
      </c>
      <c r="B15770" s="36" t="n">
        <v>45</v>
      </c>
      <c r="C15770" s="7" t="n">
        <v>2</v>
      </c>
      <c r="D15770" s="7" t="n">
        <v>3</v>
      </c>
      <c r="E15770" s="7" t="n">
        <v>20.4899997711182</v>
      </c>
      <c r="F15770" s="7" t="n">
        <v>0.230000004172325</v>
      </c>
      <c r="G15770" s="7" t="n">
        <v>-42.8800010681152</v>
      </c>
      <c r="H15770" s="7" t="n">
        <v>0</v>
      </c>
    </row>
    <row r="15771" spans="1:15">
      <c r="A15771" t="s">
        <v>4</v>
      </c>
      <c r="B15771" s="4" t="s">
        <v>5</v>
      </c>
      <c r="C15771" s="4" t="s">
        <v>7</v>
      </c>
      <c r="D15771" s="4" t="s">
        <v>7</v>
      </c>
      <c r="E15771" s="4" t="s">
        <v>13</v>
      </c>
      <c r="F15771" s="4" t="s">
        <v>13</v>
      </c>
      <c r="G15771" s="4" t="s">
        <v>13</v>
      </c>
      <c r="H15771" s="4" t="s">
        <v>11</v>
      </c>
      <c r="I15771" s="4" t="s">
        <v>7</v>
      </c>
    </row>
    <row r="15772" spans="1:15">
      <c r="A15772" t="n">
        <v>125138</v>
      </c>
      <c r="B15772" s="36" t="n">
        <v>45</v>
      </c>
      <c r="C15772" s="7" t="n">
        <v>4</v>
      </c>
      <c r="D15772" s="7" t="n">
        <v>3</v>
      </c>
      <c r="E15772" s="7" t="n">
        <v>28.25</v>
      </c>
      <c r="F15772" s="7" t="n">
        <v>136.729995727539</v>
      </c>
      <c r="G15772" s="7" t="n">
        <v>0</v>
      </c>
      <c r="H15772" s="7" t="n">
        <v>0</v>
      </c>
      <c r="I15772" s="7" t="n">
        <v>1</v>
      </c>
    </row>
    <row r="15773" spans="1:15">
      <c r="A15773" t="s">
        <v>4</v>
      </c>
      <c r="B15773" s="4" t="s">
        <v>5</v>
      </c>
      <c r="C15773" s="4" t="s">
        <v>7</v>
      </c>
      <c r="D15773" s="4" t="s">
        <v>7</v>
      </c>
      <c r="E15773" s="4" t="s">
        <v>13</v>
      </c>
      <c r="F15773" s="4" t="s">
        <v>11</v>
      </c>
    </row>
    <row r="15774" spans="1:15">
      <c r="A15774" t="n">
        <v>125156</v>
      </c>
      <c r="B15774" s="36" t="n">
        <v>45</v>
      </c>
      <c r="C15774" s="7" t="n">
        <v>5</v>
      </c>
      <c r="D15774" s="7" t="n">
        <v>3</v>
      </c>
      <c r="E15774" s="7" t="n">
        <v>5.09999990463257</v>
      </c>
      <c r="F15774" s="7" t="n">
        <v>0</v>
      </c>
    </row>
    <row r="15775" spans="1:15">
      <c r="A15775" t="s">
        <v>4</v>
      </c>
      <c r="B15775" s="4" t="s">
        <v>5</v>
      </c>
      <c r="C15775" s="4" t="s">
        <v>11</v>
      </c>
    </row>
    <row r="15776" spans="1:15">
      <c r="A15776" t="n">
        <v>125165</v>
      </c>
      <c r="B15776" s="29" t="n">
        <v>16</v>
      </c>
      <c r="C15776" s="7" t="n">
        <v>500</v>
      </c>
    </row>
    <row r="15777" spans="1:9">
      <c r="A15777" t="s">
        <v>4</v>
      </c>
      <c r="B15777" s="4" t="s">
        <v>5</v>
      </c>
      <c r="C15777" s="4" t="s">
        <v>11</v>
      </c>
      <c r="D15777" s="4" t="s">
        <v>14</v>
      </c>
    </row>
    <row r="15778" spans="1:9">
      <c r="A15778" t="n">
        <v>125168</v>
      </c>
      <c r="B15778" s="38" t="n">
        <v>43</v>
      </c>
      <c r="C15778" s="7" t="n">
        <v>61456</v>
      </c>
      <c r="D15778" s="7" t="n">
        <v>1</v>
      </c>
    </row>
    <row r="15779" spans="1:9">
      <c r="A15779" t="s">
        <v>4</v>
      </c>
      <c r="B15779" s="4" t="s">
        <v>5</v>
      </c>
      <c r="C15779" s="4" t="s">
        <v>11</v>
      </c>
    </row>
    <row r="15780" spans="1:9">
      <c r="A15780" t="n">
        <v>125175</v>
      </c>
      <c r="B15780" s="39" t="n">
        <v>12</v>
      </c>
      <c r="C15780" s="7" t="n">
        <v>6544</v>
      </c>
    </row>
    <row r="15781" spans="1:9">
      <c r="A15781" t="s">
        <v>4</v>
      </c>
      <c r="B15781" s="4" t="s">
        <v>5</v>
      </c>
      <c r="C15781" s="4" t="s">
        <v>11</v>
      </c>
    </row>
    <row r="15782" spans="1:9">
      <c r="A15782" t="n">
        <v>125178</v>
      </c>
      <c r="B15782" s="39" t="n">
        <v>12</v>
      </c>
      <c r="C15782" s="7" t="n">
        <v>6545</v>
      </c>
    </row>
    <row r="15783" spans="1:9">
      <c r="A15783" t="s">
        <v>4</v>
      </c>
      <c r="B15783" s="4" t="s">
        <v>5</v>
      </c>
      <c r="C15783" s="4" t="s">
        <v>7</v>
      </c>
      <c r="D15783" s="4" t="s">
        <v>7</v>
      </c>
      <c r="E15783" s="4" t="s">
        <v>14</v>
      </c>
      <c r="F15783" s="4" t="s">
        <v>7</v>
      </c>
      <c r="G15783" s="4" t="s">
        <v>7</v>
      </c>
    </row>
    <row r="15784" spans="1:9">
      <c r="A15784" t="n">
        <v>125181</v>
      </c>
      <c r="B15784" s="37" t="n">
        <v>18</v>
      </c>
      <c r="C15784" s="7" t="n">
        <v>32</v>
      </c>
      <c r="D15784" s="7" t="n">
        <v>0</v>
      </c>
      <c r="E15784" s="7" t="n">
        <v>25</v>
      </c>
      <c r="F15784" s="7" t="n">
        <v>19</v>
      </c>
      <c r="G15784" s="7" t="n">
        <v>1</v>
      </c>
    </row>
    <row r="15785" spans="1:9">
      <c r="A15785" t="s">
        <v>4</v>
      </c>
      <c r="B15785" s="4" t="s">
        <v>5</v>
      </c>
      <c r="C15785" s="4" t="s">
        <v>7</v>
      </c>
      <c r="D15785" s="4" t="s">
        <v>14</v>
      </c>
      <c r="E15785" s="4" t="s">
        <v>14</v>
      </c>
      <c r="F15785" s="4" t="s">
        <v>14</v>
      </c>
      <c r="G15785" s="4" t="s">
        <v>14</v>
      </c>
      <c r="H15785" s="4" t="s">
        <v>14</v>
      </c>
      <c r="I15785" s="4" t="s">
        <v>14</v>
      </c>
      <c r="J15785" s="4" t="s">
        <v>14</v>
      </c>
      <c r="K15785" s="4" t="s">
        <v>14</v>
      </c>
    </row>
    <row r="15786" spans="1:9">
      <c r="A15786" t="n">
        <v>125190</v>
      </c>
      <c r="B15786" s="11" t="n">
        <v>74</v>
      </c>
      <c r="C15786" s="7" t="n">
        <v>1</v>
      </c>
      <c r="D15786" s="7" t="n">
        <v>28</v>
      </c>
      <c r="E15786" s="7" t="n">
        <v>1101974733</v>
      </c>
      <c r="F15786" s="7" t="n">
        <v>-1081123799</v>
      </c>
      <c r="G15786" s="7" t="n">
        <v>-1037531873</v>
      </c>
      <c r="H15786" s="7" t="n">
        <v>-1031012352</v>
      </c>
      <c r="I15786" s="7" t="n">
        <v>1100511969</v>
      </c>
      <c r="J15786" s="7" t="n">
        <v>-1078187786</v>
      </c>
      <c r="K15786" s="7" t="n">
        <v>-1038103347</v>
      </c>
    </row>
    <row r="15787" spans="1:9">
      <c r="A15787" t="s">
        <v>4</v>
      </c>
      <c r="B15787" s="4" t="s">
        <v>5</v>
      </c>
      <c r="C15787" s="4" t="s">
        <v>7</v>
      </c>
      <c r="D15787" s="4" t="s">
        <v>11</v>
      </c>
    </row>
    <row r="15788" spans="1:9">
      <c r="A15788" t="n">
        <v>125224</v>
      </c>
      <c r="B15788" s="35" t="n">
        <v>58</v>
      </c>
      <c r="C15788" s="7" t="n">
        <v>255</v>
      </c>
      <c r="D15788" s="7" t="n">
        <v>0</v>
      </c>
    </row>
    <row r="15789" spans="1:9">
      <c r="A15789" t="s">
        <v>4</v>
      </c>
      <c r="B15789" s="4" t="s">
        <v>5</v>
      </c>
      <c r="C15789" s="4" t="s">
        <v>11</v>
      </c>
    </row>
    <row r="15790" spans="1:9">
      <c r="A15790" t="n">
        <v>125228</v>
      </c>
      <c r="B15790" s="15" t="n">
        <v>13</v>
      </c>
      <c r="C15790" s="7" t="n">
        <v>6544</v>
      </c>
    </row>
    <row r="15791" spans="1:9">
      <c r="A15791" t="s">
        <v>4</v>
      </c>
      <c r="B15791" s="4" t="s">
        <v>5</v>
      </c>
      <c r="C15791" s="4" t="s">
        <v>11</v>
      </c>
    </row>
    <row r="15792" spans="1:9">
      <c r="A15792" t="n">
        <v>125231</v>
      </c>
      <c r="B15792" s="15" t="n">
        <v>13</v>
      </c>
      <c r="C15792" s="7" t="n">
        <v>6545</v>
      </c>
    </row>
    <row r="15793" spans="1:11">
      <c r="A15793" t="s">
        <v>4</v>
      </c>
      <c r="B15793" s="4" t="s">
        <v>5</v>
      </c>
      <c r="C15793" s="4" t="s">
        <v>11</v>
      </c>
      <c r="D15793" s="4" t="s">
        <v>13</v>
      </c>
      <c r="E15793" s="4" t="s">
        <v>13</v>
      </c>
      <c r="F15793" s="4" t="s">
        <v>13</v>
      </c>
      <c r="G15793" s="4" t="s">
        <v>13</v>
      </c>
    </row>
    <row r="15794" spans="1:11">
      <c r="A15794" t="n">
        <v>125234</v>
      </c>
      <c r="B15794" s="40" t="n">
        <v>46</v>
      </c>
      <c r="C15794" s="7" t="n">
        <v>103</v>
      </c>
      <c r="D15794" s="7" t="n">
        <v>21.8400001525879</v>
      </c>
      <c r="E15794" s="7" t="n">
        <v>-1.08000004291534</v>
      </c>
      <c r="F15794" s="7" t="n">
        <v>-42.1100006103516</v>
      </c>
      <c r="G15794" s="7" t="n">
        <v>307.5</v>
      </c>
    </row>
    <row r="15795" spans="1:11">
      <c r="A15795" t="s">
        <v>4</v>
      </c>
      <c r="B15795" s="4" t="s">
        <v>5</v>
      </c>
      <c r="C15795" s="4" t="s">
        <v>11</v>
      </c>
      <c r="D15795" s="4" t="s">
        <v>14</v>
      </c>
    </row>
    <row r="15796" spans="1:11">
      <c r="A15796" t="n">
        <v>125253</v>
      </c>
      <c r="B15796" s="41" t="n">
        <v>44</v>
      </c>
      <c r="C15796" s="7" t="n">
        <v>103</v>
      </c>
      <c r="D15796" s="7" t="n">
        <v>1</v>
      </c>
    </row>
    <row r="15797" spans="1:11">
      <c r="A15797" t="s">
        <v>4</v>
      </c>
      <c r="B15797" s="4" t="s">
        <v>5</v>
      </c>
      <c r="C15797" s="4" t="s">
        <v>11</v>
      </c>
      <c r="D15797" s="4" t="s">
        <v>13</v>
      </c>
      <c r="E15797" s="4" t="s">
        <v>13</v>
      </c>
      <c r="F15797" s="4" t="s">
        <v>13</v>
      </c>
      <c r="G15797" s="4" t="s">
        <v>13</v>
      </c>
    </row>
    <row r="15798" spans="1:11">
      <c r="A15798" t="n">
        <v>125260</v>
      </c>
      <c r="B15798" s="40" t="n">
        <v>46</v>
      </c>
      <c r="C15798" s="7" t="n">
        <v>61456</v>
      </c>
      <c r="D15798" s="7" t="n">
        <v>21.9300003051758</v>
      </c>
      <c r="E15798" s="7" t="n">
        <v>-1</v>
      </c>
      <c r="F15798" s="7" t="n">
        <v>-43.939998626709</v>
      </c>
      <c r="G15798" s="7" t="n">
        <v>175.399993896484</v>
      </c>
    </row>
    <row r="15799" spans="1:11">
      <c r="A15799" t="s">
        <v>4</v>
      </c>
      <c r="B15799" s="4" t="s">
        <v>5</v>
      </c>
      <c r="C15799" s="4" t="s">
        <v>11</v>
      </c>
      <c r="D15799" s="4" t="s">
        <v>14</v>
      </c>
    </row>
    <row r="15800" spans="1:11">
      <c r="A15800" t="n">
        <v>125279</v>
      </c>
      <c r="B15800" s="41" t="n">
        <v>44</v>
      </c>
      <c r="C15800" s="7" t="n">
        <v>61456</v>
      </c>
      <c r="D15800" s="7" t="n">
        <v>1</v>
      </c>
    </row>
    <row r="15801" spans="1:11">
      <c r="A15801" t="s">
        <v>4</v>
      </c>
      <c r="B15801" s="4" t="s">
        <v>5</v>
      </c>
      <c r="C15801" s="4" t="s">
        <v>7</v>
      </c>
      <c r="D15801" s="4" t="s">
        <v>7</v>
      </c>
      <c r="E15801" s="4" t="s">
        <v>11</v>
      </c>
    </row>
    <row r="15802" spans="1:11">
      <c r="A15802" t="n">
        <v>125286</v>
      </c>
      <c r="B15802" s="36" t="n">
        <v>45</v>
      </c>
      <c r="C15802" s="7" t="n">
        <v>8</v>
      </c>
      <c r="D15802" s="7" t="n">
        <v>0</v>
      </c>
      <c r="E15802" s="7" t="n">
        <v>0</v>
      </c>
    </row>
    <row r="15803" spans="1:11">
      <c r="A15803" t="s">
        <v>4</v>
      </c>
      <c r="B15803" s="4" t="s">
        <v>5</v>
      </c>
      <c r="C15803" s="4" t="s">
        <v>7</v>
      </c>
      <c r="D15803" s="4" t="s">
        <v>7</v>
      </c>
      <c r="E15803" s="4" t="s">
        <v>14</v>
      </c>
      <c r="F15803" s="4" t="s">
        <v>7</v>
      </c>
      <c r="G15803" s="4" t="s">
        <v>7</v>
      </c>
      <c r="H15803" s="4" t="s">
        <v>7</v>
      </c>
    </row>
    <row r="15804" spans="1:11">
      <c r="A15804" t="n">
        <v>125291</v>
      </c>
      <c r="B15804" s="37" t="n">
        <v>18</v>
      </c>
      <c r="C15804" s="7" t="n">
        <v>32</v>
      </c>
      <c r="D15804" s="7" t="n">
        <v>0</v>
      </c>
      <c r="E15804" s="7" t="n">
        <v>1</v>
      </c>
      <c r="F15804" s="7" t="n">
        <v>14</v>
      </c>
      <c r="G15804" s="7" t="n">
        <v>19</v>
      </c>
      <c r="H15804" s="7" t="n">
        <v>1</v>
      </c>
    </row>
    <row r="15805" spans="1:11">
      <c r="A15805" t="s">
        <v>4</v>
      </c>
      <c r="B15805" s="4" t="s">
        <v>5</v>
      </c>
      <c r="C15805" s="4" t="s">
        <v>7</v>
      </c>
      <c r="D15805" s="4" t="s">
        <v>11</v>
      </c>
      <c r="E15805" s="4" t="s">
        <v>7</v>
      </c>
      <c r="F15805" s="4" t="s">
        <v>16</v>
      </c>
    </row>
    <row r="15806" spans="1:11">
      <c r="A15806" t="n">
        <v>125301</v>
      </c>
      <c r="B15806" s="13" t="n">
        <v>5</v>
      </c>
      <c r="C15806" s="7" t="n">
        <v>30</v>
      </c>
      <c r="D15806" s="7" t="n">
        <v>6546</v>
      </c>
      <c r="E15806" s="7" t="n">
        <v>1</v>
      </c>
      <c r="F15806" s="14" t="n">
        <f t="normal" ca="1">A15812</f>
        <v>0</v>
      </c>
    </row>
    <row r="15807" spans="1:11">
      <c r="A15807" t="s">
        <v>4</v>
      </c>
      <c r="B15807" s="4" t="s">
        <v>5</v>
      </c>
      <c r="C15807" s="4" t="s">
        <v>7</v>
      </c>
      <c r="D15807" s="4" t="s">
        <v>11</v>
      </c>
    </row>
    <row r="15808" spans="1:11">
      <c r="A15808" t="n">
        <v>125310</v>
      </c>
      <c r="B15808" s="8" t="n">
        <v>162</v>
      </c>
      <c r="C15808" s="7" t="n">
        <v>1</v>
      </c>
      <c r="D15808" s="7" t="n">
        <v>28829</v>
      </c>
    </row>
    <row r="15809" spans="1:8">
      <c r="A15809" t="s">
        <v>4</v>
      </c>
      <c r="B15809" s="4" t="s">
        <v>5</v>
      </c>
      <c r="C15809" s="4" t="s">
        <v>16</v>
      </c>
    </row>
    <row r="15810" spans="1:8">
      <c r="A15810" t="n">
        <v>125314</v>
      </c>
      <c r="B15810" s="22" t="n">
        <v>3</v>
      </c>
      <c r="C15810" s="14" t="n">
        <f t="normal" ca="1">A15828</f>
        <v>0</v>
      </c>
    </row>
    <row r="15811" spans="1:8">
      <c r="A15811" t="s">
        <v>4</v>
      </c>
      <c r="B15811" s="4" t="s">
        <v>5</v>
      </c>
      <c r="C15811" s="4" t="s">
        <v>7</v>
      </c>
      <c r="D15811" s="4" t="s">
        <v>11</v>
      </c>
      <c r="E15811" s="4" t="s">
        <v>7</v>
      </c>
      <c r="F15811" s="4" t="s">
        <v>8</v>
      </c>
      <c r="G15811" s="4" t="s">
        <v>8</v>
      </c>
      <c r="H15811" s="4" t="s">
        <v>8</v>
      </c>
      <c r="I15811" s="4" t="s">
        <v>8</v>
      </c>
      <c r="J15811" s="4" t="s">
        <v>8</v>
      </c>
      <c r="K15811" s="4" t="s">
        <v>8</v>
      </c>
      <c r="L15811" s="4" t="s">
        <v>8</v>
      </c>
      <c r="M15811" s="4" t="s">
        <v>8</v>
      </c>
      <c r="N15811" s="4" t="s">
        <v>8</v>
      </c>
      <c r="O15811" s="4" t="s">
        <v>8</v>
      </c>
      <c r="P15811" s="4" t="s">
        <v>8</v>
      </c>
      <c r="Q15811" s="4" t="s">
        <v>8</v>
      </c>
      <c r="R15811" s="4" t="s">
        <v>8</v>
      </c>
      <c r="S15811" s="4" t="s">
        <v>8</v>
      </c>
      <c r="T15811" s="4" t="s">
        <v>8</v>
      </c>
      <c r="U15811" s="4" t="s">
        <v>8</v>
      </c>
    </row>
    <row r="15812" spans="1:8">
      <c r="A15812" t="n">
        <v>125319</v>
      </c>
      <c r="B15812" s="42" t="n">
        <v>36</v>
      </c>
      <c r="C15812" s="7" t="n">
        <v>8</v>
      </c>
      <c r="D15812" s="7" t="n">
        <v>103</v>
      </c>
      <c r="E15812" s="7" t="n">
        <v>0</v>
      </c>
      <c r="F15812" s="7" t="s">
        <v>41</v>
      </c>
      <c r="G15812" s="7" t="s">
        <v>18</v>
      </c>
      <c r="H15812" s="7" t="s">
        <v>18</v>
      </c>
      <c r="I15812" s="7" t="s">
        <v>18</v>
      </c>
      <c r="J15812" s="7" t="s">
        <v>18</v>
      </c>
      <c r="K15812" s="7" t="s">
        <v>18</v>
      </c>
      <c r="L15812" s="7" t="s">
        <v>18</v>
      </c>
      <c r="M15812" s="7" t="s">
        <v>18</v>
      </c>
      <c r="N15812" s="7" t="s">
        <v>18</v>
      </c>
      <c r="O15812" s="7" t="s">
        <v>18</v>
      </c>
      <c r="P15812" s="7" t="s">
        <v>18</v>
      </c>
      <c r="Q15812" s="7" t="s">
        <v>18</v>
      </c>
      <c r="R15812" s="7" t="s">
        <v>18</v>
      </c>
      <c r="S15812" s="7" t="s">
        <v>18</v>
      </c>
      <c r="T15812" s="7" t="s">
        <v>18</v>
      </c>
      <c r="U15812" s="7" t="s">
        <v>18</v>
      </c>
    </row>
    <row r="15813" spans="1:8">
      <c r="A15813" t="s">
        <v>4</v>
      </c>
      <c r="B15813" s="4" t="s">
        <v>5</v>
      </c>
      <c r="C15813" s="4" t="s">
        <v>11</v>
      </c>
      <c r="D15813" s="4" t="s">
        <v>7</v>
      </c>
      <c r="E15813" s="4" t="s">
        <v>7</v>
      </c>
      <c r="F15813" s="4" t="s">
        <v>8</v>
      </c>
    </row>
    <row r="15814" spans="1:8">
      <c r="A15814" t="n">
        <v>125349</v>
      </c>
      <c r="B15814" s="43" t="n">
        <v>47</v>
      </c>
      <c r="C15814" s="7" t="n">
        <v>103</v>
      </c>
      <c r="D15814" s="7" t="n">
        <v>0</v>
      </c>
      <c r="E15814" s="7" t="n">
        <v>0</v>
      </c>
      <c r="F15814" s="7" t="s">
        <v>42</v>
      </c>
    </row>
    <row r="15815" spans="1:8">
      <c r="A15815" t="s">
        <v>4</v>
      </c>
      <c r="B15815" s="4" t="s">
        <v>5</v>
      </c>
      <c r="C15815" s="4" t="s">
        <v>11</v>
      </c>
      <c r="D15815" s="4" t="s">
        <v>7</v>
      </c>
      <c r="E15815" s="4" t="s">
        <v>7</v>
      </c>
      <c r="F15815" s="4" t="s">
        <v>8</v>
      </c>
    </row>
    <row r="15816" spans="1:8">
      <c r="A15816" t="n">
        <v>125370</v>
      </c>
      <c r="B15816" s="43" t="n">
        <v>47</v>
      </c>
      <c r="C15816" s="7" t="n">
        <v>103</v>
      </c>
      <c r="D15816" s="7" t="n">
        <v>0</v>
      </c>
      <c r="E15816" s="7" t="n">
        <v>0</v>
      </c>
      <c r="F15816" s="7" t="s">
        <v>41</v>
      </c>
    </row>
    <row r="15817" spans="1:8">
      <c r="A15817" t="s">
        <v>4</v>
      </c>
      <c r="B15817" s="4" t="s">
        <v>5</v>
      </c>
      <c r="C15817" s="4" t="s">
        <v>11</v>
      </c>
      <c r="D15817" s="4" t="s">
        <v>14</v>
      </c>
    </row>
    <row r="15818" spans="1:8">
      <c r="A15818" t="n">
        <v>125385</v>
      </c>
      <c r="B15818" s="38" t="n">
        <v>43</v>
      </c>
      <c r="C15818" s="7" t="n">
        <v>103</v>
      </c>
      <c r="D15818" s="7" t="n">
        <v>64</v>
      </c>
    </row>
    <row r="15819" spans="1:8">
      <c r="A15819" t="s">
        <v>4</v>
      </c>
      <c r="B15819" s="4" t="s">
        <v>5</v>
      </c>
      <c r="C15819" s="4" t="s">
        <v>7</v>
      </c>
    </row>
    <row r="15820" spans="1:8">
      <c r="A15820" t="n">
        <v>125392</v>
      </c>
      <c r="B15820" s="16" t="n">
        <v>49</v>
      </c>
      <c r="C15820" s="7" t="n">
        <v>7</v>
      </c>
    </row>
    <row r="15821" spans="1:8">
      <c r="A15821" t="s">
        <v>4</v>
      </c>
      <c r="B15821" s="4" t="s">
        <v>5</v>
      </c>
      <c r="C15821" s="4" t="s">
        <v>7</v>
      </c>
      <c r="D15821" s="4" t="s">
        <v>11</v>
      </c>
      <c r="E15821" s="4" t="s">
        <v>13</v>
      </c>
    </row>
    <row r="15822" spans="1:8">
      <c r="A15822" t="n">
        <v>125394</v>
      </c>
      <c r="B15822" s="35" t="n">
        <v>58</v>
      </c>
      <c r="C15822" s="7" t="n">
        <v>100</v>
      </c>
      <c r="D15822" s="7" t="n">
        <v>300</v>
      </c>
      <c r="E15822" s="7" t="n">
        <v>1</v>
      </c>
    </row>
    <row r="15823" spans="1:8">
      <c r="A15823" t="s">
        <v>4</v>
      </c>
      <c r="B15823" s="4" t="s">
        <v>5</v>
      </c>
      <c r="C15823" s="4" t="s">
        <v>7</v>
      </c>
      <c r="D15823" s="4" t="s">
        <v>11</v>
      </c>
    </row>
    <row r="15824" spans="1:8">
      <c r="A15824" t="n">
        <v>125402</v>
      </c>
      <c r="B15824" s="35" t="n">
        <v>58</v>
      </c>
      <c r="C15824" s="7" t="n">
        <v>255</v>
      </c>
      <c r="D15824" s="7" t="n">
        <v>0</v>
      </c>
    </row>
    <row r="15825" spans="1:21">
      <c r="A15825" t="s">
        <v>4</v>
      </c>
      <c r="B15825" s="4" t="s">
        <v>5</v>
      </c>
      <c r="C15825" s="4" t="s">
        <v>7</v>
      </c>
    </row>
    <row r="15826" spans="1:21">
      <c r="A15826" t="n">
        <v>125406</v>
      </c>
      <c r="B15826" s="30" t="n">
        <v>23</v>
      </c>
      <c r="C15826" s="7" t="n">
        <v>0</v>
      </c>
    </row>
    <row r="15827" spans="1:21">
      <c r="A15827" t="s">
        <v>4</v>
      </c>
      <c r="B15827" s="4" t="s">
        <v>5</v>
      </c>
    </row>
    <row r="15828" spans="1:21">
      <c r="A15828" t="n">
        <v>125408</v>
      </c>
      <c r="B15828" s="5" t="n">
        <v>1</v>
      </c>
    </row>
    <row r="15829" spans="1:21" s="3" customFormat="1" customHeight="0">
      <c r="A15829" s="3" t="s">
        <v>2</v>
      </c>
      <c r="B15829" s="3" t="s">
        <v>1088</v>
      </c>
    </row>
    <row r="15830" spans="1:21">
      <c r="A15830" t="s">
        <v>4</v>
      </c>
      <c r="B15830" s="4" t="s">
        <v>5</v>
      </c>
      <c r="C15830" s="4" t="s">
        <v>7</v>
      </c>
      <c r="D15830" s="4" t="s">
        <v>7</v>
      </c>
      <c r="E15830" s="4" t="s">
        <v>7</v>
      </c>
      <c r="F15830" s="4" t="s">
        <v>7</v>
      </c>
    </row>
    <row r="15831" spans="1:21">
      <c r="A15831" t="n">
        <v>125412</v>
      </c>
      <c r="B15831" s="9" t="n">
        <v>14</v>
      </c>
      <c r="C15831" s="7" t="n">
        <v>2</v>
      </c>
      <c r="D15831" s="7" t="n">
        <v>0</v>
      </c>
      <c r="E15831" s="7" t="n">
        <v>0</v>
      </c>
      <c r="F15831" s="7" t="n">
        <v>0</v>
      </c>
    </row>
    <row r="15832" spans="1:21">
      <c r="A15832" t="s">
        <v>4</v>
      </c>
      <c r="B15832" s="4" t="s">
        <v>5</v>
      </c>
      <c r="C15832" s="4" t="s">
        <v>7</v>
      </c>
      <c r="D15832" s="19" t="s">
        <v>28</v>
      </c>
      <c r="E15832" s="4" t="s">
        <v>5</v>
      </c>
      <c r="F15832" s="4" t="s">
        <v>7</v>
      </c>
      <c r="G15832" s="4" t="s">
        <v>11</v>
      </c>
      <c r="H15832" s="19" t="s">
        <v>29</v>
      </c>
      <c r="I15832" s="4" t="s">
        <v>7</v>
      </c>
      <c r="J15832" s="4" t="s">
        <v>14</v>
      </c>
      <c r="K15832" s="4" t="s">
        <v>7</v>
      </c>
      <c r="L15832" s="4" t="s">
        <v>7</v>
      </c>
      <c r="M15832" s="19" t="s">
        <v>28</v>
      </c>
      <c r="N15832" s="4" t="s">
        <v>5</v>
      </c>
      <c r="O15832" s="4" t="s">
        <v>7</v>
      </c>
      <c r="P15832" s="4" t="s">
        <v>11</v>
      </c>
      <c r="Q15832" s="19" t="s">
        <v>29</v>
      </c>
      <c r="R15832" s="4" t="s">
        <v>7</v>
      </c>
      <c r="S15832" s="4" t="s">
        <v>14</v>
      </c>
      <c r="T15832" s="4" t="s">
        <v>7</v>
      </c>
      <c r="U15832" s="4" t="s">
        <v>7</v>
      </c>
      <c r="V15832" s="4" t="s">
        <v>7</v>
      </c>
      <c r="W15832" s="4" t="s">
        <v>16</v>
      </c>
    </row>
    <row r="15833" spans="1:21">
      <c r="A15833" t="n">
        <v>125417</v>
      </c>
      <c r="B15833" s="13" t="n">
        <v>5</v>
      </c>
      <c r="C15833" s="7" t="n">
        <v>28</v>
      </c>
      <c r="D15833" s="19" t="s">
        <v>3</v>
      </c>
      <c r="E15833" s="8" t="n">
        <v>162</v>
      </c>
      <c r="F15833" s="7" t="n">
        <v>3</v>
      </c>
      <c r="G15833" s="7" t="n">
        <v>28829</v>
      </c>
      <c r="H15833" s="19" t="s">
        <v>3</v>
      </c>
      <c r="I15833" s="7" t="n">
        <v>0</v>
      </c>
      <c r="J15833" s="7" t="n">
        <v>1</v>
      </c>
      <c r="K15833" s="7" t="n">
        <v>2</v>
      </c>
      <c r="L15833" s="7" t="n">
        <v>28</v>
      </c>
      <c r="M15833" s="19" t="s">
        <v>3</v>
      </c>
      <c r="N15833" s="8" t="n">
        <v>162</v>
      </c>
      <c r="O15833" s="7" t="n">
        <v>3</v>
      </c>
      <c r="P15833" s="7" t="n">
        <v>28829</v>
      </c>
      <c r="Q15833" s="19" t="s">
        <v>3</v>
      </c>
      <c r="R15833" s="7" t="n">
        <v>0</v>
      </c>
      <c r="S15833" s="7" t="n">
        <v>2</v>
      </c>
      <c r="T15833" s="7" t="n">
        <v>2</v>
      </c>
      <c r="U15833" s="7" t="n">
        <v>11</v>
      </c>
      <c r="V15833" s="7" t="n">
        <v>1</v>
      </c>
      <c r="W15833" s="14" t="n">
        <f t="normal" ca="1">A15837</f>
        <v>0</v>
      </c>
    </row>
    <row r="15834" spans="1:21">
      <c r="A15834" t="s">
        <v>4</v>
      </c>
      <c r="B15834" s="4" t="s">
        <v>5</v>
      </c>
      <c r="C15834" s="4" t="s">
        <v>7</v>
      </c>
      <c r="D15834" s="4" t="s">
        <v>11</v>
      </c>
      <c r="E15834" s="4" t="s">
        <v>13</v>
      </c>
    </row>
    <row r="15835" spans="1:21">
      <c r="A15835" t="n">
        <v>125446</v>
      </c>
      <c r="B15835" s="35" t="n">
        <v>58</v>
      </c>
      <c r="C15835" s="7" t="n">
        <v>0</v>
      </c>
      <c r="D15835" s="7" t="n">
        <v>0</v>
      </c>
      <c r="E15835" s="7" t="n">
        <v>1</v>
      </c>
    </row>
    <row r="15836" spans="1:21">
      <c r="A15836" t="s">
        <v>4</v>
      </c>
      <c r="B15836" s="4" t="s">
        <v>5</v>
      </c>
      <c r="C15836" s="4" t="s">
        <v>7</v>
      </c>
      <c r="D15836" s="19" t="s">
        <v>28</v>
      </c>
      <c r="E15836" s="4" t="s">
        <v>5</v>
      </c>
      <c r="F15836" s="4" t="s">
        <v>7</v>
      </c>
      <c r="G15836" s="4" t="s">
        <v>11</v>
      </c>
      <c r="H15836" s="19" t="s">
        <v>29</v>
      </c>
      <c r="I15836" s="4" t="s">
        <v>7</v>
      </c>
      <c r="J15836" s="4" t="s">
        <v>14</v>
      </c>
      <c r="K15836" s="4" t="s">
        <v>7</v>
      </c>
      <c r="L15836" s="4" t="s">
        <v>7</v>
      </c>
      <c r="M15836" s="19" t="s">
        <v>28</v>
      </c>
      <c r="N15836" s="4" t="s">
        <v>5</v>
      </c>
      <c r="O15836" s="4" t="s">
        <v>7</v>
      </c>
      <c r="P15836" s="4" t="s">
        <v>11</v>
      </c>
      <c r="Q15836" s="19" t="s">
        <v>29</v>
      </c>
      <c r="R15836" s="4" t="s">
        <v>7</v>
      </c>
      <c r="S15836" s="4" t="s">
        <v>14</v>
      </c>
      <c r="T15836" s="4" t="s">
        <v>7</v>
      </c>
      <c r="U15836" s="4" t="s">
        <v>7</v>
      </c>
      <c r="V15836" s="4" t="s">
        <v>7</v>
      </c>
      <c r="W15836" s="4" t="s">
        <v>16</v>
      </c>
    </row>
    <row r="15837" spans="1:21">
      <c r="A15837" t="n">
        <v>125454</v>
      </c>
      <c r="B15837" s="13" t="n">
        <v>5</v>
      </c>
      <c r="C15837" s="7" t="n">
        <v>28</v>
      </c>
      <c r="D15837" s="19" t="s">
        <v>3</v>
      </c>
      <c r="E15837" s="8" t="n">
        <v>162</v>
      </c>
      <c r="F15837" s="7" t="n">
        <v>3</v>
      </c>
      <c r="G15837" s="7" t="n">
        <v>28829</v>
      </c>
      <c r="H15837" s="19" t="s">
        <v>3</v>
      </c>
      <c r="I15837" s="7" t="n">
        <v>0</v>
      </c>
      <c r="J15837" s="7" t="n">
        <v>1</v>
      </c>
      <c r="K15837" s="7" t="n">
        <v>3</v>
      </c>
      <c r="L15837" s="7" t="n">
        <v>28</v>
      </c>
      <c r="M15837" s="19" t="s">
        <v>3</v>
      </c>
      <c r="N15837" s="8" t="n">
        <v>162</v>
      </c>
      <c r="O15837" s="7" t="n">
        <v>3</v>
      </c>
      <c r="P15837" s="7" t="n">
        <v>28829</v>
      </c>
      <c r="Q15837" s="19" t="s">
        <v>3</v>
      </c>
      <c r="R15837" s="7" t="n">
        <v>0</v>
      </c>
      <c r="S15837" s="7" t="n">
        <v>2</v>
      </c>
      <c r="T15837" s="7" t="n">
        <v>3</v>
      </c>
      <c r="U15837" s="7" t="n">
        <v>9</v>
      </c>
      <c r="V15837" s="7" t="n">
        <v>1</v>
      </c>
      <c r="W15837" s="14" t="n">
        <f t="normal" ca="1">A15847</f>
        <v>0</v>
      </c>
    </row>
    <row r="15838" spans="1:21">
      <c r="A15838" t="s">
        <v>4</v>
      </c>
      <c r="B15838" s="4" t="s">
        <v>5</v>
      </c>
      <c r="C15838" s="4" t="s">
        <v>7</v>
      </c>
      <c r="D15838" s="19" t="s">
        <v>28</v>
      </c>
      <c r="E15838" s="4" t="s">
        <v>5</v>
      </c>
      <c r="F15838" s="4" t="s">
        <v>11</v>
      </c>
      <c r="G15838" s="4" t="s">
        <v>7</v>
      </c>
      <c r="H15838" s="4" t="s">
        <v>7</v>
      </c>
      <c r="I15838" s="4" t="s">
        <v>8</v>
      </c>
      <c r="J15838" s="19" t="s">
        <v>29</v>
      </c>
      <c r="K15838" s="4" t="s">
        <v>7</v>
      </c>
      <c r="L15838" s="4" t="s">
        <v>7</v>
      </c>
      <c r="M15838" s="19" t="s">
        <v>28</v>
      </c>
      <c r="N15838" s="4" t="s">
        <v>5</v>
      </c>
      <c r="O15838" s="4" t="s">
        <v>7</v>
      </c>
      <c r="P15838" s="19" t="s">
        <v>29</v>
      </c>
      <c r="Q15838" s="4" t="s">
        <v>7</v>
      </c>
      <c r="R15838" s="4" t="s">
        <v>14</v>
      </c>
      <c r="S15838" s="4" t="s">
        <v>7</v>
      </c>
      <c r="T15838" s="4" t="s">
        <v>7</v>
      </c>
      <c r="U15838" s="4" t="s">
        <v>7</v>
      </c>
      <c r="V15838" s="19" t="s">
        <v>28</v>
      </c>
      <c r="W15838" s="4" t="s">
        <v>5</v>
      </c>
      <c r="X15838" s="4" t="s">
        <v>7</v>
      </c>
      <c r="Y15838" s="19" t="s">
        <v>29</v>
      </c>
      <c r="Z15838" s="4" t="s">
        <v>7</v>
      </c>
      <c r="AA15838" s="4" t="s">
        <v>14</v>
      </c>
      <c r="AB15838" s="4" t="s">
        <v>7</v>
      </c>
      <c r="AC15838" s="4" t="s">
        <v>7</v>
      </c>
      <c r="AD15838" s="4" t="s">
        <v>7</v>
      </c>
      <c r="AE15838" s="4" t="s">
        <v>16</v>
      </c>
    </row>
    <row r="15839" spans="1:21">
      <c r="A15839" t="n">
        <v>125483</v>
      </c>
      <c r="B15839" s="13" t="n">
        <v>5</v>
      </c>
      <c r="C15839" s="7" t="n">
        <v>28</v>
      </c>
      <c r="D15839" s="19" t="s">
        <v>3</v>
      </c>
      <c r="E15839" s="43" t="n">
        <v>47</v>
      </c>
      <c r="F15839" s="7" t="n">
        <v>61456</v>
      </c>
      <c r="G15839" s="7" t="n">
        <v>2</v>
      </c>
      <c r="H15839" s="7" t="n">
        <v>0</v>
      </c>
      <c r="I15839" s="7" t="s">
        <v>354</v>
      </c>
      <c r="J15839" s="19" t="s">
        <v>3</v>
      </c>
      <c r="K15839" s="7" t="n">
        <v>8</v>
      </c>
      <c r="L15839" s="7" t="n">
        <v>28</v>
      </c>
      <c r="M15839" s="19" t="s">
        <v>3</v>
      </c>
      <c r="N15839" s="11" t="n">
        <v>74</v>
      </c>
      <c r="O15839" s="7" t="n">
        <v>65</v>
      </c>
      <c r="P15839" s="19" t="s">
        <v>3</v>
      </c>
      <c r="Q15839" s="7" t="n">
        <v>0</v>
      </c>
      <c r="R15839" s="7" t="n">
        <v>1</v>
      </c>
      <c r="S15839" s="7" t="n">
        <v>3</v>
      </c>
      <c r="T15839" s="7" t="n">
        <v>9</v>
      </c>
      <c r="U15839" s="7" t="n">
        <v>28</v>
      </c>
      <c r="V15839" s="19" t="s">
        <v>3</v>
      </c>
      <c r="W15839" s="11" t="n">
        <v>74</v>
      </c>
      <c r="X15839" s="7" t="n">
        <v>65</v>
      </c>
      <c r="Y15839" s="19" t="s">
        <v>3</v>
      </c>
      <c r="Z15839" s="7" t="n">
        <v>0</v>
      </c>
      <c r="AA15839" s="7" t="n">
        <v>2</v>
      </c>
      <c r="AB15839" s="7" t="n">
        <v>3</v>
      </c>
      <c r="AC15839" s="7" t="n">
        <v>9</v>
      </c>
      <c r="AD15839" s="7" t="n">
        <v>1</v>
      </c>
      <c r="AE15839" s="14" t="n">
        <f t="normal" ca="1">A15843</f>
        <v>0</v>
      </c>
    </row>
    <row r="15840" spans="1:21">
      <c r="A15840" t="s">
        <v>4</v>
      </c>
      <c r="B15840" s="4" t="s">
        <v>5</v>
      </c>
      <c r="C15840" s="4" t="s">
        <v>11</v>
      </c>
      <c r="D15840" s="4" t="s">
        <v>7</v>
      </c>
      <c r="E15840" s="4" t="s">
        <v>7</v>
      </c>
      <c r="F15840" s="4" t="s">
        <v>8</v>
      </c>
    </row>
    <row r="15841" spans="1:31">
      <c r="A15841" t="n">
        <v>125531</v>
      </c>
      <c r="B15841" s="43" t="n">
        <v>47</v>
      </c>
      <c r="C15841" s="7" t="n">
        <v>61456</v>
      </c>
      <c r="D15841" s="7" t="n">
        <v>0</v>
      </c>
      <c r="E15841" s="7" t="n">
        <v>0</v>
      </c>
      <c r="F15841" s="7" t="s">
        <v>250</v>
      </c>
    </row>
    <row r="15842" spans="1:31">
      <c r="A15842" t="s">
        <v>4</v>
      </c>
      <c r="B15842" s="4" t="s">
        <v>5</v>
      </c>
      <c r="C15842" s="4" t="s">
        <v>7</v>
      </c>
      <c r="D15842" s="4" t="s">
        <v>11</v>
      </c>
      <c r="E15842" s="4" t="s">
        <v>13</v>
      </c>
    </row>
    <row r="15843" spans="1:31">
      <c r="A15843" t="n">
        <v>125544</v>
      </c>
      <c r="B15843" s="35" t="n">
        <v>58</v>
      </c>
      <c r="C15843" s="7" t="n">
        <v>0</v>
      </c>
      <c r="D15843" s="7" t="n">
        <v>300</v>
      </c>
      <c r="E15843" s="7" t="n">
        <v>1</v>
      </c>
    </row>
    <row r="15844" spans="1:31">
      <c r="A15844" t="s">
        <v>4</v>
      </c>
      <c r="B15844" s="4" t="s">
        <v>5</v>
      </c>
      <c r="C15844" s="4" t="s">
        <v>7</v>
      </c>
      <c r="D15844" s="4" t="s">
        <v>11</v>
      </c>
    </row>
    <row r="15845" spans="1:31">
      <c r="A15845" t="n">
        <v>125552</v>
      </c>
      <c r="B15845" s="35" t="n">
        <v>58</v>
      </c>
      <c r="C15845" s="7" t="n">
        <v>255</v>
      </c>
      <c r="D15845" s="7" t="n">
        <v>0</v>
      </c>
    </row>
    <row r="15846" spans="1:31">
      <c r="A15846" t="s">
        <v>4</v>
      </c>
      <c r="B15846" s="4" t="s">
        <v>5</v>
      </c>
      <c r="C15846" s="4" t="s">
        <v>7</v>
      </c>
      <c r="D15846" s="4" t="s">
        <v>7</v>
      </c>
      <c r="E15846" s="4" t="s">
        <v>7</v>
      </c>
      <c r="F15846" s="4" t="s">
        <v>7</v>
      </c>
    </row>
    <row r="15847" spans="1:31">
      <c r="A15847" t="n">
        <v>125556</v>
      </c>
      <c r="B15847" s="9" t="n">
        <v>14</v>
      </c>
      <c r="C15847" s="7" t="n">
        <v>0</v>
      </c>
      <c r="D15847" s="7" t="n">
        <v>0</v>
      </c>
      <c r="E15847" s="7" t="n">
        <v>0</v>
      </c>
      <c r="F15847" s="7" t="n">
        <v>64</v>
      </c>
    </row>
    <row r="15848" spans="1:31">
      <c r="A15848" t="s">
        <v>4</v>
      </c>
      <c r="B15848" s="4" t="s">
        <v>5</v>
      </c>
      <c r="C15848" s="4" t="s">
        <v>7</v>
      </c>
      <c r="D15848" s="4" t="s">
        <v>11</v>
      </c>
    </row>
    <row r="15849" spans="1:31">
      <c r="A15849" t="n">
        <v>125561</v>
      </c>
      <c r="B15849" s="24" t="n">
        <v>22</v>
      </c>
      <c r="C15849" s="7" t="n">
        <v>0</v>
      </c>
      <c r="D15849" s="7" t="n">
        <v>28829</v>
      </c>
    </row>
    <row r="15850" spans="1:31">
      <c r="A15850" t="s">
        <v>4</v>
      </c>
      <c r="B15850" s="4" t="s">
        <v>5</v>
      </c>
      <c r="C15850" s="4" t="s">
        <v>7</v>
      </c>
      <c r="D15850" s="4" t="s">
        <v>11</v>
      </c>
    </row>
    <row r="15851" spans="1:31">
      <c r="A15851" t="n">
        <v>125565</v>
      </c>
      <c r="B15851" s="35" t="n">
        <v>58</v>
      </c>
      <c r="C15851" s="7" t="n">
        <v>5</v>
      </c>
      <c r="D15851" s="7" t="n">
        <v>300</v>
      </c>
    </row>
    <row r="15852" spans="1:31">
      <c r="A15852" t="s">
        <v>4</v>
      </c>
      <c r="B15852" s="4" t="s">
        <v>5</v>
      </c>
      <c r="C15852" s="4" t="s">
        <v>13</v>
      </c>
      <c r="D15852" s="4" t="s">
        <v>11</v>
      </c>
    </row>
    <row r="15853" spans="1:31">
      <c r="A15853" t="n">
        <v>125569</v>
      </c>
      <c r="B15853" s="61" t="n">
        <v>103</v>
      </c>
      <c r="C15853" s="7" t="n">
        <v>0</v>
      </c>
      <c r="D15853" s="7" t="n">
        <v>300</v>
      </c>
    </row>
    <row r="15854" spans="1:31">
      <c r="A15854" t="s">
        <v>4</v>
      </c>
      <c r="B15854" s="4" t="s">
        <v>5</v>
      </c>
      <c r="C15854" s="4" t="s">
        <v>7</v>
      </c>
    </row>
    <row r="15855" spans="1:31">
      <c r="A15855" t="n">
        <v>125576</v>
      </c>
      <c r="B15855" s="59" t="n">
        <v>64</v>
      </c>
      <c r="C15855" s="7" t="n">
        <v>7</v>
      </c>
    </row>
    <row r="15856" spans="1:31">
      <c r="A15856" t="s">
        <v>4</v>
      </c>
      <c r="B15856" s="4" t="s">
        <v>5</v>
      </c>
      <c r="C15856" s="4" t="s">
        <v>7</v>
      </c>
      <c r="D15856" s="4" t="s">
        <v>11</v>
      </c>
    </row>
    <row r="15857" spans="1:6">
      <c r="A15857" t="n">
        <v>125578</v>
      </c>
      <c r="B15857" s="62" t="n">
        <v>72</v>
      </c>
      <c r="C15857" s="7" t="n">
        <v>5</v>
      </c>
      <c r="D15857" s="7" t="n">
        <v>0</v>
      </c>
    </row>
    <row r="15858" spans="1:6">
      <c r="A15858" t="s">
        <v>4</v>
      </c>
      <c r="B15858" s="4" t="s">
        <v>5</v>
      </c>
      <c r="C15858" s="4" t="s">
        <v>7</v>
      </c>
      <c r="D15858" s="19" t="s">
        <v>28</v>
      </c>
      <c r="E15858" s="4" t="s">
        <v>5</v>
      </c>
      <c r="F15858" s="4" t="s">
        <v>7</v>
      </c>
      <c r="G15858" s="4" t="s">
        <v>11</v>
      </c>
      <c r="H15858" s="19" t="s">
        <v>29</v>
      </c>
      <c r="I15858" s="4" t="s">
        <v>7</v>
      </c>
      <c r="J15858" s="4" t="s">
        <v>14</v>
      </c>
      <c r="K15858" s="4" t="s">
        <v>7</v>
      </c>
      <c r="L15858" s="4" t="s">
        <v>7</v>
      </c>
      <c r="M15858" s="4" t="s">
        <v>16</v>
      </c>
    </row>
    <row r="15859" spans="1:6">
      <c r="A15859" t="n">
        <v>125582</v>
      </c>
      <c r="B15859" s="13" t="n">
        <v>5</v>
      </c>
      <c r="C15859" s="7" t="n">
        <v>28</v>
      </c>
      <c r="D15859" s="19" t="s">
        <v>3</v>
      </c>
      <c r="E15859" s="8" t="n">
        <v>162</v>
      </c>
      <c r="F15859" s="7" t="n">
        <v>4</v>
      </c>
      <c r="G15859" s="7" t="n">
        <v>28829</v>
      </c>
      <c r="H15859" s="19" t="s">
        <v>3</v>
      </c>
      <c r="I15859" s="7" t="n">
        <v>0</v>
      </c>
      <c r="J15859" s="7" t="n">
        <v>1</v>
      </c>
      <c r="K15859" s="7" t="n">
        <v>2</v>
      </c>
      <c r="L15859" s="7" t="n">
        <v>1</v>
      </c>
      <c r="M15859" s="14" t="n">
        <f t="normal" ca="1">A15865</f>
        <v>0</v>
      </c>
    </row>
    <row r="15860" spans="1:6">
      <c r="A15860" t="s">
        <v>4</v>
      </c>
      <c r="B15860" s="4" t="s">
        <v>5</v>
      </c>
      <c r="C15860" s="4" t="s">
        <v>7</v>
      </c>
      <c r="D15860" s="4" t="s">
        <v>8</v>
      </c>
    </row>
    <row r="15861" spans="1:6">
      <c r="A15861" t="n">
        <v>125599</v>
      </c>
      <c r="B15861" s="6" t="n">
        <v>2</v>
      </c>
      <c r="C15861" s="7" t="n">
        <v>10</v>
      </c>
      <c r="D15861" s="7" t="s">
        <v>355</v>
      </c>
    </row>
    <row r="15862" spans="1:6">
      <c r="A15862" t="s">
        <v>4</v>
      </c>
      <c r="B15862" s="4" t="s">
        <v>5</v>
      </c>
      <c r="C15862" s="4" t="s">
        <v>11</v>
      </c>
    </row>
    <row r="15863" spans="1:6">
      <c r="A15863" t="n">
        <v>125616</v>
      </c>
      <c r="B15863" s="29" t="n">
        <v>16</v>
      </c>
      <c r="C15863" s="7" t="n">
        <v>0</v>
      </c>
    </row>
    <row r="15864" spans="1:6">
      <c r="A15864" t="s">
        <v>4</v>
      </c>
      <c r="B15864" s="4" t="s">
        <v>5</v>
      </c>
      <c r="C15864" s="4" t="s">
        <v>11</v>
      </c>
      <c r="D15864" s="4" t="s">
        <v>14</v>
      </c>
    </row>
    <row r="15865" spans="1:6">
      <c r="A15865" t="n">
        <v>125619</v>
      </c>
      <c r="B15865" s="38" t="n">
        <v>43</v>
      </c>
      <c r="C15865" s="7" t="n">
        <v>61456</v>
      </c>
      <c r="D15865" s="7" t="n">
        <v>1</v>
      </c>
    </row>
    <row r="15866" spans="1:6">
      <c r="A15866" t="s">
        <v>4</v>
      </c>
      <c r="B15866" s="4" t="s">
        <v>5</v>
      </c>
      <c r="C15866" s="4" t="s">
        <v>11</v>
      </c>
      <c r="D15866" s="4" t="s">
        <v>14</v>
      </c>
    </row>
    <row r="15867" spans="1:6">
      <c r="A15867" t="n">
        <v>125626</v>
      </c>
      <c r="B15867" s="41" t="n">
        <v>44</v>
      </c>
      <c r="C15867" s="7" t="n">
        <v>5713</v>
      </c>
      <c r="D15867" s="7" t="n">
        <v>16384</v>
      </c>
    </row>
    <row r="15868" spans="1:6">
      <c r="A15868" t="s">
        <v>4</v>
      </c>
      <c r="B15868" s="4" t="s">
        <v>5</v>
      </c>
      <c r="C15868" s="4" t="s">
        <v>11</v>
      </c>
      <c r="D15868" s="4" t="s">
        <v>7</v>
      </c>
      <c r="E15868" s="4" t="s">
        <v>7</v>
      </c>
      <c r="F15868" s="4" t="s">
        <v>8</v>
      </c>
    </row>
    <row r="15869" spans="1:6">
      <c r="A15869" t="n">
        <v>125633</v>
      </c>
      <c r="B15869" s="50" t="n">
        <v>20</v>
      </c>
      <c r="C15869" s="7" t="n">
        <v>0</v>
      </c>
      <c r="D15869" s="7" t="n">
        <v>3</v>
      </c>
      <c r="E15869" s="7" t="n">
        <v>10</v>
      </c>
      <c r="F15869" s="7" t="s">
        <v>401</v>
      </c>
    </row>
    <row r="15870" spans="1:6">
      <c r="A15870" t="s">
        <v>4</v>
      </c>
      <c r="B15870" s="4" t="s">
        <v>5</v>
      </c>
      <c r="C15870" s="4" t="s">
        <v>11</v>
      </c>
    </row>
    <row r="15871" spans="1:6">
      <c r="A15871" t="n">
        <v>125651</v>
      </c>
      <c r="B15871" s="29" t="n">
        <v>16</v>
      </c>
      <c r="C15871" s="7" t="n">
        <v>0</v>
      </c>
    </row>
    <row r="15872" spans="1:6">
      <c r="A15872" t="s">
        <v>4</v>
      </c>
      <c r="B15872" s="4" t="s">
        <v>5</v>
      </c>
      <c r="C15872" s="4" t="s">
        <v>11</v>
      </c>
      <c r="D15872" s="4" t="s">
        <v>7</v>
      </c>
      <c r="E15872" s="4" t="s">
        <v>7</v>
      </c>
      <c r="F15872" s="4" t="s">
        <v>8</v>
      </c>
    </row>
    <row r="15873" spans="1:13">
      <c r="A15873" t="n">
        <v>125654</v>
      </c>
      <c r="B15873" s="50" t="n">
        <v>20</v>
      </c>
      <c r="C15873" s="7" t="n">
        <v>103</v>
      </c>
      <c r="D15873" s="7" t="n">
        <v>3</v>
      </c>
      <c r="E15873" s="7" t="n">
        <v>10</v>
      </c>
      <c r="F15873" s="7" t="s">
        <v>401</v>
      </c>
    </row>
    <row r="15874" spans="1:13">
      <c r="A15874" t="s">
        <v>4</v>
      </c>
      <c r="B15874" s="4" t="s">
        <v>5</v>
      </c>
      <c r="C15874" s="4" t="s">
        <v>11</v>
      </c>
    </row>
    <row r="15875" spans="1:13">
      <c r="A15875" t="n">
        <v>125672</v>
      </c>
      <c r="B15875" s="29" t="n">
        <v>16</v>
      </c>
      <c r="C15875" s="7" t="n">
        <v>0</v>
      </c>
    </row>
    <row r="15876" spans="1:13">
      <c r="A15876" t="s">
        <v>4</v>
      </c>
      <c r="B15876" s="4" t="s">
        <v>5</v>
      </c>
      <c r="C15876" s="4" t="s">
        <v>11</v>
      </c>
      <c r="D15876" s="4" t="s">
        <v>7</v>
      </c>
      <c r="E15876" s="4" t="s">
        <v>7</v>
      </c>
      <c r="F15876" s="4" t="s">
        <v>8</v>
      </c>
    </row>
    <row r="15877" spans="1:13">
      <c r="A15877" t="n">
        <v>125675</v>
      </c>
      <c r="B15877" s="50" t="n">
        <v>20</v>
      </c>
      <c r="C15877" s="7" t="n">
        <v>5713</v>
      </c>
      <c r="D15877" s="7" t="n">
        <v>3</v>
      </c>
      <c r="E15877" s="7" t="n">
        <v>10</v>
      </c>
      <c r="F15877" s="7" t="s">
        <v>401</v>
      </c>
    </row>
    <row r="15878" spans="1:13">
      <c r="A15878" t="s">
        <v>4</v>
      </c>
      <c r="B15878" s="4" t="s">
        <v>5</v>
      </c>
      <c r="C15878" s="4" t="s">
        <v>11</v>
      </c>
    </row>
    <row r="15879" spans="1:13">
      <c r="A15879" t="n">
        <v>125693</v>
      </c>
      <c r="B15879" s="29" t="n">
        <v>16</v>
      </c>
      <c r="C15879" s="7" t="n">
        <v>0</v>
      </c>
    </row>
    <row r="15880" spans="1:13">
      <c r="A15880" t="s">
        <v>4</v>
      </c>
      <c r="B15880" s="4" t="s">
        <v>5</v>
      </c>
      <c r="C15880" s="4" t="s">
        <v>11</v>
      </c>
      <c r="D15880" s="4" t="s">
        <v>7</v>
      </c>
      <c r="E15880" s="4" t="s">
        <v>7</v>
      </c>
      <c r="F15880" s="4" t="s">
        <v>8</v>
      </c>
    </row>
    <row r="15881" spans="1:13">
      <c r="A15881" t="n">
        <v>125696</v>
      </c>
      <c r="B15881" s="50" t="n">
        <v>20</v>
      </c>
      <c r="C15881" s="7" t="n">
        <v>5716</v>
      </c>
      <c r="D15881" s="7" t="n">
        <v>3</v>
      </c>
      <c r="E15881" s="7" t="n">
        <v>10</v>
      </c>
      <c r="F15881" s="7" t="s">
        <v>401</v>
      </c>
    </row>
    <row r="15882" spans="1:13">
      <c r="A15882" t="s">
        <v>4</v>
      </c>
      <c r="B15882" s="4" t="s">
        <v>5</v>
      </c>
      <c r="C15882" s="4" t="s">
        <v>11</v>
      </c>
    </row>
    <row r="15883" spans="1:13">
      <c r="A15883" t="n">
        <v>125714</v>
      </c>
      <c r="B15883" s="29" t="n">
        <v>16</v>
      </c>
      <c r="C15883" s="7" t="n">
        <v>0</v>
      </c>
    </row>
    <row r="15884" spans="1:13">
      <c r="A15884" t="s">
        <v>4</v>
      </c>
      <c r="B15884" s="4" t="s">
        <v>5</v>
      </c>
      <c r="C15884" s="4" t="s">
        <v>11</v>
      </c>
      <c r="D15884" s="4" t="s">
        <v>7</v>
      </c>
      <c r="E15884" s="4" t="s">
        <v>7</v>
      </c>
      <c r="F15884" s="4" t="s">
        <v>8</v>
      </c>
    </row>
    <row r="15885" spans="1:13">
      <c r="A15885" t="n">
        <v>125717</v>
      </c>
      <c r="B15885" s="50" t="n">
        <v>20</v>
      </c>
      <c r="C15885" s="7" t="n">
        <v>6308</v>
      </c>
      <c r="D15885" s="7" t="n">
        <v>3</v>
      </c>
      <c r="E15885" s="7" t="n">
        <v>10</v>
      </c>
      <c r="F15885" s="7" t="s">
        <v>401</v>
      </c>
    </row>
    <row r="15886" spans="1:13">
      <c r="A15886" t="s">
        <v>4</v>
      </c>
      <c r="B15886" s="4" t="s">
        <v>5</v>
      </c>
      <c r="C15886" s="4" t="s">
        <v>11</v>
      </c>
    </row>
    <row r="15887" spans="1:13">
      <c r="A15887" t="n">
        <v>125735</v>
      </c>
      <c r="B15887" s="29" t="n">
        <v>16</v>
      </c>
      <c r="C15887" s="7" t="n">
        <v>0</v>
      </c>
    </row>
    <row r="15888" spans="1:13">
      <c r="A15888" t="s">
        <v>4</v>
      </c>
      <c r="B15888" s="4" t="s">
        <v>5</v>
      </c>
      <c r="C15888" s="4" t="s">
        <v>11</v>
      </c>
      <c r="D15888" s="4" t="s">
        <v>7</v>
      </c>
      <c r="E15888" s="4" t="s">
        <v>7</v>
      </c>
      <c r="F15888" s="4" t="s">
        <v>8</v>
      </c>
    </row>
    <row r="15889" spans="1:6">
      <c r="A15889" t="n">
        <v>125738</v>
      </c>
      <c r="B15889" s="50" t="n">
        <v>20</v>
      </c>
      <c r="C15889" s="7" t="n">
        <v>6309</v>
      </c>
      <c r="D15889" s="7" t="n">
        <v>3</v>
      </c>
      <c r="E15889" s="7" t="n">
        <v>10</v>
      </c>
      <c r="F15889" s="7" t="s">
        <v>401</v>
      </c>
    </row>
    <row r="15890" spans="1:6">
      <c r="A15890" t="s">
        <v>4</v>
      </c>
      <c r="B15890" s="4" t="s">
        <v>5</v>
      </c>
      <c r="C15890" s="4" t="s">
        <v>11</v>
      </c>
    </row>
    <row r="15891" spans="1:6">
      <c r="A15891" t="n">
        <v>125756</v>
      </c>
      <c r="B15891" s="29" t="n">
        <v>16</v>
      </c>
      <c r="C15891" s="7" t="n">
        <v>0</v>
      </c>
    </row>
    <row r="15892" spans="1:6">
      <c r="A15892" t="s">
        <v>4</v>
      </c>
      <c r="B15892" s="4" t="s">
        <v>5</v>
      </c>
      <c r="C15892" s="4" t="s">
        <v>7</v>
      </c>
      <c r="D15892" s="4" t="s">
        <v>11</v>
      </c>
      <c r="E15892" s="4" t="s">
        <v>7</v>
      </c>
      <c r="F15892" s="4" t="s">
        <v>8</v>
      </c>
      <c r="G15892" s="4" t="s">
        <v>8</v>
      </c>
      <c r="H15892" s="4" t="s">
        <v>8</v>
      </c>
      <c r="I15892" s="4" t="s">
        <v>8</v>
      </c>
      <c r="J15892" s="4" t="s">
        <v>8</v>
      </c>
      <c r="K15892" s="4" t="s">
        <v>8</v>
      </c>
      <c r="L15892" s="4" t="s">
        <v>8</v>
      </c>
      <c r="M15892" s="4" t="s">
        <v>8</v>
      </c>
      <c r="N15892" s="4" t="s">
        <v>8</v>
      </c>
      <c r="O15892" s="4" t="s">
        <v>8</v>
      </c>
      <c r="P15892" s="4" t="s">
        <v>8</v>
      </c>
      <c r="Q15892" s="4" t="s">
        <v>8</v>
      </c>
      <c r="R15892" s="4" t="s">
        <v>8</v>
      </c>
      <c r="S15892" s="4" t="s">
        <v>8</v>
      </c>
      <c r="T15892" s="4" t="s">
        <v>8</v>
      </c>
      <c r="U15892" s="4" t="s">
        <v>8</v>
      </c>
    </row>
    <row r="15893" spans="1:6">
      <c r="A15893" t="n">
        <v>125759</v>
      </c>
      <c r="B15893" s="42" t="n">
        <v>36</v>
      </c>
      <c r="C15893" s="7" t="n">
        <v>8</v>
      </c>
      <c r="D15893" s="7" t="n">
        <v>6308</v>
      </c>
      <c r="E15893" s="7" t="n">
        <v>0</v>
      </c>
      <c r="F15893" s="7" t="s">
        <v>1034</v>
      </c>
      <c r="G15893" s="7" t="s">
        <v>578</v>
      </c>
      <c r="H15893" s="7" t="s">
        <v>960</v>
      </c>
      <c r="I15893" s="7" t="s">
        <v>18</v>
      </c>
      <c r="J15893" s="7" t="s">
        <v>18</v>
      </c>
      <c r="K15893" s="7" t="s">
        <v>18</v>
      </c>
      <c r="L15893" s="7" t="s">
        <v>18</v>
      </c>
      <c r="M15893" s="7" t="s">
        <v>18</v>
      </c>
      <c r="N15893" s="7" t="s">
        <v>18</v>
      </c>
      <c r="O15893" s="7" t="s">
        <v>18</v>
      </c>
      <c r="P15893" s="7" t="s">
        <v>18</v>
      </c>
      <c r="Q15893" s="7" t="s">
        <v>18</v>
      </c>
      <c r="R15893" s="7" t="s">
        <v>18</v>
      </c>
      <c r="S15893" s="7" t="s">
        <v>18</v>
      </c>
      <c r="T15893" s="7" t="s">
        <v>18</v>
      </c>
      <c r="U15893" s="7" t="s">
        <v>18</v>
      </c>
    </row>
    <row r="15894" spans="1:6">
      <c r="A15894" t="s">
        <v>4</v>
      </c>
      <c r="B15894" s="4" t="s">
        <v>5</v>
      </c>
      <c r="C15894" s="4" t="s">
        <v>7</v>
      </c>
      <c r="D15894" s="4" t="s">
        <v>11</v>
      </c>
      <c r="E15894" s="4" t="s">
        <v>7</v>
      </c>
      <c r="F15894" s="4" t="s">
        <v>8</v>
      </c>
      <c r="G15894" s="4" t="s">
        <v>8</v>
      </c>
      <c r="H15894" s="4" t="s">
        <v>8</v>
      </c>
      <c r="I15894" s="4" t="s">
        <v>8</v>
      </c>
      <c r="J15894" s="4" t="s">
        <v>8</v>
      </c>
      <c r="K15894" s="4" t="s">
        <v>8</v>
      </c>
      <c r="L15894" s="4" t="s">
        <v>8</v>
      </c>
      <c r="M15894" s="4" t="s">
        <v>8</v>
      </c>
      <c r="N15894" s="4" t="s">
        <v>8</v>
      </c>
      <c r="O15894" s="4" t="s">
        <v>8</v>
      </c>
      <c r="P15894" s="4" t="s">
        <v>8</v>
      </c>
      <c r="Q15894" s="4" t="s">
        <v>8</v>
      </c>
      <c r="R15894" s="4" t="s">
        <v>8</v>
      </c>
      <c r="S15894" s="4" t="s">
        <v>8</v>
      </c>
      <c r="T15894" s="4" t="s">
        <v>8</v>
      </c>
      <c r="U15894" s="4" t="s">
        <v>8</v>
      </c>
    </row>
    <row r="15895" spans="1:6">
      <c r="A15895" t="n">
        <v>125813</v>
      </c>
      <c r="B15895" s="42" t="n">
        <v>36</v>
      </c>
      <c r="C15895" s="7" t="n">
        <v>8</v>
      </c>
      <c r="D15895" s="7" t="n">
        <v>103</v>
      </c>
      <c r="E15895" s="7" t="n">
        <v>0</v>
      </c>
      <c r="F15895" s="7" t="s">
        <v>1035</v>
      </c>
      <c r="G15895" s="7" t="s">
        <v>404</v>
      </c>
      <c r="H15895" s="7" t="s">
        <v>18</v>
      </c>
      <c r="I15895" s="7" t="s">
        <v>18</v>
      </c>
      <c r="J15895" s="7" t="s">
        <v>18</v>
      </c>
      <c r="K15895" s="7" t="s">
        <v>18</v>
      </c>
      <c r="L15895" s="7" t="s">
        <v>18</v>
      </c>
      <c r="M15895" s="7" t="s">
        <v>18</v>
      </c>
      <c r="N15895" s="7" t="s">
        <v>18</v>
      </c>
      <c r="O15895" s="7" t="s">
        <v>18</v>
      </c>
      <c r="P15895" s="7" t="s">
        <v>18</v>
      </c>
      <c r="Q15895" s="7" t="s">
        <v>18</v>
      </c>
      <c r="R15895" s="7" t="s">
        <v>18</v>
      </c>
      <c r="S15895" s="7" t="s">
        <v>18</v>
      </c>
      <c r="T15895" s="7" t="s">
        <v>18</v>
      </c>
      <c r="U15895" s="7" t="s">
        <v>18</v>
      </c>
    </row>
    <row r="15896" spans="1:6">
      <c r="A15896" t="s">
        <v>4</v>
      </c>
      <c r="B15896" s="4" t="s">
        <v>5</v>
      </c>
      <c r="C15896" s="4" t="s">
        <v>7</v>
      </c>
      <c r="D15896" s="4" t="s">
        <v>11</v>
      </c>
      <c r="E15896" s="4" t="s">
        <v>7</v>
      </c>
      <c r="F15896" s="4" t="s">
        <v>8</v>
      </c>
      <c r="G15896" s="4" t="s">
        <v>8</v>
      </c>
      <c r="H15896" s="4" t="s">
        <v>8</v>
      </c>
      <c r="I15896" s="4" t="s">
        <v>8</v>
      </c>
      <c r="J15896" s="4" t="s">
        <v>8</v>
      </c>
      <c r="K15896" s="4" t="s">
        <v>8</v>
      </c>
      <c r="L15896" s="4" t="s">
        <v>8</v>
      </c>
      <c r="M15896" s="4" t="s">
        <v>8</v>
      </c>
      <c r="N15896" s="4" t="s">
        <v>8</v>
      </c>
      <c r="O15896" s="4" t="s">
        <v>8</v>
      </c>
      <c r="P15896" s="4" t="s">
        <v>8</v>
      </c>
      <c r="Q15896" s="4" t="s">
        <v>8</v>
      </c>
      <c r="R15896" s="4" t="s">
        <v>8</v>
      </c>
      <c r="S15896" s="4" t="s">
        <v>8</v>
      </c>
      <c r="T15896" s="4" t="s">
        <v>8</v>
      </c>
      <c r="U15896" s="4" t="s">
        <v>8</v>
      </c>
    </row>
    <row r="15897" spans="1:6">
      <c r="A15897" t="n">
        <v>125854</v>
      </c>
      <c r="B15897" s="42" t="n">
        <v>36</v>
      </c>
      <c r="C15897" s="7" t="n">
        <v>8</v>
      </c>
      <c r="D15897" s="7" t="n">
        <v>5713</v>
      </c>
      <c r="E15897" s="7" t="n">
        <v>0</v>
      </c>
      <c r="F15897" s="7" t="s">
        <v>577</v>
      </c>
      <c r="G15897" s="7" t="s">
        <v>18</v>
      </c>
      <c r="H15897" s="7" t="s">
        <v>18</v>
      </c>
      <c r="I15897" s="7" t="s">
        <v>18</v>
      </c>
      <c r="J15897" s="7" t="s">
        <v>18</v>
      </c>
      <c r="K15897" s="7" t="s">
        <v>18</v>
      </c>
      <c r="L15897" s="7" t="s">
        <v>18</v>
      </c>
      <c r="M15897" s="7" t="s">
        <v>18</v>
      </c>
      <c r="N15897" s="7" t="s">
        <v>18</v>
      </c>
      <c r="O15897" s="7" t="s">
        <v>18</v>
      </c>
      <c r="P15897" s="7" t="s">
        <v>18</v>
      </c>
      <c r="Q15897" s="7" t="s">
        <v>18</v>
      </c>
      <c r="R15897" s="7" t="s">
        <v>18</v>
      </c>
      <c r="S15897" s="7" t="s">
        <v>18</v>
      </c>
      <c r="T15897" s="7" t="s">
        <v>18</v>
      </c>
      <c r="U15897" s="7" t="s">
        <v>18</v>
      </c>
    </row>
    <row r="15898" spans="1:6">
      <c r="A15898" t="s">
        <v>4</v>
      </c>
      <c r="B15898" s="4" t="s">
        <v>5</v>
      </c>
      <c r="C15898" s="4" t="s">
        <v>7</v>
      </c>
      <c r="D15898" s="4" t="s">
        <v>11</v>
      </c>
      <c r="E15898" s="4" t="s">
        <v>7</v>
      </c>
      <c r="F15898" s="4" t="s">
        <v>8</v>
      </c>
      <c r="G15898" s="4" t="s">
        <v>8</v>
      </c>
      <c r="H15898" s="4" t="s">
        <v>8</v>
      </c>
      <c r="I15898" s="4" t="s">
        <v>8</v>
      </c>
      <c r="J15898" s="4" t="s">
        <v>8</v>
      </c>
      <c r="K15898" s="4" t="s">
        <v>8</v>
      </c>
      <c r="L15898" s="4" t="s">
        <v>8</v>
      </c>
      <c r="M15898" s="4" t="s">
        <v>8</v>
      </c>
      <c r="N15898" s="4" t="s">
        <v>8</v>
      </c>
      <c r="O15898" s="4" t="s">
        <v>8</v>
      </c>
      <c r="P15898" s="4" t="s">
        <v>8</v>
      </c>
      <c r="Q15898" s="4" t="s">
        <v>8</v>
      </c>
      <c r="R15898" s="4" t="s">
        <v>8</v>
      </c>
      <c r="S15898" s="4" t="s">
        <v>8</v>
      </c>
      <c r="T15898" s="4" t="s">
        <v>8</v>
      </c>
      <c r="U15898" s="4" t="s">
        <v>8</v>
      </c>
    </row>
    <row r="15899" spans="1:6">
      <c r="A15899" t="n">
        <v>125886</v>
      </c>
      <c r="B15899" s="42" t="n">
        <v>36</v>
      </c>
      <c r="C15899" s="7" t="n">
        <v>8</v>
      </c>
      <c r="D15899" s="7" t="n">
        <v>6309</v>
      </c>
      <c r="E15899" s="7" t="n">
        <v>0</v>
      </c>
      <c r="F15899" s="7" t="s">
        <v>717</v>
      </c>
      <c r="G15899" s="7" t="s">
        <v>18</v>
      </c>
      <c r="H15899" s="7" t="s">
        <v>18</v>
      </c>
      <c r="I15899" s="7" t="s">
        <v>18</v>
      </c>
      <c r="J15899" s="7" t="s">
        <v>18</v>
      </c>
      <c r="K15899" s="7" t="s">
        <v>18</v>
      </c>
      <c r="L15899" s="7" t="s">
        <v>18</v>
      </c>
      <c r="M15899" s="7" t="s">
        <v>18</v>
      </c>
      <c r="N15899" s="7" t="s">
        <v>18</v>
      </c>
      <c r="O15899" s="7" t="s">
        <v>18</v>
      </c>
      <c r="P15899" s="7" t="s">
        <v>18</v>
      </c>
      <c r="Q15899" s="7" t="s">
        <v>18</v>
      </c>
      <c r="R15899" s="7" t="s">
        <v>18</v>
      </c>
      <c r="S15899" s="7" t="s">
        <v>18</v>
      </c>
      <c r="T15899" s="7" t="s">
        <v>18</v>
      </c>
      <c r="U15899" s="7" t="s">
        <v>18</v>
      </c>
    </row>
    <row r="15900" spans="1:6">
      <c r="A15900" t="s">
        <v>4</v>
      </c>
      <c r="B15900" s="4" t="s">
        <v>5</v>
      </c>
      <c r="C15900" s="4" t="s">
        <v>7</v>
      </c>
      <c r="D15900" s="4" t="s">
        <v>11</v>
      </c>
      <c r="E15900" s="4" t="s">
        <v>7</v>
      </c>
      <c r="F15900" s="4" t="s">
        <v>8</v>
      </c>
      <c r="G15900" s="4" t="s">
        <v>8</v>
      </c>
      <c r="H15900" s="4" t="s">
        <v>8</v>
      </c>
      <c r="I15900" s="4" t="s">
        <v>8</v>
      </c>
      <c r="J15900" s="4" t="s">
        <v>8</v>
      </c>
      <c r="K15900" s="4" t="s">
        <v>8</v>
      </c>
      <c r="L15900" s="4" t="s">
        <v>8</v>
      </c>
      <c r="M15900" s="4" t="s">
        <v>8</v>
      </c>
      <c r="N15900" s="4" t="s">
        <v>8</v>
      </c>
      <c r="O15900" s="4" t="s">
        <v>8</v>
      </c>
      <c r="P15900" s="4" t="s">
        <v>8</v>
      </c>
      <c r="Q15900" s="4" t="s">
        <v>8</v>
      </c>
      <c r="R15900" s="4" t="s">
        <v>8</v>
      </c>
      <c r="S15900" s="4" t="s">
        <v>8</v>
      </c>
      <c r="T15900" s="4" t="s">
        <v>8</v>
      </c>
      <c r="U15900" s="4" t="s">
        <v>8</v>
      </c>
    </row>
    <row r="15901" spans="1:6">
      <c r="A15901" t="n">
        <v>125919</v>
      </c>
      <c r="B15901" s="42" t="n">
        <v>36</v>
      </c>
      <c r="C15901" s="7" t="n">
        <v>8</v>
      </c>
      <c r="D15901" s="7" t="n">
        <v>5716</v>
      </c>
      <c r="E15901" s="7" t="n">
        <v>0</v>
      </c>
      <c r="F15901" s="7" t="s">
        <v>55</v>
      </c>
      <c r="G15901" s="7" t="s">
        <v>18</v>
      </c>
      <c r="H15901" s="7" t="s">
        <v>18</v>
      </c>
      <c r="I15901" s="7" t="s">
        <v>18</v>
      </c>
      <c r="J15901" s="7" t="s">
        <v>18</v>
      </c>
      <c r="K15901" s="7" t="s">
        <v>18</v>
      </c>
      <c r="L15901" s="7" t="s">
        <v>18</v>
      </c>
      <c r="M15901" s="7" t="s">
        <v>18</v>
      </c>
      <c r="N15901" s="7" t="s">
        <v>18</v>
      </c>
      <c r="O15901" s="7" t="s">
        <v>18</v>
      </c>
      <c r="P15901" s="7" t="s">
        <v>18</v>
      </c>
      <c r="Q15901" s="7" t="s">
        <v>18</v>
      </c>
      <c r="R15901" s="7" t="s">
        <v>18</v>
      </c>
      <c r="S15901" s="7" t="s">
        <v>18</v>
      </c>
      <c r="T15901" s="7" t="s">
        <v>18</v>
      </c>
      <c r="U15901" s="7" t="s">
        <v>18</v>
      </c>
    </row>
    <row r="15902" spans="1:6">
      <c r="A15902" t="s">
        <v>4</v>
      </c>
      <c r="B15902" s="4" t="s">
        <v>5</v>
      </c>
      <c r="C15902" s="4" t="s">
        <v>7</v>
      </c>
      <c r="D15902" s="4" t="s">
        <v>11</v>
      </c>
      <c r="E15902" s="4" t="s">
        <v>7</v>
      </c>
      <c r="F15902" s="4" t="s">
        <v>8</v>
      </c>
      <c r="G15902" s="4" t="s">
        <v>8</v>
      </c>
      <c r="H15902" s="4" t="s">
        <v>8</v>
      </c>
      <c r="I15902" s="4" t="s">
        <v>8</v>
      </c>
      <c r="J15902" s="4" t="s">
        <v>8</v>
      </c>
      <c r="K15902" s="4" t="s">
        <v>8</v>
      </c>
      <c r="L15902" s="4" t="s">
        <v>8</v>
      </c>
      <c r="M15902" s="4" t="s">
        <v>8</v>
      </c>
      <c r="N15902" s="4" t="s">
        <v>8</v>
      </c>
      <c r="O15902" s="4" t="s">
        <v>8</v>
      </c>
      <c r="P15902" s="4" t="s">
        <v>8</v>
      </c>
      <c r="Q15902" s="4" t="s">
        <v>8</v>
      </c>
      <c r="R15902" s="4" t="s">
        <v>8</v>
      </c>
      <c r="S15902" s="4" t="s">
        <v>8</v>
      </c>
      <c r="T15902" s="4" t="s">
        <v>8</v>
      </c>
      <c r="U15902" s="4" t="s">
        <v>8</v>
      </c>
    </row>
    <row r="15903" spans="1:6">
      <c r="A15903" t="n">
        <v>125953</v>
      </c>
      <c r="B15903" s="42" t="n">
        <v>36</v>
      </c>
      <c r="C15903" s="7" t="n">
        <v>8</v>
      </c>
      <c r="D15903" s="7" t="n">
        <v>0</v>
      </c>
      <c r="E15903" s="7" t="n">
        <v>0</v>
      </c>
      <c r="F15903" s="7" t="s">
        <v>72</v>
      </c>
      <c r="G15903" s="7" t="s">
        <v>18</v>
      </c>
      <c r="H15903" s="7" t="s">
        <v>18</v>
      </c>
      <c r="I15903" s="7" t="s">
        <v>18</v>
      </c>
      <c r="J15903" s="7" t="s">
        <v>18</v>
      </c>
      <c r="K15903" s="7" t="s">
        <v>18</v>
      </c>
      <c r="L15903" s="7" t="s">
        <v>18</v>
      </c>
      <c r="M15903" s="7" t="s">
        <v>18</v>
      </c>
      <c r="N15903" s="7" t="s">
        <v>18</v>
      </c>
      <c r="O15903" s="7" t="s">
        <v>18</v>
      </c>
      <c r="P15903" s="7" t="s">
        <v>18</v>
      </c>
      <c r="Q15903" s="7" t="s">
        <v>18</v>
      </c>
      <c r="R15903" s="7" t="s">
        <v>18</v>
      </c>
      <c r="S15903" s="7" t="s">
        <v>18</v>
      </c>
      <c r="T15903" s="7" t="s">
        <v>18</v>
      </c>
      <c r="U15903" s="7" t="s">
        <v>18</v>
      </c>
    </row>
    <row r="15904" spans="1:6">
      <c r="A15904" t="s">
        <v>4</v>
      </c>
      <c r="B15904" s="4" t="s">
        <v>5</v>
      </c>
      <c r="C15904" s="4" t="s">
        <v>11</v>
      </c>
      <c r="D15904" s="4" t="s">
        <v>7</v>
      </c>
      <c r="E15904" s="4" t="s">
        <v>8</v>
      </c>
      <c r="F15904" s="4" t="s">
        <v>13</v>
      </c>
      <c r="G15904" s="4" t="s">
        <v>13</v>
      </c>
      <c r="H15904" s="4" t="s">
        <v>13</v>
      </c>
    </row>
    <row r="15905" spans="1:21">
      <c r="A15905" t="n">
        <v>125985</v>
      </c>
      <c r="B15905" s="47" t="n">
        <v>48</v>
      </c>
      <c r="C15905" s="7" t="n">
        <v>5716</v>
      </c>
      <c r="D15905" s="7" t="n">
        <v>0</v>
      </c>
      <c r="E15905" s="7" t="s">
        <v>55</v>
      </c>
      <c r="F15905" s="7" t="n">
        <v>0</v>
      </c>
      <c r="G15905" s="7" t="n">
        <v>1</v>
      </c>
      <c r="H15905" s="7" t="n">
        <v>1.40129846432482e-45</v>
      </c>
    </row>
    <row r="15906" spans="1:21">
      <c r="A15906" t="s">
        <v>4</v>
      </c>
      <c r="B15906" s="4" t="s">
        <v>5</v>
      </c>
      <c r="C15906" s="4" t="s">
        <v>7</v>
      </c>
      <c r="D15906" s="4" t="s">
        <v>11</v>
      </c>
      <c r="E15906" s="4" t="s">
        <v>8</v>
      </c>
      <c r="F15906" s="4" t="s">
        <v>8</v>
      </c>
      <c r="G15906" s="4" t="s">
        <v>8</v>
      </c>
      <c r="H15906" s="4" t="s">
        <v>8</v>
      </c>
    </row>
    <row r="15907" spans="1:21">
      <c r="A15907" t="n">
        <v>126015</v>
      </c>
      <c r="B15907" s="49" t="n">
        <v>51</v>
      </c>
      <c r="C15907" s="7" t="n">
        <v>3</v>
      </c>
      <c r="D15907" s="7" t="n">
        <v>5713</v>
      </c>
      <c r="E15907" s="7" t="s">
        <v>469</v>
      </c>
      <c r="F15907" s="7" t="s">
        <v>470</v>
      </c>
      <c r="G15907" s="7" t="s">
        <v>66</v>
      </c>
      <c r="H15907" s="7" t="s">
        <v>67</v>
      </c>
    </row>
    <row r="15908" spans="1:21">
      <c r="A15908" t="s">
        <v>4</v>
      </c>
      <c r="B15908" s="4" t="s">
        <v>5</v>
      </c>
      <c r="C15908" s="4" t="s">
        <v>11</v>
      </c>
      <c r="D15908" s="4" t="s">
        <v>7</v>
      </c>
      <c r="E15908" s="4" t="s">
        <v>7</v>
      </c>
      <c r="F15908" s="4" t="s">
        <v>8</v>
      </c>
    </row>
    <row r="15909" spans="1:21">
      <c r="A15909" t="n">
        <v>126044</v>
      </c>
      <c r="B15909" s="43" t="n">
        <v>47</v>
      </c>
      <c r="C15909" s="7" t="n">
        <v>103</v>
      </c>
      <c r="D15909" s="7" t="n">
        <v>0</v>
      </c>
      <c r="E15909" s="7" t="n">
        <v>0</v>
      </c>
      <c r="F15909" s="7" t="s">
        <v>42</v>
      </c>
    </row>
    <row r="15910" spans="1:21">
      <c r="A15910" t="s">
        <v>4</v>
      </c>
      <c r="B15910" s="4" t="s">
        <v>5</v>
      </c>
      <c r="C15910" s="4" t="s">
        <v>11</v>
      </c>
      <c r="D15910" s="4" t="s">
        <v>8</v>
      </c>
      <c r="E15910" s="4" t="s">
        <v>7</v>
      </c>
      <c r="F15910" s="4" t="s">
        <v>7</v>
      </c>
      <c r="G15910" s="4" t="s">
        <v>7</v>
      </c>
      <c r="H15910" s="4" t="s">
        <v>7</v>
      </c>
      <c r="I15910" s="4" t="s">
        <v>7</v>
      </c>
      <c r="J15910" s="4" t="s">
        <v>13</v>
      </c>
      <c r="K15910" s="4" t="s">
        <v>13</v>
      </c>
      <c r="L15910" s="4" t="s">
        <v>13</v>
      </c>
      <c r="M15910" s="4" t="s">
        <v>13</v>
      </c>
      <c r="N15910" s="4" t="s">
        <v>7</v>
      </c>
    </row>
    <row r="15911" spans="1:21">
      <c r="A15911" t="n">
        <v>126065</v>
      </c>
      <c r="B15911" s="91" t="n">
        <v>34</v>
      </c>
      <c r="C15911" s="7" t="n">
        <v>103</v>
      </c>
      <c r="D15911" s="7" t="s">
        <v>1036</v>
      </c>
      <c r="E15911" s="7" t="n">
        <v>1</v>
      </c>
      <c r="F15911" s="7" t="n">
        <v>1</v>
      </c>
      <c r="G15911" s="7" t="n">
        <v>0</v>
      </c>
      <c r="H15911" s="7" t="n">
        <v>1</v>
      </c>
      <c r="I15911" s="7" t="n">
        <v>0</v>
      </c>
      <c r="J15911" s="7" t="n">
        <v>0.200000002980232</v>
      </c>
      <c r="K15911" s="7" t="n">
        <v>-0.0333333350718021</v>
      </c>
      <c r="L15911" s="7" t="n">
        <v>-0.0333333350718021</v>
      </c>
      <c r="M15911" s="7" t="n">
        <v>-0.0333333350718021</v>
      </c>
      <c r="N15911" s="7" t="n">
        <v>0</v>
      </c>
    </row>
    <row r="15912" spans="1:21">
      <c r="A15912" t="s">
        <v>4</v>
      </c>
      <c r="B15912" s="4" t="s">
        <v>5</v>
      </c>
      <c r="C15912" s="4" t="s">
        <v>11</v>
      </c>
      <c r="D15912" s="4" t="s">
        <v>14</v>
      </c>
    </row>
    <row r="15913" spans="1:21">
      <c r="A15913" t="n">
        <v>126098</v>
      </c>
      <c r="B15913" s="92" t="n">
        <v>98</v>
      </c>
      <c r="C15913" s="7" t="n">
        <v>103</v>
      </c>
      <c r="D15913" s="7" t="n">
        <v>1041865114</v>
      </c>
    </row>
    <row r="15914" spans="1:21">
      <c r="A15914" t="s">
        <v>4</v>
      </c>
      <c r="B15914" s="4" t="s">
        <v>5</v>
      </c>
      <c r="C15914" s="4" t="s">
        <v>11</v>
      </c>
      <c r="D15914" s="4" t="s">
        <v>7</v>
      </c>
      <c r="E15914" s="4" t="s">
        <v>7</v>
      </c>
      <c r="F15914" s="4" t="s">
        <v>8</v>
      </c>
    </row>
    <row r="15915" spans="1:21">
      <c r="A15915" t="n">
        <v>126105</v>
      </c>
      <c r="B15915" s="43" t="n">
        <v>47</v>
      </c>
      <c r="C15915" s="7" t="n">
        <v>6308</v>
      </c>
      <c r="D15915" s="7" t="n">
        <v>0</v>
      </c>
      <c r="E15915" s="7" t="n">
        <v>0</v>
      </c>
      <c r="F15915" s="7" t="s">
        <v>42</v>
      </c>
    </row>
    <row r="15916" spans="1:21">
      <c r="A15916" t="s">
        <v>4</v>
      </c>
      <c r="B15916" s="4" t="s">
        <v>5</v>
      </c>
      <c r="C15916" s="4" t="s">
        <v>11</v>
      </c>
      <c r="D15916" s="4" t="s">
        <v>7</v>
      </c>
      <c r="E15916" s="4" t="s">
        <v>7</v>
      </c>
      <c r="F15916" s="4" t="s">
        <v>8</v>
      </c>
    </row>
    <row r="15917" spans="1:21">
      <c r="A15917" t="n">
        <v>126126</v>
      </c>
      <c r="B15917" s="43" t="n">
        <v>47</v>
      </c>
      <c r="C15917" s="7" t="n">
        <v>6308</v>
      </c>
      <c r="D15917" s="7" t="n">
        <v>0</v>
      </c>
      <c r="E15917" s="7" t="n">
        <v>0</v>
      </c>
      <c r="F15917" s="7" t="s">
        <v>1034</v>
      </c>
    </row>
    <row r="15918" spans="1:21">
      <c r="A15918" t="s">
        <v>4</v>
      </c>
      <c r="B15918" s="4" t="s">
        <v>5</v>
      </c>
      <c r="C15918" s="4" t="s">
        <v>11</v>
      </c>
      <c r="D15918" s="4" t="s">
        <v>7</v>
      </c>
      <c r="E15918" s="4" t="s">
        <v>8</v>
      </c>
      <c r="F15918" s="4" t="s">
        <v>13</v>
      </c>
      <c r="G15918" s="4" t="s">
        <v>13</v>
      </c>
      <c r="H15918" s="4" t="s">
        <v>13</v>
      </c>
    </row>
    <row r="15919" spans="1:21">
      <c r="A15919" t="n">
        <v>126141</v>
      </c>
      <c r="B15919" s="47" t="n">
        <v>48</v>
      </c>
      <c r="C15919" s="7" t="n">
        <v>5713</v>
      </c>
      <c r="D15919" s="7" t="n">
        <v>0</v>
      </c>
      <c r="E15919" s="7" t="s">
        <v>489</v>
      </c>
      <c r="F15919" s="7" t="n">
        <v>-1</v>
      </c>
      <c r="G15919" s="7" t="n">
        <v>1</v>
      </c>
      <c r="H15919" s="7" t="n">
        <v>0</v>
      </c>
    </row>
    <row r="15920" spans="1:21">
      <c r="A15920" t="s">
        <v>4</v>
      </c>
      <c r="B15920" s="4" t="s">
        <v>5</v>
      </c>
      <c r="C15920" s="4" t="s">
        <v>11</v>
      </c>
      <c r="D15920" s="4" t="s">
        <v>7</v>
      </c>
      <c r="E15920" s="4" t="s">
        <v>8</v>
      </c>
      <c r="F15920" s="4" t="s">
        <v>13</v>
      </c>
      <c r="G15920" s="4" t="s">
        <v>13</v>
      </c>
      <c r="H15920" s="4" t="s">
        <v>13</v>
      </c>
    </row>
    <row r="15921" spans="1:14">
      <c r="A15921" t="n">
        <v>126167</v>
      </c>
      <c r="B15921" s="47" t="n">
        <v>48</v>
      </c>
      <c r="C15921" s="7" t="n">
        <v>6309</v>
      </c>
      <c r="D15921" s="7" t="n">
        <v>0</v>
      </c>
      <c r="E15921" s="7" t="s">
        <v>717</v>
      </c>
      <c r="F15921" s="7" t="n">
        <v>0</v>
      </c>
      <c r="G15921" s="7" t="n">
        <v>1</v>
      </c>
      <c r="H15921" s="7" t="n">
        <v>1.40129846432482e-45</v>
      </c>
    </row>
    <row r="15922" spans="1:14">
      <c r="A15922" t="s">
        <v>4</v>
      </c>
      <c r="B15922" s="4" t="s">
        <v>5</v>
      </c>
      <c r="C15922" s="4" t="s">
        <v>11</v>
      </c>
      <c r="D15922" s="4" t="s">
        <v>14</v>
      </c>
    </row>
    <row r="15923" spans="1:14">
      <c r="A15923" t="n">
        <v>126196</v>
      </c>
      <c r="B15923" s="38" t="n">
        <v>43</v>
      </c>
      <c r="C15923" s="7" t="n">
        <v>5003</v>
      </c>
      <c r="D15923" s="7" t="n">
        <v>1</v>
      </c>
    </row>
    <row r="15924" spans="1:14">
      <c r="A15924" t="s">
        <v>4</v>
      </c>
      <c r="B15924" s="4" t="s">
        <v>5</v>
      </c>
      <c r="C15924" s="4" t="s">
        <v>11</v>
      </c>
      <c r="D15924" s="4" t="s">
        <v>13</v>
      </c>
      <c r="E15924" s="4" t="s">
        <v>13</v>
      </c>
      <c r="F15924" s="4" t="s">
        <v>13</v>
      </c>
      <c r="G15924" s="4" t="s">
        <v>13</v>
      </c>
    </row>
    <row r="15925" spans="1:14">
      <c r="A15925" t="n">
        <v>126203</v>
      </c>
      <c r="B15925" s="40" t="n">
        <v>46</v>
      </c>
      <c r="C15925" s="7" t="n">
        <v>103</v>
      </c>
      <c r="D15925" s="7" t="n">
        <v>21.7299995422363</v>
      </c>
      <c r="E15925" s="7" t="n">
        <v>-1.08000004291534</v>
      </c>
      <c r="F15925" s="7" t="n">
        <v>-42.1599998474121</v>
      </c>
      <c r="G15925" s="7" t="n">
        <v>315</v>
      </c>
    </row>
    <row r="15926" spans="1:14">
      <c r="A15926" t="s">
        <v>4</v>
      </c>
      <c r="B15926" s="4" t="s">
        <v>5</v>
      </c>
      <c r="C15926" s="4" t="s">
        <v>11</v>
      </c>
      <c r="D15926" s="4" t="s">
        <v>13</v>
      </c>
      <c r="E15926" s="4" t="s">
        <v>13</v>
      </c>
      <c r="F15926" s="4" t="s">
        <v>13</v>
      </c>
      <c r="G15926" s="4" t="s">
        <v>13</v>
      </c>
    </row>
    <row r="15927" spans="1:14">
      <c r="A15927" t="n">
        <v>126222</v>
      </c>
      <c r="B15927" s="40" t="n">
        <v>46</v>
      </c>
      <c r="C15927" s="7" t="n">
        <v>5713</v>
      </c>
      <c r="D15927" s="7" t="n">
        <v>21.6800003051758</v>
      </c>
      <c r="E15927" s="7" t="n">
        <v>-1</v>
      </c>
      <c r="F15927" s="7" t="n">
        <v>-46.0999984741211</v>
      </c>
      <c r="G15927" s="7" t="n">
        <v>0.699999988079071</v>
      </c>
    </row>
    <row r="15928" spans="1:14">
      <c r="A15928" t="s">
        <v>4</v>
      </c>
      <c r="B15928" s="4" t="s">
        <v>5</v>
      </c>
      <c r="C15928" s="4" t="s">
        <v>11</v>
      </c>
      <c r="D15928" s="4" t="s">
        <v>13</v>
      </c>
      <c r="E15928" s="4" t="s">
        <v>13</v>
      </c>
      <c r="F15928" s="4" t="s">
        <v>13</v>
      </c>
      <c r="G15928" s="4" t="s">
        <v>13</v>
      </c>
    </row>
    <row r="15929" spans="1:14">
      <c r="A15929" t="n">
        <v>126241</v>
      </c>
      <c r="B15929" s="40" t="n">
        <v>46</v>
      </c>
      <c r="C15929" s="7" t="n">
        <v>5716</v>
      </c>
      <c r="D15929" s="7" t="n">
        <v>22.2199993133545</v>
      </c>
      <c r="E15929" s="7" t="n">
        <v>-1</v>
      </c>
      <c r="F15929" s="7" t="n">
        <v>-46.7900009155273</v>
      </c>
      <c r="G15929" s="7" t="n">
        <v>356.899993896484</v>
      </c>
    </row>
    <row r="15930" spans="1:14">
      <c r="A15930" t="s">
        <v>4</v>
      </c>
      <c r="B15930" s="4" t="s">
        <v>5</v>
      </c>
      <c r="C15930" s="4" t="s">
        <v>11</v>
      </c>
      <c r="D15930" s="4" t="s">
        <v>13</v>
      </c>
      <c r="E15930" s="4" t="s">
        <v>13</v>
      </c>
      <c r="F15930" s="4" t="s">
        <v>13</v>
      </c>
      <c r="G15930" s="4" t="s">
        <v>13</v>
      </c>
    </row>
    <row r="15931" spans="1:14">
      <c r="A15931" t="n">
        <v>126260</v>
      </c>
      <c r="B15931" s="40" t="n">
        <v>46</v>
      </c>
      <c r="C15931" s="7" t="n">
        <v>0</v>
      </c>
      <c r="D15931" s="7" t="n">
        <v>23.0699996948242</v>
      </c>
      <c r="E15931" s="7" t="n">
        <v>-1</v>
      </c>
      <c r="F15931" s="7" t="n">
        <v>-46.5400009155273</v>
      </c>
      <c r="G15931" s="7" t="n">
        <v>349.5</v>
      </c>
    </row>
    <row r="15932" spans="1:14">
      <c r="A15932" t="s">
        <v>4</v>
      </c>
      <c r="B15932" s="4" t="s">
        <v>5</v>
      </c>
      <c r="C15932" s="4" t="s">
        <v>11</v>
      </c>
      <c r="D15932" s="4" t="s">
        <v>13</v>
      </c>
      <c r="E15932" s="4" t="s">
        <v>13</v>
      </c>
      <c r="F15932" s="4" t="s">
        <v>13</v>
      </c>
      <c r="G15932" s="4" t="s">
        <v>13</v>
      </c>
    </row>
    <row r="15933" spans="1:14">
      <c r="A15933" t="n">
        <v>126279</v>
      </c>
      <c r="B15933" s="40" t="n">
        <v>46</v>
      </c>
      <c r="C15933" s="7" t="n">
        <v>6308</v>
      </c>
      <c r="D15933" s="7" t="n">
        <v>26.5</v>
      </c>
      <c r="E15933" s="7" t="n">
        <v>-1.08000004291534</v>
      </c>
      <c r="F15933" s="7" t="n">
        <v>-42.4500007629395</v>
      </c>
      <c r="G15933" s="7" t="n">
        <v>45</v>
      </c>
    </row>
    <row r="15934" spans="1:14">
      <c r="A15934" t="s">
        <v>4</v>
      </c>
      <c r="B15934" s="4" t="s">
        <v>5</v>
      </c>
      <c r="C15934" s="4" t="s">
        <v>11</v>
      </c>
      <c r="D15934" s="4" t="s">
        <v>13</v>
      </c>
      <c r="E15934" s="4" t="s">
        <v>13</v>
      </c>
      <c r="F15934" s="4" t="s">
        <v>13</v>
      </c>
      <c r="G15934" s="4" t="s">
        <v>13</v>
      </c>
    </row>
    <row r="15935" spans="1:14">
      <c r="A15935" t="n">
        <v>126298</v>
      </c>
      <c r="B15935" s="40" t="n">
        <v>46</v>
      </c>
      <c r="C15935" s="7" t="n">
        <v>6309</v>
      </c>
      <c r="D15935" s="7" t="n">
        <v>25.5</v>
      </c>
      <c r="E15935" s="7" t="n">
        <v>-1</v>
      </c>
      <c r="F15935" s="7" t="n">
        <v>-46.2099990844727</v>
      </c>
      <c r="G15935" s="7" t="n">
        <v>4.80000019073486</v>
      </c>
    </row>
    <row r="15936" spans="1:14">
      <c r="A15936" t="s">
        <v>4</v>
      </c>
      <c r="B15936" s="4" t="s">
        <v>5</v>
      </c>
      <c r="C15936" s="4" t="s">
        <v>7</v>
      </c>
      <c r="D15936" s="4" t="s">
        <v>7</v>
      </c>
      <c r="E15936" s="4" t="s">
        <v>13</v>
      </c>
      <c r="F15936" s="4" t="s">
        <v>13</v>
      </c>
      <c r="G15936" s="4" t="s">
        <v>13</v>
      </c>
      <c r="H15936" s="4" t="s">
        <v>11</v>
      </c>
    </row>
    <row r="15937" spans="1:8">
      <c r="A15937" t="n">
        <v>126317</v>
      </c>
      <c r="B15937" s="36" t="n">
        <v>45</v>
      </c>
      <c r="C15937" s="7" t="n">
        <v>2</v>
      </c>
      <c r="D15937" s="7" t="n">
        <v>3</v>
      </c>
      <c r="E15937" s="7" t="n">
        <v>23.9200000762939</v>
      </c>
      <c r="F15937" s="7" t="n">
        <v>-0.0500000007450581</v>
      </c>
      <c r="G15937" s="7" t="n">
        <v>-46.5699996948242</v>
      </c>
      <c r="H15937" s="7" t="n">
        <v>0</v>
      </c>
    </row>
    <row r="15938" spans="1:8">
      <c r="A15938" t="s">
        <v>4</v>
      </c>
      <c r="B15938" s="4" t="s">
        <v>5</v>
      </c>
      <c r="C15938" s="4" t="s">
        <v>7</v>
      </c>
      <c r="D15938" s="4" t="s">
        <v>7</v>
      </c>
      <c r="E15938" s="4" t="s">
        <v>13</v>
      </c>
      <c r="F15938" s="4" t="s">
        <v>13</v>
      </c>
      <c r="G15938" s="4" t="s">
        <v>13</v>
      </c>
      <c r="H15938" s="4" t="s">
        <v>11</v>
      </c>
      <c r="I15938" s="4" t="s">
        <v>7</v>
      </c>
    </row>
    <row r="15939" spans="1:8">
      <c r="A15939" t="n">
        <v>126334</v>
      </c>
      <c r="B15939" s="36" t="n">
        <v>45</v>
      </c>
      <c r="C15939" s="7" t="n">
        <v>4</v>
      </c>
      <c r="D15939" s="7" t="n">
        <v>3</v>
      </c>
      <c r="E15939" s="7" t="n">
        <v>2.17000007629395</v>
      </c>
      <c r="F15939" s="7" t="n">
        <v>2.10999989509583</v>
      </c>
      <c r="G15939" s="7" t="n">
        <v>0</v>
      </c>
      <c r="H15939" s="7" t="n">
        <v>0</v>
      </c>
      <c r="I15939" s="7" t="n">
        <v>0</v>
      </c>
    </row>
    <row r="15940" spans="1:8">
      <c r="A15940" t="s">
        <v>4</v>
      </c>
      <c r="B15940" s="4" t="s">
        <v>5</v>
      </c>
      <c r="C15940" s="4" t="s">
        <v>7</v>
      </c>
      <c r="D15940" s="4" t="s">
        <v>7</v>
      </c>
      <c r="E15940" s="4" t="s">
        <v>13</v>
      </c>
      <c r="F15940" s="4" t="s">
        <v>11</v>
      </c>
    </row>
    <row r="15941" spans="1:8">
      <c r="A15941" t="n">
        <v>126352</v>
      </c>
      <c r="B15941" s="36" t="n">
        <v>45</v>
      </c>
      <c r="C15941" s="7" t="n">
        <v>5</v>
      </c>
      <c r="D15941" s="7" t="n">
        <v>3</v>
      </c>
      <c r="E15941" s="7" t="n">
        <v>9.89999961853027</v>
      </c>
      <c r="F15941" s="7" t="n">
        <v>0</v>
      </c>
    </row>
    <row r="15942" spans="1:8">
      <c r="A15942" t="s">
        <v>4</v>
      </c>
      <c r="B15942" s="4" t="s">
        <v>5</v>
      </c>
      <c r="C15942" s="4" t="s">
        <v>7</v>
      </c>
      <c r="D15942" s="4" t="s">
        <v>7</v>
      </c>
      <c r="E15942" s="4" t="s">
        <v>13</v>
      </c>
      <c r="F15942" s="4" t="s">
        <v>11</v>
      </c>
    </row>
    <row r="15943" spans="1:8">
      <c r="A15943" t="n">
        <v>126361</v>
      </c>
      <c r="B15943" s="36" t="n">
        <v>45</v>
      </c>
      <c r="C15943" s="7" t="n">
        <v>5</v>
      </c>
      <c r="D15943" s="7" t="n">
        <v>3</v>
      </c>
      <c r="E15943" s="7" t="n">
        <v>10.6000003814697</v>
      </c>
      <c r="F15943" s="7" t="n">
        <v>2000</v>
      </c>
    </row>
    <row r="15944" spans="1:8">
      <c r="A15944" t="s">
        <v>4</v>
      </c>
      <c r="B15944" s="4" t="s">
        <v>5</v>
      </c>
      <c r="C15944" s="4" t="s">
        <v>7</v>
      </c>
      <c r="D15944" s="4" t="s">
        <v>7</v>
      </c>
      <c r="E15944" s="4" t="s">
        <v>13</v>
      </c>
      <c r="F15944" s="4" t="s">
        <v>11</v>
      </c>
    </row>
    <row r="15945" spans="1:8">
      <c r="A15945" t="n">
        <v>126370</v>
      </c>
      <c r="B15945" s="36" t="n">
        <v>45</v>
      </c>
      <c r="C15945" s="7" t="n">
        <v>11</v>
      </c>
      <c r="D15945" s="7" t="n">
        <v>3</v>
      </c>
      <c r="E15945" s="7" t="n">
        <v>38</v>
      </c>
      <c r="F15945" s="7" t="n">
        <v>0</v>
      </c>
    </row>
    <row r="15946" spans="1:8">
      <c r="A15946" t="s">
        <v>4</v>
      </c>
      <c r="B15946" s="4" t="s">
        <v>5</v>
      </c>
      <c r="C15946" s="4" t="s">
        <v>7</v>
      </c>
      <c r="D15946" s="4" t="s">
        <v>11</v>
      </c>
      <c r="E15946" s="4" t="s">
        <v>13</v>
      </c>
    </row>
    <row r="15947" spans="1:8">
      <c r="A15947" t="n">
        <v>126379</v>
      </c>
      <c r="B15947" s="35" t="n">
        <v>58</v>
      </c>
      <c r="C15947" s="7" t="n">
        <v>100</v>
      </c>
      <c r="D15947" s="7" t="n">
        <v>1000</v>
      </c>
      <c r="E15947" s="7" t="n">
        <v>1</v>
      </c>
    </row>
    <row r="15948" spans="1:8">
      <c r="A15948" t="s">
        <v>4</v>
      </c>
      <c r="B15948" s="4" t="s">
        <v>5</v>
      </c>
      <c r="C15948" s="4" t="s">
        <v>11</v>
      </c>
    </row>
    <row r="15949" spans="1:8">
      <c r="A15949" t="n">
        <v>126387</v>
      </c>
      <c r="B15949" s="29" t="n">
        <v>16</v>
      </c>
      <c r="C15949" s="7" t="n">
        <v>2000</v>
      </c>
    </row>
    <row r="15950" spans="1:8">
      <c r="A15950" t="s">
        <v>4</v>
      </c>
      <c r="B15950" s="4" t="s">
        <v>5</v>
      </c>
      <c r="C15950" s="4" t="s">
        <v>11</v>
      </c>
      <c r="D15950" s="4" t="s">
        <v>7</v>
      </c>
      <c r="E15950" s="4" t="s">
        <v>7</v>
      </c>
      <c r="F15950" s="4" t="s">
        <v>8</v>
      </c>
    </row>
    <row r="15951" spans="1:8">
      <c r="A15951" t="n">
        <v>126390</v>
      </c>
      <c r="B15951" s="50" t="n">
        <v>20</v>
      </c>
      <c r="C15951" s="7" t="n">
        <v>103</v>
      </c>
      <c r="D15951" s="7" t="n">
        <v>2</v>
      </c>
      <c r="E15951" s="7" t="n">
        <v>10</v>
      </c>
      <c r="F15951" s="7" t="s">
        <v>459</v>
      </c>
    </row>
    <row r="15952" spans="1:8">
      <c r="A15952" t="s">
        <v>4</v>
      </c>
      <c r="B15952" s="4" t="s">
        <v>5</v>
      </c>
      <c r="C15952" s="4" t="s">
        <v>7</v>
      </c>
      <c r="D15952" s="4" t="s">
        <v>11</v>
      </c>
      <c r="E15952" s="4" t="s">
        <v>8</v>
      </c>
    </row>
    <row r="15953" spans="1:9">
      <c r="A15953" t="n">
        <v>126411</v>
      </c>
      <c r="B15953" s="49" t="n">
        <v>51</v>
      </c>
      <c r="C15953" s="7" t="n">
        <v>4</v>
      </c>
      <c r="D15953" s="7" t="n">
        <v>103</v>
      </c>
      <c r="E15953" s="7" t="s">
        <v>81</v>
      </c>
    </row>
    <row r="15954" spans="1:9">
      <c r="A15954" t="s">
        <v>4</v>
      </c>
      <c r="B15954" s="4" t="s">
        <v>5</v>
      </c>
      <c r="C15954" s="4" t="s">
        <v>11</v>
      </c>
    </row>
    <row r="15955" spans="1:9">
      <c r="A15955" t="n">
        <v>126424</v>
      </c>
      <c r="B15955" s="29" t="n">
        <v>16</v>
      </c>
      <c r="C15955" s="7" t="n">
        <v>0</v>
      </c>
    </row>
    <row r="15956" spans="1:9">
      <c r="A15956" t="s">
        <v>4</v>
      </c>
      <c r="B15956" s="4" t="s">
        <v>5</v>
      </c>
      <c r="C15956" s="4" t="s">
        <v>11</v>
      </c>
      <c r="D15956" s="4" t="s">
        <v>34</v>
      </c>
      <c r="E15956" s="4" t="s">
        <v>7</v>
      </c>
      <c r="F15956" s="4" t="s">
        <v>7</v>
      </c>
    </row>
    <row r="15957" spans="1:9">
      <c r="A15957" t="n">
        <v>126427</v>
      </c>
      <c r="B15957" s="51" t="n">
        <v>26</v>
      </c>
      <c r="C15957" s="7" t="n">
        <v>103</v>
      </c>
      <c r="D15957" s="7" t="s">
        <v>1089</v>
      </c>
      <c r="E15957" s="7" t="n">
        <v>2</v>
      </c>
      <c r="F15957" s="7" t="n">
        <v>0</v>
      </c>
    </row>
    <row r="15958" spans="1:9">
      <c r="A15958" t="s">
        <v>4</v>
      </c>
      <c r="B15958" s="4" t="s">
        <v>5</v>
      </c>
    </row>
    <row r="15959" spans="1:9">
      <c r="A15959" t="n">
        <v>126466</v>
      </c>
      <c r="B15959" s="27" t="n">
        <v>28</v>
      </c>
    </row>
    <row r="15960" spans="1:9">
      <c r="A15960" t="s">
        <v>4</v>
      </c>
      <c r="B15960" s="4" t="s">
        <v>5</v>
      </c>
      <c r="C15960" s="4" t="s">
        <v>7</v>
      </c>
      <c r="D15960" s="4" t="s">
        <v>11</v>
      </c>
      <c r="E15960" s="4" t="s">
        <v>7</v>
      </c>
    </row>
    <row r="15961" spans="1:9">
      <c r="A15961" t="n">
        <v>126467</v>
      </c>
      <c r="B15961" s="16" t="n">
        <v>49</v>
      </c>
      <c r="C15961" s="7" t="n">
        <v>1</v>
      </c>
      <c r="D15961" s="7" t="n">
        <v>6000</v>
      </c>
      <c r="E15961" s="7" t="n">
        <v>0</v>
      </c>
    </row>
    <row r="15962" spans="1:9">
      <c r="A15962" t="s">
        <v>4</v>
      </c>
      <c r="B15962" s="4" t="s">
        <v>5</v>
      </c>
      <c r="C15962" s="4" t="s">
        <v>7</v>
      </c>
      <c r="D15962" s="4" t="s">
        <v>13</v>
      </c>
      <c r="E15962" s="4" t="s">
        <v>13</v>
      </c>
      <c r="F15962" s="4" t="s">
        <v>13</v>
      </c>
    </row>
    <row r="15963" spans="1:9">
      <c r="A15963" t="n">
        <v>126472</v>
      </c>
      <c r="B15963" s="36" t="n">
        <v>45</v>
      </c>
      <c r="C15963" s="7" t="n">
        <v>9</v>
      </c>
      <c r="D15963" s="7" t="n">
        <v>0.0199999995529652</v>
      </c>
      <c r="E15963" s="7" t="n">
        <v>0.0199999995529652</v>
      </c>
      <c r="F15963" s="7" t="n">
        <v>0.800000011920929</v>
      </c>
    </row>
    <row r="15964" spans="1:9">
      <c r="A15964" t="s">
        <v>4</v>
      </c>
      <c r="B15964" s="4" t="s">
        <v>5</v>
      </c>
      <c r="C15964" s="4" t="s">
        <v>7</v>
      </c>
      <c r="D15964" s="4" t="s">
        <v>11</v>
      </c>
      <c r="E15964" s="4" t="s">
        <v>8</v>
      </c>
    </row>
    <row r="15965" spans="1:9">
      <c r="A15965" t="n">
        <v>126486</v>
      </c>
      <c r="B15965" s="49" t="n">
        <v>51</v>
      </c>
      <c r="C15965" s="7" t="n">
        <v>4</v>
      </c>
      <c r="D15965" s="7" t="n">
        <v>5716</v>
      </c>
      <c r="E15965" s="7" t="s">
        <v>101</v>
      </c>
    </row>
    <row r="15966" spans="1:9">
      <c r="A15966" t="s">
        <v>4</v>
      </c>
      <c r="B15966" s="4" t="s">
        <v>5</v>
      </c>
      <c r="C15966" s="4" t="s">
        <v>11</v>
      </c>
    </row>
    <row r="15967" spans="1:9">
      <c r="A15967" t="n">
        <v>126499</v>
      </c>
      <c r="B15967" s="29" t="n">
        <v>16</v>
      </c>
      <c r="C15967" s="7" t="n">
        <v>0</v>
      </c>
    </row>
    <row r="15968" spans="1:9">
      <c r="A15968" t="s">
        <v>4</v>
      </c>
      <c r="B15968" s="4" t="s">
        <v>5</v>
      </c>
      <c r="C15968" s="4" t="s">
        <v>11</v>
      </c>
      <c r="D15968" s="4" t="s">
        <v>34</v>
      </c>
      <c r="E15968" s="4" t="s">
        <v>7</v>
      </c>
      <c r="F15968" s="4" t="s">
        <v>7</v>
      </c>
    </row>
    <row r="15969" spans="1:6">
      <c r="A15969" t="n">
        <v>126502</v>
      </c>
      <c r="B15969" s="51" t="n">
        <v>26</v>
      </c>
      <c r="C15969" s="7" t="n">
        <v>5716</v>
      </c>
      <c r="D15969" s="7" t="s">
        <v>1090</v>
      </c>
      <c r="E15969" s="7" t="n">
        <v>2</v>
      </c>
      <c r="F15969" s="7" t="n">
        <v>0</v>
      </c>
    </row>
    <row r="15970" spans="1:6">
      <c r="A15970" t="s">
        <v>4</v>
      </c>
      <c r="B15970" s="4" t="s">
        <v>5</v>
      </c>
    </row>
    <row r="15971" spans="1:6">
      <c r="A15971" t="n">
        <v>126540</v>
      </c>
      <c r="B15971" s="27" t="n">
        <v>28</v>
      </c>
    </row>
    <row r="15972" spans="1:6">
      <c r="A15972" t="s">
        <v>4</v>
      </c>
      <c r="B15972" s="4" t="s">
        <v>5</v>
      </c>
      <c r="C15972" s="4" t="s">
        <v>7</v>
      </c>
      <c r="D15972" s="4" t="s">
        <v>11</v>
      </c>
      <c r="E15972" s="4" t="s">
        <v>8</v>
      </c>
    </row>
    <row r="15973" spans="1:6">
      <c r="A15973" t="n">
        <v>126541</v>
      </c>
      <c r="B15973" s="49" t="n">
        <v>51</v>
      </c>
      <c r="C15973" s="7" t="n">
        <v>4</v>
      </c>
      <c r="D15973" s="7" t="n">
        <v>0</v>
      </c>
      <c r="E15973" s="7" t="s">
        <v>457</v>
      </c>
    </row>
    <row r="15974" spans="1:6">
      <c r="A15974" t="s">
        <v>4</v>
      </c>
      <c r="B15974" s="4" t="s">
        <v>5</v>
      </c>
      <c r="C15974" s="4" t="s">
        <v>11</v>
      </c>
    </row>
    <row r="15975" spans="1:6">
      <c r="A15975" t="n">
        <v>126554</v>
      </c>
      <c r="B15975" s="29" t="n">
        <v>16</v>
      </c>
      <c r="C15975" s="7" t="n">
        <v>0</v>
      </c>
    </row>
    <row r="15976" spans="1:6">
      <c r="A15976" t="s">
        <v>4</v>
      </c>
      <c r="B15976" s="4" t="s">
        <v>5</v>
      </c>
      <c r="C15976" s="4" t="s">
        <v>11</v>
      </c>
      <c r="D15976" s="4" t="s">
        <v>34</v>
      </c>
      <c r="E15976" s="4" t="s">
        <v>7</v>
      </c>
      <c r="F15976" s="4" t="s">
        <v>7</v>
      </c>
    </row>
    <row r="15977" spans="1:6">
      <c r="A15977" t="n">
        <v>126557</v>
      </c>
      <c r="B15977" s="51" t="n">
        <v>26</v>
      </c>
      <c r="C15977" s="7" t="n">
        <v>0</v>
      </c>
      <c r="D15977" s="7" t="s">
        <v>1091</v>
      </c>
      <c r="E15977" s="7" t="n">
        <v>2</v>
      </c>
      <c r="F15977" s="7" t="n">
        <v>0</v>
      </c>
    </row>
    <row r="15978" spans="1:6">
      <c r="A15978" t="s">
        <v>4</v>
      </c>
      <c r="B15978" s="4" t="s">
        <v>5</v>
      </c>
    </row>
    <row r="15979" spans="1:6">
      <c r="A15979" t="n">
        <v>126587</v>
      </c>
      <c r="B15979" s="27" t="n">
        <v>28</v>
      </c>
    </row>
    <row r="15980" spans="1:6">
      <c r="A15980" t="s">
        <v>4</v>
      </c>
      <c r="B15980" s="4" t="s">
        <v>5</v>
      </c>
      <c r="C15980" s="4" t="s">
        <v>11</v>
      </c>
      <c r="D15980" s="4" t="s">
        <v>7</v>
      </c>
      <c r="E15980" s="4" t="s">
        <v>7</v>
      </c>
      <c r="F15980" s="4" t="s">
        <v>8</v>
      </c>
    </row>
    <row r="15981" spans="1:6">
      <c r="A15981" t="n">
        <v>126588</v>
      </c>
      <c r="B15981" s="50" t="n">
        <v>20</v>
      </c>
      <c r="C15981" s="7" t="n">
        <v>5713</v>
      </c>
      <c r="D15981" s="7" t="n">
        <v>2</v>
      </c>
      <c r="E15981" s="7" t="n">
        <v>10</v>
      </c>
      <c r="F15981" s="7" t="s">
        <v>459</v>
      </c>
    </row>
    <row r="15982" spans="1:6">
      <c r="A15982" t="s">
        <v>4</v>
      </c>
      <c r="B15982" s="4" t="s">
        <v>5</v>
      </c>
      <c r="C15982" s="4" t="s">
        <v>7</v>
      </c>
      <c r="D15982" s="4" t="s">
        <v>11</v>
      </c>
      <c r="E15982" s="4" t="s">
        <v>8</v>
      </c>
    </row>
    <row r="15983" spans="1:6">
      <c r="A15983" t="n">
        <v>126609</v>
      </c>
      <c r="B15983" s="49" t="n">
        <v>51</v>
      </c>
      <c r="C15983" s="7" t="n">
        <v>4</v>
      </c>
      <c r="D15983" s="7" t="n">
        <v>5713</v>
      </c>
      <c r="E15983" s="7" t="s">
        <v>346</v>
      </c>
    </row>
    <row r="15984" spans="1:6">
      <c r="A15984" t="s">
        <v>4</v>
      </c>
      <c r="B15984" s="4" t="s">
        <v>5</v>
      </c>
      <c r="C15984" s="4" t="s">
        <v>11</v>
      </c>
    </row>
    <row r="15985" spans="1:6">
      <c r="A15985" t="n">
        <v>126623</v>
      </c>
      <c r="B15985" s="29" t="n">
        <v>16</v>
      </c>
      <c r="C15985" s="7" t="n">
        <v>0</v>
      </c>
    </row>
    <row r="15986" spans="1:6">
      <c r="A15986" t="s">
        <v>4</v>
      </c>
      <c r="B15986" s="4" t="s">
        <v>5</v>
      </c>
      <c r="C15986" s="4" t="s">
        <v>11</v>
      </c>
      <c r="D15986" s="4" t="s">
        <v>34</v>
      </c>
      <c r="E15986" s="4" t="s">
        <v>7</v>
      </c>
      <c r="F15986" s="4" t="s">
        <v>7</v>
      </c>
    </row>
    <row r="15987" spans="1:6">
      <c r="A15987" t="n">
        <v>126626</v>
      </c>
      <c r="B15987" s="51" t="n">
        <v>26</v>
      </c>
      <c r="C15987" s="7" t="n">
        <v>5713</v>
      </c>
      <c r="D15987" s="7" t="s">
        <v>1092</v>
      </c>
      <c r="E15987" s="7" t="n">
        <v>2</v>
      </c>
      <c r="F15987" s="7" t="n">
        <v>0</v>
      </c>
    </row>
    <row r="15988" spans="1:6">
      <c r="A15988" t="s">
        <v>4</v>
      </c>
      <c r="B15988" s="4" t="s">
        <v>5</v>
      </c>
    </row>
    <row r="15989" spans="1:6">
      <c r="A15989" t="n">
        <v>126655</v>
      </c>
      <c r="B15989" s="27" t="n">
        <v>28</v>
      </c>
    </row>
    <row r="15990" spans="1:6">
      <c r="A15990" t="s">
        <v>4</v>
      </c>
      <c r="B15990" s="4" t="s">
        <v>5</v>
      </c>
      <c r="C15990" s="4" t="s">
        <v>7</v>
      </c>
      <c r="D15990" s="4" t="s">
        <v>13</v>
      </c>
      <c r="E15990" s="4" t="s">
        <v>13</v>
      </c>
      <c r="F15990" s="4" t="s">
        <v>13</v>
      </c>
    </row>
    <row r="15991" spans="1:6">
      <c r="A15991" t="n">
        <v>126656</v>
      </c>
      <c r="B15991" s="36" t="n">
        <v>45</v>
      </c>
      <c r="C15991" s="7" t="n">
        <v>9</v>
      </c>
      <c r="D15991" s="7" t="n">
        <v>0.0199999995529652</v>
      </c>
      <c r="E15991" s="7" t="n">
        <v>0.0199999995529652</v>
      </c>
      <c r="F15991" s="7" t="n">
        <v>0.25</v>
      </c>
    </row>
    <row r="15992" spans="1:6">
      <c r="A15992" t="s">
        <v>4</v>
      </c>
      <c r="B15992" s="4" t="s">
        <v>5</v>
      </c>
      <c r="C15992" s="4" t="s">
        <v>7</v>
      </c>
      <c r="D15992" s="4" t="s">
        <v>11</v>
      </c>
      <c r="E15992" s="4" t="s">
        <v>8</v>
      </c>
    </row>
    <row r="15993" spans="1:6">
      <c r="A15993" t="n">
        <v>126670</v>
      </c>
      <c r="B15993" s="49" t="n">
        <v>51</v>
      </c>
      <c r="C15993" s="7" t="n">
        <v>4</v>
      </c>
      <c r="D15993" s="7" t="n">
        <v>6309</v>
      </c>
      <c r="E15993" s="7" t="s">
        <v>997</v>
      </c>
    </row>
    <row r="15994" spans="1:6">
      <c r="A15994" t="s">
        <v>4</v>
      </c>
      <c r="B15994" s="4" t="s">
        <v>5</v>
      </c>
      <c r="C15994" s="4" t="s">
        <v>11</v>
      </c>
    </row>
    <row r="15995" spans="1:6">
      <c r="A15995" t="n">
        <v>126683</v>
      </c>
      <c r="B15995" s="29" t="n">
        <v>16</v>
      </c>
      <c r="C15995" s="7" t="n">
        <v>0</v>
      </c>
    </row>
    <row r="15996" spans="1:6">
      <c r="A15996" t="s">
        <v>4</v>
      </c>
      <c r="B15996" s="4" t="s">
        <v>5</v>
      </c>
      <c r="C15996" s="4" t="s">
        <v>11</v>
      </c>
      <c r="D15996" s="4" t="s">
        <v>34</v>
      </c>
      <c r="E15996" s="4" t="s">
        <v>7</v>
      </c>
      <c r="F15996" s="4" t="s">
        <v>7</v>
      </c>
    </row>
    <row r="15997" spans="1:6">
      <c r="A15997" t="n">
        <v>126686</v>
      </c>
      <c r="B15997" s="51" t="n">
        <v>26</v>
      </c>
      <c r="C15997" s="7" t="n">
        <v>6309</v>
      </c>
      <c r="D15997" s="7" t="s">
        <v>1093</v>
      </c>
      <c r="E15997" s="7" t="n">
        <v>2</v>
      </c>
      <c r="F15997" s="7" t="n">
        <v>0</v>
      </c>
    </row>
    <row r="15998" spans="1:6">
      <c r="A15998" t="s">
        <v>4</v>
      </c>
      <c r="B15998" s="4" t="s">
        <v>5</v>
      </c>
    </row>
    <row r="15999" spans="1:6">
      <c r="A15999" t="n">
        <v>126747</v>
      </c>
      <c r="B15999" s="27" t="n">
        <v>28</v>
      </c>
    </row>
    <row r="16000" spans="1:6">
      <c r="A16000" t="s">
        <v>4</v>
      </c>
      <c r="B16000" s="4" t="s">
        <v>5</v>
      </c>
      <c r="C16000" s="4" t="s">
        <v>11</v>
      </c>
    </row>
    <row r="16001" spans="1:6">
      <c r="A16001" t="n">
        <v>126748</v>
      </c>
      <c r="B16001" s="29" t="n">
        <v>16</v>
      </c>
      <c r="C16001" s="7" t="n">
        <v>300</v>
      </c>
    </row>
    <row r="16002" spans="1:6">
      <c r="A16002" t="s">
        <v>4</v>
      </c>
      <c r="B16002" s="4" t="s">
        <v>5</v>
      </c>
      <c r="C16002" s="4" t="s">
        <v>7</v>
      </c>
      <c r="D16002" s="4" t="s">
        <v>11</v>
      </c>
      <c r="E16002" s="4" t="s">
        <v>8</v>
      </c>
    </row>
    <row r="16003" spans="1:6">
      <c r="A16003" t="n">
        <v>126751</v>
      </c>
      <c r="B16003" s="49" t="n">
        <v>51</v>
      </c>
      <c r="C16003" s="7" t="n">
        <v>4</v>
      </c>
      <c r="D16003" s="7" t="n">
        <v>6308</v>
      </c>
      <c r="E16003" s="7" t="s">
        <v>1094</v>
      </c>
    </row>
    <row r="16004" spans="1:6">
      <c r="A16004" t="s">
        <v>4</v>
      </c>
      <c r="B16004" s="4" t="s">
        <v>5</v>
      </c>
      <c r="C16004" s="4" t="s">
        <v>11</v>
      </c>
    </row>
    <row r="16005" spans="1:6">
      <c r="A16005" t="n">
        <v>126766</v>
      </c>
      <c r="B16005" s="29" t="n">
        <v>16</v>
      </c>
      <c r="C16005" s="7" t="n">
        <v>0</v>
      </c>
    </row>
    <row r="16006" spans="1:6">
      <c r="A16006" t="s">
        <v>4</v>
      </c>
      <c r="B16006" s="4" t="s">
        <v>5</v>
      </c>
      <c r="C16006" s="4" t="s">
        <v>11</v>
      </c>
      <c r="D16006" s="4" t="s">
        <v>34</v>
      </c>
      <c r="E16006" s="4" t="s">
        <v>7</v>
      </c>
      <c r="F16006" s="4" t="s">
        <v>7</v>
      </c>
      <c r="G16006" s="4" t="s">
        <v>34</v>
      </c>
      <c r="H16006" s="4" t="s">
        <v>7</v>
      </c>
      <c r="I16006" s="4" t="s">
        <v>7</v>
      </c>
    </row>
    <row r="16007" spans="1:6">
      <c r="A16007" t="n">
        <v>126769</v>
      </c>
      <c r="B16007" s="51" t="n">
        <v>26</v>
      </c>
      <c r="C16007" s="7" t="n">
        <v>6308</v>
      </c>
      <c r="D16007" s="7" t="s">
        <v>1095</v>
      </c>
      <c r="E16007" s="7" t="n">
        <v>2</v>
      </c>
      <c r="F16007" s="7" t="n">
        <v>3</v>
      </c>
      <c r="G16007" s="7" t="s">
        <v>1096</v>
      </c>
      <c r="H16007" s="7" t="n">
        <v>2</v>
      </c>
      <c r="I16007" s="7" t="n">
        <v>0</v>
      </c>
    </row>
    <row r="16008" spans="1:6">
      <c r="A16008" t="s">
        <v>4</v>
      </c>
      <c r="B16008" s="4" t="s">
        <v>5</v>
      </c>
    </row>
    <row r="16009" spans="1:6">
      <c r="A16009" t="n">
        <v>126903</v>
      </c>
      <c r="B16009" s="27" t="n">
        <v>28</v>
      </c>
    </row>
    <row r="16010" spans="1:6">
      <c r="A16010" t="s">
        <v>4</v>
      </c>
      <c r="B16010" s="4" t="s">
        <v>5</v>
      </c>
      <c r="C16010" s="4" t="s">
        <v>11</v>
      </c>
      <c r="D16010" s="4" t="s">
        <v>7</v>
      </c>
      <c r="E16010" s="4" t="s">
        <v>7</v>
      </c>
      <c r="F16010" s="4" t="s">
        <v>8</v>
      </c>
    </row>
    <row r="16011" spans="1:6">
      <c r="A16011" t="n">
        <v>126904</v>
      </c>
      <c r="B16011" s="50" t="n">
        <v>20</v>
      </c>
      <c r="C16011" s="7" t="n">
        <v>6309</v>
      </c>
      <c r="D16011" s="7" t="n">
        <v>2</v>
      </c>
      <c r="E16011" s="7" t="n">
        <v>10</v>
      </c>
      <c r="F16011" s="7" t="s">
        <v>871</v>
      </c>
    </row>
    <row r="16012" spans="1:6">
      <c r="A16012" t="s">
        <v>4</v>
      </c>
      <c r="B16012" s="4" t="s">
        <v>5</v>
      </c>
      <c r="C16012" s="4" t="s">
        <v>7</v>
      </c>
      <c r="D16012" s="4" t="s">
        <v>11</v>
      </c>
      <c r="E16012" s="4" t="s">
        <v>8</v>
      </c>
    </row>
    <row r="16013" spans="1:6">
      <c r="A16013" t="n">
        <v>126924</v>
      </c>
      <c r="B16013" s="49" t="n">
        <v>51</v>
      </c>
      <c r="C16013" s="7" t="n">
        <v>4</v>
      </c>
      <c r="D16013" s="7" t="n">
        <v>6309</v>
      </c>
      <c r="E16013" s="7" t="s">
        <v>997</v>
      </c>
    </row>
    <row r="16014" spans="1:6">
      <c r="A16014" t="s">
        <v>4</v>
      </c>
      <c r="B16014" s="4" t="s">
        <v>5</v>
      </c>
      <c r="C16014" s="4" t="s">
        <v>11</v>
      </c>
    </row>
    <row r="16015" spans="1:6">
      <c r="A16015" t="n">
        <v>126937</v>
      </c>
      <c r="B16015" s="29" t="n">
        <v>16</v>
      </c>
      <c r="C16015" s="7" t="n">
        <v>0</v>
      </c>
    </row>
    <row r="16016" spans="1:6">
      <c r="A16016" t="s">
        <v>4</v>
      </c>
      <c r="B16016" s="4" t="s">
        <v>5</v>
      </c>
      <c r="C16016" s="4" t="s">
        <v>11</v>
      </c>
      <c r="D16016" s="4" t="s">
        <v>34</v>
      </c>
      <c r="E16016" s="4" t="s">
        <v>7</v>
      </c>
      <c r="F16016" s="4" t="s">
        <v>7</v>
      </c>
    </row>
    <row r="16017" spans="1:9">
      <c r="A16017" t="n">
        <v>126940</v>
      </c>
      <c r="B16017" s="51" t="n">
        <v>26</v>
      </c>
      <c r="C16017" s="7" t="n">
        <v>6309</v>
      </c>
      <c r="D16017" s="7" t="s">
        <v>1097</v>
      </c>
      <c r="E16017" s="7" t="n">
        <v>2</v>
      </c>
      <c r="F16017" s="7" t="n">
        <v>0</v>
      </c>
    </row>
    <row r="16018" spans="1:9">
      <c r="A16018" t="s">
        <v>4</v>
      </c>
      <c r="B16018" s="4" t="s">
        <v>5</v>
      </c>
    </row>
    <row r="16019" spans="1:9">
      <c r="A16019" t="n">
        <v>126959</v>
      </c>
      <c r="B16019" s="27" t="n">
        <v>28</v>
      </c>
    </row>
    <row r="16020" spans="1:9">
      <c r="A16020" t="s">
        <v>4</v>
      </c>
      <c r="B16020" s="4" t="s">
        <v>5</v>
      </c>
      <c r="C16020" s="4" t="s">
        <v>11</v>
      </c>
      <c r="D16020" s="4" t="s">
        <v>7</v>
      </c>
    </row>
    <row r="16021" spans="1:9">
      <c r="A16021" t="n">
        <v>126960</v>
      </c>
      <c r="B16021" s="69" t="n">
        <v>89</v>
      </c>
      <c r="C16021" s="7" t="n">
        <v>65533</v>
      </c>
      <c r="D16021" s="7" t="n">
        <v>1</v>
      </c>
    </row>
    <row r="16022" spans="1:9">
      <c r="A16022" t="s">
        <v>4</v>
      </c>
      <c r="B16022" s="4" t="s">
        <v>5</v>
      </c>
      <c r="C16022" s="4" t="s">
        <v>7</v>
      </c>
      <c r="D16022" s="4" t="s">
        <v>11</v>
      </c>
      <c r="E16022" s="4" t="s">
        <v>13</v>
      </c>
    </row>
    <row r="16023" spans="1:9">
      <c r="A16023" t="n">
        <v>126964</v>
      </c>
      <c r="B16023" s="35" t="n">
        <v>58</v>
      </c>
      <c r="C16023" s="7" t="n">
        <v>0</v>
      </c>
      <c r="D16023" s="7" t="n">
        <v>2000</v>
      </c>
      <c r="E16023" s="7" t="n">
        <v>1</v>
      </c>
    </row>
    <row r="16024" spans="1:9">
      <c r="A16024" t="s">
        <v>4</v>
      </c>
      <c r="B16024" s="4" t="s">
        <v>5</v>
      </c>
      <c r="C16024" s="4" t="s">
        <v>7</v>
      </c>
      <c r="D16024" s="4" t="s">
        <v>11</v>
      </c>
    </row>
    <row r="16025" spans="1:9">
      <c r="A16025" t="n">
        <v>126972</v>
      </c>
      <c r="B16025" s="35" t="n">
        <v>58</v>
      </c>
      <c r="C16025" s="7" t="n">
        <v>255</v>
      </c>
      <c r="D16025" s="7" t="n">
        <v>0</v>
      </c>
    </row>
    <row r="16026" spans="1:9">
      <c r="A16026" t="s">
        <v>4</v>
      </c>
      <c r="B16026" s="4" t="s">
        <v>5</v>
      </c>
      <c r="C16026" s="4" t="s">
        <v>7</v>
      </c>
      <c r="D16026" s="4" t="s">
        <v>7</v>
      </c>
    </row>
    <row r="16027" spans="1:9">
      <c r="A16027" t="n">
        <v>126976</v>
      </c>
      <c r="B16027" s="16" t="n">
        <v>49</v>
      </c>
      <c r="C16027" s="7" t="n">
        <v>2</v>
      </c>
      <c r="D16027" s="7" t="n">
        <v>0</v>
      </c>
    </row>
    <row r="16028" spans="1:9">
      <c r="A16028" t="s">
        <v>4</v>
      </c>
      <c r="B16028" s="4" t="s">
        <v>5</v>
      </c>
      <c r="C16028" s="4" t="s">
        <v>7</v>
      </c>
    </row>
    <row r="16029" spans="1:9">
      <c r="A16029" t="n">
        <v>126979</v>
      </c>
      <c r="B16029" s="16" t="n">
        <v>49</v>
      </c>
      <c r="C16029" s="7" t="n">
        <v>7</v>
      </c>
    </row>
    <row r="16030" spans="1:9">
      <c r="A16030" t="s">
        <v>4</v>
      </c>
      <c r="B16030" s="4" t="s">
        <v>5</v>
      </c>
      <c r="C16030" s="4" t="s">
        <v>7</v>
      </c>
      <c r="D16030" s="4" t="s">
        <v>7</v>
      </c>
      <c r="E16030" s="4" t="s">
        <v>7</v>
      </c>
      <c r="F16030" s="4" t="s">
        <v>7</v>
      </c>
    </row>
    <row r="16031" spans="1:9">
      <c r="A16031" t="n">
        <v>126981</v>
      </c>
      <c r="B16031" s="9" t="n">
        <v>14</v>
      </c>
      <c r="C16031" s="7" t="n">
        <v>0</v>
      </c>
      <c r="D16031" s="7" t="n">
        <v>4</v>
      </c>
      <c r="E16031" s="7" t="n">
        <v>0</v>
      </c>
      <c r="F16031" s="7" t="n">
        <v>0</v>
      </c>
    </row>
    <row r="16032" spans="1:9">
      <c r="A16032" t="s">
        <v>4</v>
      </c>
      <c r="B16032" s="4" t="s">
        <v>5</v>
      </c>
      <c r="C16032" s="4" t="s">
        <v>7</v>
      </c>
      <c r="D16032" s="4" t="s">
        <v>7</v>
      </c>
      <c r="E16032" s="4" t="s">
        <v>13</v>
      </c>
      <c r="F16032" s="4" t="s">
        <v>13</v>
      </c>
      <c r="G16032" s="4" t="s">
        <v>13</v>
      </c>
      <c r="H16032" s="4" t="s">
        <v>11</v>
      </c>
    </row>
    <row r="16033" spans="1:8">
      <c r="A16033" t="n">
        <v>126986</v>
      </c>
      <c r="B16033" s="36" t="n">
        <v>45</v>
      </c>
      <c r="C16033" s="7" t="n">
        <v>2</v>
      </c>
      <c r="D16033" s="7" t="n">
        <v>3</v>
      </c>
      <c r="E16033" s="7" t="n">
        <v>23.9500007629395</v>
      </c>
      <c r="F16033" s="7" t="n">
        <v>0.270000010728836</v>
      </c>
      <c r="G16033" s="7" t="n">
        <v>-43.3800010681152</v>
      </c>
      <c r="H16033" s="7" t="n">
        <v>0</v>
      </c>
    </row>
    <row r="16034" spans="1:8">
      <c r="A16034" t="s">
        <v>4</v>
      </c>
      <c r="B16034" s="4" t="s">
        <v>5</v>
      </c>
      <c r="C16034" s="4" t="s">
        <v>7</v>
      </c>
      <c r="D16034" s="4" t="s">
        <v>7</v>
      </c>
      <c r="E16034" s="4" t="s">
        <v>13</v>
      </c>
      <c r="F16034" s="4" t="s">
        <v>13</v>
      </c>
      <c r="G16034" s="4" t="s">
        <v>13</v>
      </c>
      <c r="H16034" s="4" t="s">
        <v>11</v>
      </c>
      <c r="I16034" s="4" t="s">
        <v>7</v>
      </c>
    </row>
    <row r="16035" spans="1:8">
      <c r="A16035" t="n">
        <v>127003</v>
      </c>
      <c r="B16035" s="36" t="n">
        <v>45</v>
      </c>
      <c r="C16035" s="7" t="n">
        <v>4</v>
      </c>
      <c r="D16035" s="7" t="n">
        <v>3</v>
      </c>
      <c r="E16035" s="7" t="n">
        <v>9.52999973297119</v>
      </c>
      <c r="F16035" s="7" t="n">
        <v>193.039993286133</v>
      </c>
      <c r="G16035" s="7" t="n">
        <v>0</v>
      </c>
      <c r="H16035" s="7" t="n">
        <v>0</v>
      </c>
      <c r="I16035" s="7" t="n">
        <v>0</v>
      </c>
    </row>
    <row r="16036" spans="1:8">
      <c r="A16036" t="s">
        <v>4</v>
      </c>
      <c r="B16036" s="4" t="s">
        <v>5</v>
      </c>
      <c r="C16036" s="4" t="s">
        <v>7</v>
      </c>
      <c r="D16036" s="4" t="s">
        <v>7</v>
      </c>
      <c r="E16036" s="4" t="s">
        <v>13</v>
      </c>
      <c r="F16036" s="4" t="s">
        <v>11</v>
      </c>
    </row>
    <row r="16037" spans="1:8">
      <c r="A16037" t="n">
        <v>127021</v>
      </c>
      <c r="B16037" s="36" t="n">
        <v>45</v>
      </c>
      <c r="C16037" s="7" t="n">
        <v>5</v>
      </c>
      <c r="D16037" s="7" t="n">
        <v>3</v>
      </c>
      <c r="E16037" s="7" t="n">
        <v>4.80000019073486</v>
      </c>
      <c r="F16037" s="7" t="n">
        <v>0</v>
      </c>
    </row>
    <row r="16038" spans="1:8">
      <c r="A16038" t="s">
        <v>4</v>
      </c>
      <c r="B16038" s="4" t="s">
        <v>5</v>
      </c>
      <c r="C16038" s="4" t="s">
        <v>7</v>
      </c>
      <c r="D16038" s="4" t="s">
        <v>7</v>
      </c>
      <c r="E16038" s="4" t="s">
        <v>13</v>
      </c>
      <c r="F16038" s="4" t="s">
        <v>11</v>
      </c>
    </row>
    <row r="16039" spans="1:8">
      <c r="A16039" t="n">
        <v>127030</v>
      </c>
      <c r="B16039" s="36" t="n">
        <v>45</v>
      </c>
      <c r="C16039" s="7" t="n">
        <v>11</v>
      </c>
      <c r="D16039" s="7" t="n">
        <v>3</v>
      </c>
      <c r="E16039" s="7" t="n">
        <v>38</v>
      </c>
      <c r="F16039" s="7" t="n">
        <v>0</v>
      </c>
    </row>
    <row r="16040" spans="1:8">
      <c r="A16040" t="s">
        <v>4</v>
      </c>
      <c r="B16040" s="4" t="s">
        <v>5</v>
      </c>
      <c r="C16040" s="4" t="s">
        <v>7</v>
      </c>
      <c r="D16040" s="4" t="s">
        <v>11</v>
      </c>
      <c r="E16040" s="4" t="s">
        <v>8</v>
      </c>
      <c r="F16040" s="4" t="s">
        <v>8</v>
      </c>
      <c r="G16040" s="4" t="s">
        <v>8</v>
      </c>
      <c r="H16040" s="4" t="s">
        <v>8</v>
      </c>
    </row>
    <row r="16041" spans="1:8">
      <c r="A16041" t="n">
        <v>127039</v>
      </c>
      <c r="B16041" s="49" t="n">
        <v>51</v>
      </c>
      <c r="C16041" s="7" t="n">
        <v>3</v>
      </c>
      <c r="D16041" s="7" t="n">
        <v>6308</v>
      </c>
      <c r="E16041" s="7" t="s">
        <v>67</v>
      </c>
      <c r="F16041" s="7" t="s">
        <v>67</v>
      </c>
      <c r="G16041" s="7" t="s">
        <v>66</v>
      </c>
      <c r="H16041" s="7" t="s">
        <v>67</v>
      </c>
    </row>
    <row r="16042" spans="1:8">
      <c r="A16042" t="s">
        <v>4</v>
      </c>
      <c r="B16042" s="4" t="s">
        <v>5</v>
      </c>
      <c r="C16042" s="4" t="s">
        <v>11</v>
      </c>
      <c r="D16042" s="4" t="s">
        <v>7</v>
      </c>
      <c r="E16042" s="4" t="s">
        <v>7</v>
      </c>
      <c r="F16042" s="4" t="s">
        <v>8</v>
      </c>
    </row>
    <row r="16043" spans="1:8">
      <c r="A16043" t="n">
        <v>127052</v>
      </c>
      <c r="B16043" s="43" t="n">
        <v>47</v>
      </c>
      <c r="C16043" s="7" t="n">
        <v>6308</v>
      </c>
      <c r="D16043" s="7" t="n">
        <v>0</v>
      </c>
      <c r="E16043" s="7" t="n">
        <v>0</v>
      </c>
      <c r="F16043" s="7" t="s">
        <v>1030</v>
      </c>
    </row>
    <row r="16044" spans="1:8">
      <c r="A16044" t="s">
        <v>4</v>
      </c>
      <c r="B16044" s="4" t="s">
        <v>5</v>
      </c>
      <c r="C16044" s="4" t="s">
        <v>11</v>
      </c>
      <c r="D16044" s="4" t="s">
        <v>7</v>
      </c>
      <c r="E16044" s="4" t="s">
        <v>7</v>
      </c>
      <c r="F16044" s="4" t="s">
        <v>8</v>
      </c>
    </row>
    <row r="16045" spans="1:8">
      <c r="A16045" t="n">
        <v>127073</v>
      </c>
      <c r="B16045" s="43" t="n">
        <v>47</v>
      </c>
      <c r="C16045" s="7" t="n">
        <v>103</v>
      </c>
      <c r="D16045" s="7" t="n">
        <v>0</v>
      </c>
      <c r="E16045" s="7" t="n">
        <v>0</v>
      </c>
      <c r="F16045" s="7" t="s">
        <v>1030</v>
      </c>
    </row>
    <row r="16046" spans="1:8">
      <c r="A16046" t="s">
        <v>4</v>
      </c>
      <c r="B16046" s="4" t="s">
        <v>5</v>
      </c>
      <c r="C16046" s="4" t="s">
        <v>11</v>
      </c>
      <c r="D16046" s="4" t="s">
        <v>7</v>
      </c>
      <c r="E16046" s="4" t="s">
        <v>8</v>
      </c>
      <c r="F16046" s="4" t="s">
        <v>13</v>
      </c>
      <c r="G16046" s="4" t="s">
        <v>13</v>
      </c>
      <c r="H16046" s="4" t="s">
        <v>13</v>
      </c>
    </row>
    <row r="16047" spans="1:8">
      <c r="A16047" t="n">
        <v>127094</v>
      </c>
      <c r="B16047" s="47" t="n">
        <v>48</v>
      </c>
      <c r="C16047" s="7" t="n">
        <v>6308</v>
      </c>
      <c r="D16047" s="7" t="n">
        <v>0</v>
      </c>
      <c r="E16047" s="7" t="s">
        <v>489</v>
      </c>
      <c r="F16047" s="7" t="n">
        <v>-1</v>
      </c>
      <c r="G16047" s="7" t="n">
        <v>1</v>
      </c>
      <c r="H16047" s="7" t="n">
        <v>0</v>
      </c>
    </row>
    <row r="16048" spans="1:8">
      <c r="A16048" t="s">
        <v>4</v>
      </c>
      <c r="B16048" s="4" t="s">
        <v>5</v>
      </c>
      <c r="C16048" s="4" t="s">
        <v>11</v>
      </c>
      <c r="D16048" s="4" t="s">
        <v>7</v>
      </c>
      <c r="E16048" s="4" t="s">
        <v>8</v>
      </c>
      <c r="F16048" s="4" t="s">
        <v>13</v>
      </c>
      <c r="G16048" s="4" t="s">
        <v>13</v>
      </c>
      <c r="H16048" s="4" t="s">
        <v>13</v>
      </c>
    </row>
    <row r="16049" spans="1:9">
      <c r="A16049" t="n">
        <v>127120</v>
      </c>
      <c r="B16049" s="47" t="n">
        <v>48</v>
      </c>
      <c r="C16049" s="7" t="n">
        <v>103</v>
      </c>
      <c r="D16049" s="7" t="n">
        <v>0</v>
      </c>
      <c r="E16049" s="7" t="s">
        <v>489</v>
      </c>
      <c r="F16049" s="7" t="n">
        <v>-1</v>
      </c>
      <c r="G16049" s="7" t="n">
        <v>1</v>
      </c>
      <c r="H16049" s="7" t="n">
        <v>0</v>
      </c>
    </row>
    <row r="16050" spans="1:9">
      <c r="A16050" t="s">
        <v>4</v>
      </c>
      <c r="B16050" s="4" t="s">
        <v>5</v>
      </c>
      <c r="C16050" s="4" t="s">
        <v>11</v>
      </c>
      <c r="D16050" s="4" t="s">
        <v>11</v>
      </c>
      <c r="E16050" s="4" t="s">
        <v>13</v>
      </c>
      <c r="F16050" s="4" t="s">
        <v>7</v>
      </c>
    </row>
    <row r="16051" spans="1:9">
      <c r="A16051" t="n">
        <v>127146</v>
      </c>
      <c r="B16051" s="77" t="n">
        <v>53</v>
      </c>
      <c r="C16051" s="7" t="n">
        <v>6308</v>
      </c>
      <c r="D16051" s="7" t="n">
        <v>5713</v>
      </c>
      <c r="E16051" s="7" t="n">
        <v>10</v>
      </c>
      <c r="F16051" s="7" t="n">
        <v>0</v>
      </c>
    </row>
    <row r="16052" spans="1:9">
      <c r="A16052" t="s">
        <v>4</v>
      </c>
      <c r="B16052" s="4" t="s">
        <v>5</v>
      </c>
      <c r="C16052" s="4" t="s">
        <v>11</v>
      </c>
      <c r="D16052" s="4" t="s">
        <v>11</v>
      </c>
      <c r="E16052" s="4" t="s">
        <v>13</v>
      </c>
      <c r="F16052" s="4" t="s">
        <v>7</v>
      </c>
    </row>
    <row r="16053" spans="1:9">
      <c r="A16053" t="n">
        <v>127156</v>
      </c>
      <c r="B16053" s="77" t="n">
        <v>53</v>
      </c>
      <c r="C16053" s="7" t="n">
        <v>103</v>
      </c>
      <c r="D16053" s="7" t="n">
        <v>5713</v>
      </c>
      <c r="E16053" s="7" t="n">
        <v>10</v>
      </c>
      <c r="F16053" s="7" t="n">
        <v>0</v>
      </c>
    </row>
    <row r="16054" spans="1:9">
      <c r="A16054" t="s">
        <v>4</v>
      </c>
      <c r="B16054" s="4" t="s">
        <v>5</v>
      </c>
      <c r="C16054" s="4" t="s">
        <v>11</v>
      </c>
    </row>
    <row r="16055" spans="1:9">
      <c r="A16055" t="n">
        <v>127166</v>
      </c>
      <c r="B16055" s="34" t="n">
        <v>54</v>
      </c>
      <c r="C16055" s="7" t="n">
        <v>103</v>
      </c>
    </row>
    <row r="16056" spans="1:9">
      <c r="A16056" t="s">
        <v>4</v>
      </c>
      <c r="B16056" s="4" t="s">
        <v>5</v>
      </c>
      <c r="C16056" s="4" t="s">
        <v>11</v>
      </c>
    </row>
    <row r="16057" spans="1:9">
      <c r="A16057" t="n">
        <v>127169</v>
      </c>
      <c r="B16057" s="34" t="n">
        <v>54</v>
      </c>
      <c r="C16057" s="7" t="n">
        <v>6308</v>
      </c>
    </row>
    <row r="16058" spans="1:9">
      <c r="A16058" t="s">
        <v>4</v>
      </c>
      <c r="B16058" s="4" t="s">
        <v>5</v>
      </c>
      <c r="C16058" s="4" t="s">
        <v>7</v>
      </c>
      <c r="D16058" s="4" t="s">
        <v>7</v>
      </c>
      <c r="E16058" s="4" t="s">
        <v>13</v>
      </c>
      <c r="F16058" s="4" t="s">
        <v>13</v>
      </c>
      <c r="G16058" s="4" t="s">
        <v>13</v>
      </c>
      <c r="H16058" s="4" t="s">
        <v>11</v>
      </c>
    </row>
    <row r="16059" spans="1:9">
      <c r="A16059" t="n">
        <v>127172</v>
      </c>
      <c r="B16059" s="36" t="n">
        <v>45</v>
      </c>
      <c r="C16059" s="7" t="n">
        <v>2</v>
      </c>
      <c r="D16059" s="7" t="n">
        <v>3</v>
      </c>
      <c r="E16059" s="7" t="n">
        <v>23.2700004577637</v>
      </c>
      <c r="F16059" s="7" t="n">
        <v>0.270000010728836</v>
      </c>
      <c r="G16059" s="7" t="n">
        <v>-44.3499984741211</v>
      </c>
      <c r="H16059" s="7" t="n">
        <v>3500</v>
      </c>
    </row>
    <row r="16060" spans="1:9">
      <c r="A16060" t="s">
        <v>4</v>
      </c>
      <c r="B16060" s="4" t="s">
        <v>5</v>
      </c>
      <c r="C16060" s="4" t="s">
        <v>7</v>
      </c>
      <c r="D16060" s="4" t="s">
        <v>7</v>
      </c>
      <c r="E16060" s="4" t="s">
        <v>13</v>
      </c>
      <c r="F16060" s="4" t="s">
        <v>13</v>
      </c>
      <c r="G16060" s="4" t="s">
        <v>13</v>
      </c>
      <c r="H16060" s="4" t="s">
        <v>11</v>
      </c>
      <c r="I16060" s="4" t="s">
        <v>7</v>
      </c>
    </row>
    <row r="16061" spans="1:9">
      <c r="A16061" t="n">
        <v>127189</v>
      </c>
      <c r="B16061" s="36" t="n">
        <v>45</v>
      </c>
      <c r="C16061" s="7" t="n">
        <v>4</v>
      </c>
      <c r="D16061" s="7" t="n">
        <v>3</v>
      </c>
      <c r="E16061" s="7" t="n">
        <v>5.25</v>
      </c>
      <c r="F16061" s="7" t="n">
        <v>211.970001220703</v>
      </c>
      <c r="G16061" s="7" t="n">
        <v>0</v>
      </c>
      <c r="H16061" s="7" t="n">
        <v>3500</v>
      </c>
      <c r="I16061" s="7" t="n">
        <v>0</v>
      </c>
    </row>
    <row r="16062" spans="1:9">
      <c r="A16062" t="s">
        <v>4</v>
      </c>
      <c r="B16062" s="4" t="s">
        <v>5</v>
      </c>
      <c r="C16062" s="4" t="s">
        <v>7</v>
      </c>
      <c r="D16062" s="4" t="s">
        <v>7</v>
      </c>
      <c r="E16062" s="4" t="s">
        <v>13</v>
      </c>
      <c r="F16062" s="4" t="s">
        <v>11</v>
      </c>
    </row>
    <row r="16063" spans="1:9">
      <c r="A16063" t="n">
        <v>127207</v>
      </c>
      <c r="B16063" s="36" t="n">
        <v>45</v>
      </c>
      <c r="C16063" s="7" t="n">
        <v>5</v>
      </c>
      <c r="D16063" s="7" t="n">
        <v>3</v>
      </c>
      <c r="E16063" s="7" t="n">
        <v>4.30000019073486</v>
      </c>
      <c r="F16063" s="7" t="n">
        <v>3500</v>
      </c>
    </row>
    <row r="16064" spans="1:9">
      <c r="A16064" t="s">
        <v>4</v>
      </c>
      <c r="B16064" s="4" t="s">
        <v>5</v>
      </c>
      <c r="C16064" s="4" t="s">
        <v>11</v>
      </c>
      <c r="D16064" s="4" t="s">
        <v>13</v>
      </c>
      <c r="E16064" s="4" t="s">
        <v>13</v>
      </c>
      <c r="F16064" s="4" t="s">
        <v>13</v>
      </c>
      <c r="G16064" s="4" t="s">
        <v>13</v>
      </c>
    </row>
    <row r="16065" spans="1:9">
      <c r="A16065" t="n">
        <v>127216</v>
      </c>
      <c r="B16065" s="40" t="n">
        <v>46</v>
      </c>
      <c r="C16065" s="7" t="n">
        <v>6308</v>
      </c>
      <c r="D16065" s="7" t="n">
        <v>25.1399993896484</v>
      </c>
      <c r="E16065" s="7" t="n">
        <v>-1</v>
      </c>
      <c r="F16065" s="7" t="n">
        <v>-43.2299995422363</v>
      </c>
      <c r="G16065" s="7" t="n">
        <v>-125.199996948242</v>
      </c>
    </row>
    <row r="16066" spans="1:9">
      <c r="A16066" t="s">
        <v>4</v>
      </c>
      <c r="B16066" s="4" t="s">
        <v>5</v>
      </c>
      <c r="C16066" s="4" t="s">
        <v>11</v>
      </c>
      <c r="D16066" s="4" t="s">
        <v>13</v>
      </c>
      <c r="E16066" s="4" t="s">
        <v>13</v>
      </c>
      <c r="F16066" s="4" t="s">
        <v>13</v>
      </c>
      <c r="G16066" s="4" t="s">
        <v>13</v>
      </c>
    </row>
    <row r="16067" spans="1:9">
      <c r="A16067" t="n">
        <v>127235</v>
      </c>
      <c r="B16067" s="90" t="n">
        <v>131</v>
      </c>
      <c r="C16067" s="7" t="n">
        <v>6308</v>
      </c>
      <c r="D16067" s="7" t="n">
        <v>0.25</v>
      </c>
      <c r="E16067" s="7" t="n">
        <v>0</v>
      </c>
      <c r="F16067" s="7" t="n">
        <v>0</v>
      </c>
      <c r="G16067" s="7" t="n">
        <v>0.100000001490116</v>
      </c>
    </row>
    <row r="16068" spans="1:9">
      <c r="A16068" t="s">
        <v>4</v>
      </c>
      <c r="B16068" s="4" t="s">
        <v>5</v>
      </c>
      <c r="C16068" s="4" t="s">
        <v>11</v>
      </c>
      <c r="D16068" s="4" t="s">
        <v>11</v>
      </c>
      <c r="E16068" s="4" t="s">
        <v>13</v>
      </c>
      <c r="F16068" s="4" t="s">
        <v>13</v>
      </c>
      <c r="G16068" s="4" t="s">
        <v>13</v>
      </c>
      <c r="H16068" s="4" t="s">
        <v>13</v>
      </c>
      <c r="I16068" s="4" t="s">
        <v>7</v>
      </c>
      <c r="J16068" s="4" t="s">
        <v>11</v>
      </c>
    </row>
    <row r="16069" spans="1:9">
      <c r="A16069" t="n">
        <v>127254</v>
      </c>
      <c r="B16069" s="57" t="n">
        <v>55</v>
      </c>
      <c r="C16069" s="7" t="n">
        <v>6308</v>
      </c>
      <c r="D16069" s="7" t="n">
        <v>65533</v>
      </c>
      <c r="E16069" s="7" t="n">
        <v>22.5900001525879</v>
      </c>
      <c r="F16069" s="7" t="n">
        <v>-1</v>
      </c>
      <c r="G16069" s="7" t="n">
        <v>-45.2099990844727</v>
      </c>
      <c r="H16069" s="7" t="n">
        <v>1.5</v>
      </c>
      <c r="I16069" s="7" t="n">
        <v>1</v>
      </c>
      <c r="J16069" s="7" t="n">
        <v>0</v>
      </c>
    </row>
    <row r="16070" spans="1:9">
      <c r="A16070" t="s">
        <v>4</v>
      </c>
      <c r="B16070" s="4" t="s">
        <v>5</v>
      </c>
      <c r="C16070" s="4" t="s">
        <v>14</v>
      </c>
    </row>
    <row r="16071" spans="1:9">
      <c r="A16071" t="n">
        <v>127278</v>
      </c>
      <c r="B16071" s="60" t="n">
        <v>15</v>
      </c>
      <c r="C16071" s="7" t="n">
        <v>1024</v>
      </c>
    </row>
    <row r="16072" spans="1:9">
      <c r="A16072" t="s">
        <v>4</v>
      </c>
      <c r="B16072" s="4" t="s">
        <v>5</v>
      </c>
      <c r="C16072" s="4" t="s">
        <v>7</v>
      </c>
      <c r="D16072" s="4" t="s">
        <v>11</v>
      </c>
      <c r="E16072" s="4" t="s">
        <v>13</v>
      </c>
    </row>
    <row r="16073" spans="1:9">
      <c r="A16073" t="n">
        <v>127283</v>
      </c>
      <c r="B16073" s="35" t="n">
        <v>58</v>
      </c>
      <c r="C16073" s="7" t="n">
        <v>100</v>
      </c>
      <c r="D16073" s="7" t="n">
        <v>1000</v>
      </c>
      <c r="E16073" s="7" t="n">
        <v>1</v>
      </c>
    </row>
    <row r="16074" spans="1:9">
      <c r="A16074" t="s">
        <v>4</v>
      </c>
      <c r="B16074" s="4" t="s">
        <v>5</v>
      </c>
      <c r="C16074" s="4" t="s">
        <v>11</v>
      </c>
    </row>
    <row r="16075" spans="1:9">
      <c r="A16075" t="n">
        <v>127291</v>
      </c>
      <c r="B16075" s="29" t="n">
        <v>16</v>
      </c>
      <c r="C16075" s="7" t="n">
        <v>1500</v>
      </c>
    </row>
    <row r="16076" spans="1:9">
      <c r="A16076" t="s">
        <v>4</v>
      </c>
      <c r="B16076" s="4" t="s">
        <v>5</v>
      </c>
      <c r="C16076" s="4" t="s">
        <v>11</v>
      </c>
      <c r="D16076" s="4" t="s">
        <v>13</v>
      </c>
      <c r="E16076" s="4" t="s">
        <v>13</v>
      </c>
      <c r="F16076" s="4" t="s">
        <v>7</v>
      </c>
    </row>
    <row r="16077" spans="1:9">
      <c r="A16077" t="n">
        <v>127294</v>
      </c>
      <c r="B16077" s="70" t="n">
        <v>52</v>
      </c>
      <c r="C16077" s="7" t="n">
        <v>5713</v>
      </c>
      <c r="D16077" s="7" t="n">
        <v>43.7000007629395</v>
      </c>
      <c r="E16077" s="7" t="n">
        <v>10</v>
      </c>
      <c r="F16077" s="7" t="n">
        <v>0</v>
      </c>
    </row>
    <row r="16078" spans="1:9">
      <c r="A16078" t="s">
        <v>4</v>
      </c>
      <c r="B16078" s="4" t="s">
        <v>5</v>
      </c>
      <c r="C16078" s="4" t="s">
        <v>11</v>
      </c>
    </row>
    <row r="16079" spans="1:9">
      <c r="A16079" t="n">
        <v>127306</v>
      </c>
      <c r="B16079" s="29" t="n">
        <v>16</v>
      </c>
      <c r="C16079" s="7" t="n">
        <v>200</v>
      </c>
    </row>
    <row r="16080" spans="1:9">
      <c r="A16080" t="s">
        <v>4</v>
      </c>
      <c r="B16080" s="4" t="s">
        <v>5</v>
      </c>
      <c r="C16080" s="4" t="s">
        <v>11</v>
      </c>
      <c r="D16080" s="4" t="s">
        <v>13</v>
      </c>
      <c r="E16080" s="4" t="s">
        <v>13</v>
      </c>
      <c r="F16080" s="4" t="s">
        <v>7</v>
      </c>
    </row>
    <row r="16081" spans="1:10">
      <c r="A16081" t="n">
        <v>127309</v>
      </c>
      <c r="B16081" s="70" t="n">
        <v>52</v>
      </c>
      <c r="C16081" s="7" t="n">
        <v>0</v>
      </c>
      <c r="D16081" s="7" t="n">
        <v>349.5</v>
      </c>
      <c r="E16081" s="7" t="n">
        <v>10</v>
      </c>
      <c r="F16081" s="7" t="n">
        <v>0</v>
      </c>
    </row>
    <row r="16082" spans="1:10">
      <c r="A16082" t="s">
        <v>4</v>
      </c>
      <c r="B16082" s="4" t="s">
        <v>5</v>
      </c>
      <c r="C16082" s="4" t="s">
        <v>11</v>
      </c>
    </row>
    <row r="16083" spans="1:10">
      <c r="A16083" t="n">
        <v>127321</v>
      </c>
      <c r="B16083" s="29" t="n">
        <v>16</v>
      </c>
      <c r="C16083" s="7" t="n">
        <v>150</v>
      </c>
    </row>
    <row r="16084" spans="1:10">
      <c r="A16084" t="s">
        <v>4</v>
      </c>
      <c r="B16084" s="4" t="s">
        <v>5</v>
      </c>
      <c r="C16084" s="4" t="s">
        <v>11</v>
      </c>
      <c r="D16084" s="4" t="s">
        <v>13</v>
      </c>
      <c r="E16084" s="4" t="s">
        <v>13</v>
      </c>
      <c r="F16084" s="4" t="s">
        <v>7</v>
      </c>
    </row>
    <row r="16085" spans="1:10">
      <c r="A16085" t="n">
        <v>127324</v>
      </c>
      <c r="B16085" s="70" t="n">
        <v>52</v>
      </c>
      <c r="C16085" s="7" t="n">
        <v>5716</v>
      </c>
      <c r="D16085" s="7" t="n">
        <v>19.7999992370605</v>
      </c>
      <c r="E16085" s="7" t="n">
        <v>10</v>
      </c>
      <c r="F16085" s="7" t="n">
        <v>0</v>
      </c>
    </row>
    <row r="16086" spans="1:10">
      <c r="A16086" t="s">
        <v>4</v>
      </c>
      <c r="B16086" s="4" t="s">
        <v>5</v>
      </c>
      <c r="C16086" s="4" t="s">
        <v>7</v>
      </c>
      <c r="D16086" s="4" t="s">
        <v>11</v>
      </c>
    </row>
    <row r="16087" spans="1:10">
      <c r="A16087" t="n">
        <v>127336</v>
      </c>
      <c r="B16087" s="35" t="n">
        <v>58</v>
      </c>
      <c r="C16087" s="7" t="n">
        <v>255</v>
      </c>
      <c r="D16087" s="7" t="n">
        <v>0</v>
      </c>
    </row>
    <row r="16088" spans="1:10">
      <c r="A16088" t="s">
        <v>4</v>
      </c>
      <c r="B16088" s="4" t="s">
        <v>5</v>
      </c>
      <c r="C16088" s="4" t="s">
        <v>11</v>
      </c>
      <c r="D16088" s="4" t="s">
        <v>7</v>
      </c>
    </row>
    <row r="16089" spans="1:10">
      <c r="A16089" t="n">
        <v>127340</v>
      </c>
      <c r="B16089" s="55" t="n">
        <v>56</v>
      </c>
      <c r="C16089" s="7" t="n">
        <v>6308</v>
      </c>
      <c r="D16089" s="7" t="n">
        <v>0</v>
      </c>
    </row>
    <row r="16090" spans="1:10">
      <c r="A16090" t="s">
        <v>4</v>
      </c>
      <c r="B16090" s="4" t="s">
        <v>5</v>
      </c>
      <c r="C16090" s="4" t="s">
        <v>11</v>
      </c>
    </row>
    <row r="16091" spans="1:10">
      <c r="A16091" t="n">
        <v>127344</v>
      </c>
      <c r="B16091" s="29" t="n">
        <v>16</v>
      </c>
      <c r="C16091" s="7" t="n">
        <v>500</v>
      </c>
    </row>
    <row r="16092" spans="1:10">
      <c r="A16092" t="s">
        <v>4</v>
      </c>
      <c r="B16092" s="4" t="s">
        <v>5</v>
      </c>
      <c r="C16092" s="4" t="s">
        <v>7</v>
      </c>
      <c r="D16092" s="4" t="s">
        <v>11</v>
      </c>
      <c r="E16092" s="4" t="s">
        <v>8</v>
      </c>
      <c r="F16092" s="4" t="s">
        <v>8</v>
      </c>
      <c r="G16092" s="4" t="s">
        <v>8</v>
      </c>
      <c r="H16092" s="4" t="s">
        <v>8</v>
      </c>
    </row>
    <row r="16093" spans="1:10">
      <c r="A16093" t="n">
        <v>127347</v>
      </c>
      <c r="B16093" s="49" t="n">
        <v>51</v>
      </c>
      <c r="C16093" s="7" t="n">
        <v>3</v>
      </c>
      <c r="D16093" s="7" t="n">
        <v>6308</v>
      </c>
      <c r="E16093" s="7" t="s">
        <v>412</v>
      </c>
      <c r="F16093" s="7" t="s">
        <v>67</v>
      </c>
      <c r="G16093" s="7" t="s">
        <v>66</v>
      </c>
      <c r="H16093" s="7" t="s">
        <v>67</v>
      </c>
    </row>
    <row r="16094" spans="1:10">
      <c r="A16094" t="s">
        <v>4</v>
      </c>
      <c r="B16094" s="4" t="s">
        <v>5</v>
      </c>
      <c r="C16094" s="4" t="s">
        <v>11</v>
      </c>
      <c r="D16094" s="4" t="s">
        <v>7</v>
      </c>
      <c r="E16094" s="4" t="s">
        <v>8</v>
      </c>
      <c r="F16094" s="4" t="s">
        <v>13</v>
      </c>
      <c r="G16094" s="4" t="s">
        <v>13</v>
      </c>
      <c r="H16094" s="4" t="s">
        <v>13</v>
      </c>
    </row>
    <row r="16095" spans="1:10">
      <c r="A16095" t="n">
        <v>127360</v>
      </c>
      <c r="B16095" s="47" t="n">
        <v>48</v>
      </c>
      <c r="C16095" s="7" t="n">
        <v>6308</v>
      </c>
      <c r="D16095" s="7" t="n">
        <v>0</v>
      </c>
      <c r="E16095" s="7" t="s">
        <v>578</v>
      </c>
      <c r="F16095" s="7" t="n">
        <v>-1</v>
      </c>
      <c r="G16095" s="7" t="n">
        <v>1</v>
      </c>
      <c r="H16095" s="7" t="n">
        <v>0</v>
      </c>
    </row>
    <row r="16096" spans="1:10">
      <c r="A16096" t="s">
        <v>4</v>
      </c>
      <c r="B16096" s="4" t="s">
        <v>5</v>
      </c>
      <c r="C16096" s="4" t="s">
        <v>11</v>
      </c>
    </row>
    <row r="16097" spans="1:8">
      <c r="A16097" t="n">
        <v>127387</v>
      </c>
      <c r="B16097" s="29" t="n">
        <v>16</v>
      </c>
      <c r="C16097" s="7" t="n">
        <v>3500</v>
      </c>
    </row>
    <row r="16098" spans="1:8">
      <c r="A16098" t="s">
        <v>4</v>
      </c>
      <c r="B16098" s="4" t="s">
        <v>5</v>
      </c>
      <c r="C16098" s="4" t="s">
        <v>7</v>
      </c>
      <c r="D16098" s="4" t="s">
        <v>11</v>
      </c>
    </row>
    <row r="16099" spans="1:8">
      <c r="A16099" t="n">
        <v>127390</v>
      </c>
      <c r="B16099" s="36" t="n">
        <v>45</v>
      </c>
      <c r="C16099" s="7" t="n">
        <v>7</v>
      </c>
      <c r="D16099" s="7" t="n">
        <v>255</v>
      </c>
    </row>
    <row r="16100" spans="1:8">
      <c r="A16100" t="s">
        <v>4</v>
      </c>
      <c r="B16100" s="4" t="s">
        <v>5</v>
      </c>
      <c r="C16100" s="4" t="s">
        <v>7</v>
      </c>
      <c r="D16100" s="4" t="s">
        <v>11</v>
      </c>
      <c r="E16100" s="4" t="s">
        <v>8</v>
      </c>
    </row>
    <row r="16101" spans="1:8">
      <c r="A16101" t="n">
        <v>127394</v>
      </c>
      <c r="B16101" s="49" t="n">
        <v>51</v>
      </c>
      <c r="C16101" s="7" t="n">
        <v>4</v>
      </c>
      <c r="D16101" s="7" t="n">
        <v>6308</v>
      </c>
      <c r="E16101" s="7" t="s">
        <v>997</v>
      </c>
    </row>
    <row r="16102" spans="1:8">
      <c r="A16102" t="s">
        <v>4</v>
      </c>
      <c r="B16102" s="4" t="s">
        <v>5</v>
      </c>
      <c r="C16102" s="4" t="s">
        <v>11</v>
      </c>
    </row>
    <row r="16103" spans="1:8">
      <c r="A16103" t="n">
        <v>127407</v>
      </c>
      <c r="B16103" s="29" t="n">
        <v>16</v>
      </c>
      <c r="C16103" s="7" t="n">
        <v>0</v>
      </c>
    </row>
    <row r="16104" spans="1:8">
      <c r="A16104" t="s">
        <v>4</v>
      </c>
      <c r="B16104" s="4" t="s">
        <v>5</v>
      </c>
      <c r="C16104" s="4" t="s">
        <v>11</v>
      </c>
      <c r="D16104" s="4" t="s">
        <v>34</v>
      </c>
      <c r="E16104" s="4" t="s">
        <v>7</v>
      </c>
      <c r="F16104" s="4" t="s">
        <v>7</v>
      </c>
      <c r="G16104" s="4" t="s">
        <v>34</v>
      </c>
      <c r="H16104" s="4" t="s">
        <v>7</v>
      </c>
      <c r="I16104" s="4" t="s">
        <v>7</v>
      </c>
      <c r="J16104" s="4" t="s">
        <v>34</v>
      </c>
      <c r="K16104" s="4" t="s">
        <v>7</v>
      </c>
      <c r="L16104" s="4" t="s">
        <v>7</v>
      </c>
    </row>
    <row r="16105" spans="1:8">
      <c r="A16105" t="n">
        <v>127410</v>
      </c>
      <c r="B16105" s="51" t="n">
        <v>26</v>
      </c>
      <c r="C16105" s="7" t="n">
        <v>6308</v>
      </c>
      <c r="D16105" s="7" t="s">
        <v>1098</v>
      </c>
      <c r="E16105" s="7" t="n">
        <v>2</v>
      </c>
      <c r="F16105" s="7" t="n">
        <v>3</v>
      </c>
      <c r="G16105" s="7" t="s">
        <v>1099</v>
      </c>
      <c r="H16105" s="7" t="n">
        <v>2</v>
      </c>
      <c r="I16105" s="7" t="n">
        <v>3</v>
      </c>
      <c r="J16105" s="7" t="s">
        <v>1100</v>
      </c>
      <c r="K16105" s="7" t="n">
        <v>2</v>
      </c>
      <c r="L16105" s="7" t="n">
        <v>0</v>
      </c>
    </row>
    <row r="16106" spans="1:8">
      <c r="A16106" t="s">
        <v>4</v>
      </c>
      <c r="B16106" s="4" t="s">
        <v>5</v>
      </c>
    </row>
    <row r="16107" spans="1:8">
      <c r="A16107" t="n">
        <v>127592</v>
      </c>
      <c r="B16107" s="27" t="n">
        <v>28</v>
      </c>
    </row>
    <row r="16108" spans="1:8">
      <c r="A16108" t="s">
        <v>4</v>
      </c>
      <c r="B16108" s="4" t="s">
        <v>5</v>
      </c>
      <c r="C16108" s="4" t="s">
        <v>11</v>
      </c>
      <c r="D16108" s="4" t="s">
        <v>7</v>
      </c>
      <c r="E16108" s="4" t="s">
        <v>13</v>
      </c>
      <c r="F16108" s="4" t="s">
        <v>11</v>
      </c>
    </row>
    <row r="16109" spans="1:8">
      <c r="A16109" t="n">
        <v>127593</v>
      </c>
      <c r="B16109" s="53" t="n">
        <v>59</v>
      </c>
      <c r="C16109" s="7" t="n">
        <v>5713</v>
      </c>
      <c r="D16109" s="7" t="n">
        <v>1</v>
      </c>
      <c r="E16109" s="7" t="n">
        <v>0.150000005960464</v>
      </c>
      <c r="F16109" s="7" t="n">
        <v>0</v>
      </c>
    </row>
    <row r="16110" spans="1:8">
      <c r="A16110" t="s">
        <v>4</v>
      </c>
      <c r="B16110" s="4" t="s">
        <v>5</v>
      </c>
      <c r="C16110" s="4" t="s">
        <v>11</v>
      </c>
    </row>
    <row r="16111" spans="1:8">
      <c r="A16111" t="n">
        <v>127603</v>
      </c>
      <c r="B16111" s="29" t="n">
        <v>16</v>
      </c>
      <c r="C16111" s="7" t="n">
        <v>1300</v>
      </c>
    </row>
    <row r="16112" spans="1:8">
      <c r="A16112" t="s">
        <v>4</v>
      </c>
      <c r="B16112" s="4" t="s">
        <v>5</v>
      </c>
      <c r="C16112" s="4" t="s">
        <v>7</v>
      </c>
      <c r="D16112" s="4" t="s">
        <v>11</v>
      </c>
      <c r="E16112" s="4" t="s">
        <v>8</v>
      </c>
    </row>
    <row r="16113" spans="1:12">
      <c r="A16113" t="n">
        <v>127606</v>
      </c>
      <c r="B16113" s="49" t="n">
        <v>51</v>
      </c>
      <c r="C16113" s="7" t="n">
        <v>4</v>
      </c>
      <c r="D16113" s="7" t="n">
        <v>5713</v>
      </c>
      <c r="E16113" s="7" t="s">
        <v>997</v>
      </c>
    </row>
    <row r="16114" spans="1:12">
      <c r="A16114" t="s">
        <v>4</v>
      </c>
      <c r="B16114" s="4" t="s">
        <v>5</v>
      </c>
      <c r="C16114" s="4" t="s">
        <v>11</v>
      </c>
    </row>
    <row r="16115" spans="1:12">
      <c r="A16115" t="n">
        <v>127619</v>
      </c>
      <c r="B16115" s="29" t="n">
        <v>16</v>
      </c>
      <c r="C16115" s="7" t="n">
        <v>0</v>
      </c>
    </row>
    <row r="16116" spans="1:12">
      <c r="A16116" t="s">
        <v>4</v>
      </c>
      <c r="B16116" s="4" t="s">
        <v>5</v>
      </c>
      <c r="C16116" s="4" t="s">
        <v>11</v>
      </c>
      <c r="D16116" s="4" t="s">
        <v>34</v>
      </c>
      <c r="E16116" s="4" t="s">
        <v>7</v>
      </c>
      <c r="F16116" s="4" t="s">
        <v>7</v>
      </c>
      <c r="G16116" s="4" t="s">
        <v>34</v>
      </c>
      <c r="H16116" s="4" t="s">
        <v>7</v>
      </c>
      <c r="I16116" s="4" t="s">
        <v>7</v>
      </c>
    </row>
    <row r="16117" spans="1:12">
      <c r="A16117" t="n">
        <v>127622</v>
      </c>
      <c r="B16117" s="51" t="n">
        <v>26</v>
      </c>
      <c r="C16117" s="7" t="n">
        <v>5713</v>
      </c>
      <c r="D16117" s="7" t="s">
        <v>1101</v>
      </c>
      <c r="E16117" s="7" t="n">
        <v>2</v>
      </c>
      <c r="F16117" s="7" t="n">
        <v>3</v>
      </c>
      <c r="G16117" s="7" t="s">
        <v>1102</v>
      </c>
      <c r="H16117" s="7" t="n">
        <v>2</v>
      </c>
      <c r="I16117" s="7" t="n">
        <v>0</v>
      </c>
    </row>
    <row r="16118" spans="1:12">
      <c r="A16118" t="s">
        <v>4</v>
      </c>
      <c r="B16118" s="4" t="s">
        <v>5</v>
      </c>
    </row>
    <row r="16119" spans="1:12">
      <c r="A16119" t="n">
        <v>127719</v>
      </c>
      <c r="B16119" s="27" t="n">
        <v>28</v>
      </c>
    </row>
    <row r="16120" spans="1:12">
      <c r="A16120" t="s">
        <v>4</v>
      </c>
      <c r="B16120" s="4" t="s">
        <v>5</v>
      </c>
      <c r="C16120" s="4" t="s">
        <v>7</v>
      </c>
      <c r="D16120" s="4" t="s">
        <v>11</v>
      </c>
      <c r="E16120" s="4" t="s">
        <v>8</v>
      </c>
    </row>
    <row r="16121" spans="1:12">
      <c r="A16121" t="n">
        <v>127720</v>
      </c>
      <c r="B16121" s="49" t="n">
        <v>51</v>
      </c>
      <c r="C16121" s="7" t="n">
        <v>4</v>
      </c>
      <c r="D16121" s="7" t="n">
        <v>6308</v>
      </c>
      <c r="E16121" s="7" t="s">
        <v>997</v>
      </c>
    </row>
    <row r="16122" spans="1:12">
      <c r="A16122" t="s">
        <v>4</v>
      </c>
      <c r="B16122" s="4" t="s">
        <v>5</v>
      </c>
      <c r="C16122" s="4" t="s">
        <v>11</v>
      </c>
    </row>
    <row r="16123" spans="1:12">
      <c r="A16123" t="n">
        <v>127733</v>
      </c>
      <c r="B16123" s="29" t="n">
        <v>16</v>
      </c>
      <c r="C16123" s="7" t="n">
        <v>0</v>
      </c>
    </row>
    <row r="16124" spans="1:12">
      <c r="A16124" t="s">
        <v>4</v>
      </c>
      <c r="B16124" s="4" t="s">
        <v>5</v>
      </c>
      <c r="C16124" s="4" t="s">
        <v>11</v>
      </c>
      <c r="D16124" s="4" t="s">
        <v>34</v>
      </c>
      <c r="E16124" s="4" t="s">
        <v>7</v>
      </c>
      <c r="F16124" s="4" t="s">
        <v>7</v>
      </c>
      <c r="G16124" s="4" t="s">
        <v>34</v>
      </c>
      <c r="H16124" s="4" t="s">
        <v>7</v>
      </c>
      <c r="I16124" s="4" t="s">
        <v>7</v>
      </c>
    </row>
    <row r="16125" spans="1:12">
      <c r="A16125" t="n">
        <v>127736</v>
      </c>
      <c r="B16125" s="51" t="n">
        <v>26</v>
      </c>
      <c r="C16125" s="7" t="n">
        <v>6308</v>
      </c>
      <c r="D16125" s="7" t="s">
        <v>1103</v>
      </c>
      <c r="E16125" s="7" t="n">
        <v>2</v>
      </c>
      <c r="F16125" s="7" t="n">
        <v>3</v>
      </c>
      <c r="G16125" s="7" t="s">
        <v>1104</v>
      </c>
      <c r="H16125" s="7" t="n">
        <v>2</v>
      </c>
      <c r="I16125" s="7" t="n">
        <v>0</v>
      </c>
    </row>
    <row r="16126" spans="1:12">
      <c r="A16126" t="s">
        <v>4</v>
      </c>
      <c r="B16126" s="4" t="s">
        <v>5</v>
      </c>
    </row>
    <row r="16127" spans="1:12">
      <c r="A16127" t="n">
        <v>127954</v>
      </c>
      <c r="B16127" s="27" t="n">
        <v>28</v>
      </c>
    </row>
    <row r="16128" spans="1:12">
      <c r="A16128" t="s">
        <v>4</v>
      </c>
      <c r="B16128" s="4" t="s">
        <v>5</v>
      </c>
      <c r="C16128" s="4" t="s">
        <v>7</v>
      </c>
      <c r="D16128" s="4" t="s">
        <v>13</v>
      </c>
      <c r="E16128" s="4" t="s">
        <v>13</v>
      </c>
      <c r="F16128" s="4" t="s">
        <v>13</v>
      </c>
    </row>
    <row r="16129" spans="1:9">
      <c r="A16129" t="n">
        <v>127955</v>
      </c>
      <c r="B16129" s="36" t="n">
        <v>45</v>
      </c>
      <c r="C16129" s="7" t="n">
        <v>9</v>
      </c>
      <c r="D16129" s="7" t="n">
        <v>0.0199999995529652</v>
      </c>
      <c r="E16129" s="7" t="n">
        <v>0.0199999995529652</v>
      </c>
      <c r="F16129" s="7" t="n">
        <v>0.5</v>
      </c>
    </row>
    <row r="16130" spans="1:9">
      <c r="A16130" t="s">
        <v>4</v>
      </c>
      <c r="B16130" s="4" t="s">
        <v>5</v>
      </c>
      <c r="C16130" s="4" t="s">
        <v>7</v>
      </c>
      <c r="D16130" s="4" t="s">
        <v>11</v>
      </c>
      <c r="E16130" s="4" t="s">
        <v>8</v>
      </c>
    </row>
    <row r="16131" spans="1:9">
      <c r="A16131" t="n">
        <v>127969</v>
      </c>
      <c r="B16131" s="49" t="n">
        <v>51</v>
      </c>
      <c r="C16131" s="7" t="n">
        <v>4</v>
      </c>
      <c r="D16131" s="7" t="n">
        <v>5713</v>
      </c>
      <c r="E16131" s="7" t="s">
        <v>1105</v>
      </c>
    </row>
    <row r="16132" spans="1:9">
      <c r="A16132" t="s">
        <v>4</v>
      </c>
      <c r="B16132" s="4" t="s">
        <v>5</v>
      </c>
      <c r="C16132" s="4" t="s">
        <v>11</v>
      </c>
    </row>
    <row r="16133" spans="1:9">
      <c r="A16133" t="n">
        <v>127983</v>
      </c>
      <c r="B16133" s="29" t="n">
        <v>16</v>
      </c>
      <c r="C16133" s="7" t="n">
        <v>0</v>
      </c>
    </row>
    <row r="16134" spans="1:9">
      <c r="A16134" t="s">
        <v>4</v>
      </c>
      <c r="B16134" s="4" t="s">
        <v>5</v>
      </c>
      <c r="C16134" s="4" t="s">
        <v>11</v>
      </c>
      <c r="D16134" s="4" t="s">
        <v>34</v>
      </c>
      <c r="E16134" s="4" t="s">
        <v>7</v>
      </c>
      <c r="F16134" s="4" t="s">
        <v>7</v>
      </c>
    </row>
    <row r="16135" spans="1:9">
      <c r="A16135" t="n">
        <v>127986</v>
      </c>
      <c r="B16135" s="51" t="n">
        <v>26</v>
      </c>
      <c r="C16135" s="7" t="n">
        <v>5713</v>
      </c>
      <c r="D16135" s="7" t="s">
        <v>1106</v>
      </c>
      <c r="E16135" s="7" t="n">
        <v>2</v>
      </c>
      <c r="F16135" s="7" t="n">
        <v>0</v>
      </c>
    </row>
    <row r="16136" spans="1:9">
      <c r="A16136" t="s">
        <v>4</v>
      </c>
      <c r="B16136" s="4" t="s">
        <v>5</v>
      </c>
    </row>
    <row r="16137" spans="1:9">
      <c r="A16137" t="n">
        <v>128000</v>
      </c>
      <c r="B16137" s="27" t="n">
        <v>28</v>
      </c>
    </row>
    <row r="16138" spans="1:9">
      <c r="A16138" t="s">
        <v>4</v>
      </c>
      <c r="B16138" s="4" t="s">
        <v>5</v>
      </c>
      <c r="C16138" s="4" t="s">
        <v>11</v>
      </c>
      <c r="D16138" s="4" t="s">
        <v>7</v>
      </c>
      <c r="E16138" s="4" t="s">
        <v>8</v>
      </c>
      <c r="F16138" s="4" t="s">
        <v>13</v>
      </c>
      <c r="G16138" s="4" t="s">
        <v>13</v>
      </c>
      <c r="H16138" s="4" t="s">
        <v>13</v>
      </c>
    </row>
    <row r="16139" spans="1:9">
      <c r="A16139" t="n">
        <v>128001</v>
      </c>
      <c r="B16139" s="47" t="n">
        <v>48</v>
      </c>
      <c r="C16139" s="7" t="n">
        <v>6309</v>
      </c>
      <c r="D16139" s="7" t="n">
        <v>0</v>
      </c>
      <c r="E16139" s="7" t="s">
        <v>489</v>
      </c>
      <c r="F16139" s="7" t="n">
        <v>-1</v>
      </c>
      <c r="G16139" s="7" t="n">
        <v>1</v>
      </c>
      <c r="H16139" s="7" t="n">
        <v>0</v>
      </c>
    </row>
    <row r="16140" spans="1:9">
      <c r="A16140" t="s">
        <v>4</v>
      </c>
      <c r="B16140" s="4" t="s">
        <v>5</v>
      </c>
      <c r="C16140" s="4" t="s">
        <v>11</v>
      </c>
      <c r="D16140" s="4" t="s">
        <v>13</v>
      </c>
      <c r="E16140" s="4" t="s">
        <v>13</v>
      </c>
      <c r="F16140" s="4" t="s">
        <v>7</v>
      </c>
    </row>
    <row r="16141" spans="1:9">
      <c r="A16141" t="n">
        <v>128027</v>
      </c>
      <c r="B16141" s="70" t="n">
        <v>52</v>
      </c>
      <c r="C16141" s="7" t="n">
        <v>6309</v>
      </c>
      <c r="D16141" s="7" t="n">
        <v>296</v>
      </c>
      <c r="E16141" s="7" t="n">
        <v>0</v>
      </c>
      <c r="F16141" s="7" t="n">
        <v>0</v>
      </c>
    </row>
    <row r="16142" spans="1:9">
      <c r="A16142" t="s">
        <v>4</v>
      </c>
      <c r="B16142" s="4" t="s">
        <v>5</v>
      </c>
      <c r="C16142" s="4" t="s">
        <v>11</v>
      </c>
    </row>
    <row r="16143" spans="1:9">
      <c r="A16143" t="n">
        <v>128039</v>
      </c>
      <c r="B16143" s="29" t="n">
        <v>16</v>
      </c>
      <c r="C16143" s="7" t="n">
        <v>100</v>
      </c>
    </row>
    <row r="16144" spans="1:9">
      <c r="A16144" t="s">
        <v>4</v>
      </c>
      <c r="B16144" s="4" t="s">
        <v>5</v>
      </c>
      <c r="C16144" s="4" t="s">
        <v>7</v>
      </c>
      <c r="D16144" s="4" t="s">
        <v>7</v>
      </c>
      <c r="E16144" s="4" t="s">
        <v>13</v>
      </c>
      <c r="F16144" s="4" t="s">
        <v>13</v>
      </c>
      <c r="G16144" s="4" t="s">
        <v>13</v>
      </c>
      <c r="H16144" s="4" t="s">
        <v>11</v>
      </c>
    </row>
    <row r="16145" spans="1:8">
      <c r="A16145" t="n">
        <v>128042</v>
      </c>
      <c r="B16145" s="36" t="n">
        <v>45</v>
      </c>
      <c r="C16145" s="7" t="n">
        <v>2</v>
      </c>
      <c r="D16145" s="7" t="n">
        <v>3</v>
      </c>
      <c r="E16145" s="7" t="n">
        <v>20.6900005340576</v>
      </c>
      <c r="F16145" s="7" t="n">
        <v>0.270000010728836</v>
      </c>
      <c r="G16145" s="7" t="n">
        <v>-44.4500007629395</v>
      </c>
      <c r="H16145" s="7" t="n">
        <v>2500</v>
      </c>
    </row>
    <row r="16146" spans="1:8">
      <c r="A16146" t="s">
        <v>4</v>
      </c>
      <c r="B16146" s="4" t="s">
        <v>5</v>
      </c>
      <c r="C16146" s="4" t="s">
        <v>7</v>
      </c>
      <c r="D16146" s="4" t="s">
        <v>7</v>
      </c>
      <c r="E16146" s="4" t="s">
        <v>13</v>
      </c>
      <c r="F16146" s="4" t="s">
        <v>13</v>
      </c>
      <c r="G16146" s="4" t="s">
        <v>13</v>
      </c>
      <c r="H16146" s="4" t="s">
        <v>11</v>
      </c>
      <c r="I16146" s="4" t="s">
        <v>7</v>
      </c>
    </row>
    <row r="16147" spans="1:8">
      <c r="A16147" t="n">
        <v>128059</v>
      </c>
      <c r="B16147" s="36" t="n">
        <v>45</v>
      </c>
      <c r="C16147" s="7" t="n">
        <v>4</v>
      </c>
      <c r="D16147" s="7" t="n">
        <v>3</v>
      </c>
      <c r="E16147" s="7" t="n">
        <v>7</v>
      </c>
      <c r="F16147" s="7" t="n">
        <v>160.990005493164</v>
      </c>
      <c r="G16147" s="7" t="n">
        <v>0</v>
      </c>
      <c r="H16147" s="7" t="n">
        <v>2500</v>
      </c>
      <c r="I16147" s="7" t="n">
        <v>0</v>
      </c>
    </row>
    <row r="16148" spans="1:8">
      <c r="A16148" t="s">
        <v>4</v>
      </c>
      <c r="B16148" s="4" t="s">
        <v>5</v>
      </c>
      <c r="C16148" s="4" t="s">
        <v>7</v>
      </c>
      <c r="D16148" s="4" t="s">
        <v>7</v>
      </c>
      <c r="E16148" s="4" t="s">
        <v>13</v>
      </c>
      <c r="F16148" s="4" t="s">
        <v>11</v>
      </c>
    </row>
    <row r="16149" spans="1:8">
      <c r="A16149" t="n">
        <v>128077</v>
      </c>
      <c r="B16149" s="36" t="n">
        <v>45</v>
      </c>
      <c r="C16149" s="7" t="n">
        <v>5</v>
      </c>
      <c r="D16149" s="7" t="n">
        <v>3</v>
      </c>
      <c r="E16149" s="7" t="n">
        <v>4.30000019073486</v>
      </c>
      <c r="F16149" s="7" t="n">
        <v>2500</v>
      </c>
    </row>
    <row r="16150" spans="1:8">
      <c r="A16150" t="s">
        <v>4</v>
      </c>
      <c r="B16150" s="4" t="s">
        <v>5</v>
      </c>
      <c r="C16150" s="4" t="s">
        <v>11</v>
      </c>
      <c r="D16150" s="4" t="s">
        <v>13</v>
      </c>
      <c r="E16150" s="4" t="s">
        <v>13</v>
      </c>
      <c r="F16150" s="4" t="s">
        <v>13</v>
      </c>
      <c r="G16150" s="4" t="s">
        <v>13</v>
      </c>
    </row>
    <row r="16151" spans="1:8">
      <c r="A16151" t="n">
        <v>128086</v>
      </c>
      <c r="B16151" s="90" t="n">
        <v>131</v>
      </c>
      <c r="C16151" s="7" t="n">
        <v>6308</v>
      </c>
      <c r="D16151" s="7" t="n">
        <v>0.200000002980232</v>
      </c>
      <c r="E16151" s="7" t="n">
        <v>0</v>
      </c>
      <c r="F16151" s="7" t="n">
        <v>0</v>
      </c>
      <c r="G16151" s="7" t="n">
        <v>0.100000001490116</v>
      </c>
    </row>
    <row r="16152" spans="1:8">
      <c r="A16152" t="s">
        <v>4</v>
      </c>
      <c r="B16152" s="4" t="s">
        <v>5</v>
      </c>
      <c r="C16152" s="4" t="s">
        <v>11</v>
      </c>
      <c r="D16152" s="4" t="s">
        <v>11</v>
      </c>
      <c r="E16152" s="4" t="s">
        <v>13</v>
      </c>
      <c r="F16152" s="4" t="s">
        <v>13</v>
      </c>
      <c r="G16152" s="4" t="s">
        <v>13</v>
      </c>
      <c r="H16152" s="4" t="s">
        <v>13</v>
      </c>
      <c r="I16152" s="4" t="s">
        <v>7</v>
      </c>
      <c r="J16152" s="4" t="s">
        <v>11</v>
      </c>
    </row>
    <row r="16153" spans="1:8">
      <c r="A16153" t="n">
        <v>128105</v>
      </c>
      <c r="B16153" s="57" t="n">
        <v>55</v>
      </c>
      <c r="C16153" s="7" t="n">
        <v>6308</v>
      </c>
      <c r="D16153" s="7" t="n">
        <v>65533</v>
      </c>
      <c r="E16153" s="7" t="n">
        <v>20.1499996185303</v>
      </c>
      <c r="F16153" s="7" t="n">
        <v>-1</v>
      </c>
      <c r="G16153" s="7" t="n">
        <v>-45.25</v>
      </c>
      <c r="H16153" s="7" t="n">
        <v>1.5</v>
      </c>
      <c r="I16153" s="7" t="n">
        <v>1</v>
      </c>
      <c r="J16153" s="7" t="n">
        <v>0</v>
      </c>
    </row>
    <row r="16154" spans="1:8">
      <c r="A16154" t="s">
        <v>4</v>
      </c>
      <c r="B16154" s="4" t="s">
        <v>5</v>
      </c>
      <c r="C16154" s="4" t="s">
        <v>11</v>
      </c>
    </row>
    <row r="16155" spans="1:8">
      <c r="A16155" t="n">
        <v>128129</v>
      </c>
      <c r="B16155" s="29" t="n">
        <v>16</v>
      </c>
      <c r="C16155" s="7" t="n">
        <v>1000</v>
      </c>
    </row>
    <row r="16156" spans="1:8">
      <c r="A16156" t="s">
        <v>4</v>
      </c>
      <c r="B16156" s="4" t="s">
        <v>5</v>
      </c>
      <c r="C16156" s="4" t="s">
        <v>11</v>
      </c>
      <c r="D16156" s="4" t="s">
        <v>13</v>
      </c>
      <c r="E16156" s="4" t="s">
        <v>13</v>
      </c>
      <c r="F16156" s="4" t="s">
        <v>7</v>
      </c>
    </row>
    <row r="16157" spans="1:8">
      <c r="A16157" t="n">
        <v>128132</v>
      </c>
      <c r="B16157" s="70" t="n">
        <v>52</v>
      </c>
      <c r="C16157" s="7" t="n">
        <v>0</v>
      </c>
      <c r="D16157" s="7" t="n">
        <v>299.399993896484</v>
      </c>
      <c r="E16157" s="7" t="n">
        <v>10</v>
      </c>
      <c r="F16157" s="7" t="n">
        <v>0</v>
      </c>
    </row>
    <row r="16158" spans="1:8">
      <c r="A16158" t="s">
        <v>4</v>
      </c>
      <c r="B16158" s="4" t="s">
        <v>5</v>
      </c>
      <c r="C16158" s="4" t="s">
        <v>11</v>
      </c>
    </row>
    <row r="16159" spans="1:8">
      <c r="A16159" t="n">
        <v>128144</v>
      </c>
      <c r="B16159" s="29" t="n">
        <v>16</v>
      </c>
      <c r="C16159" s="7" t="n">
        <v>100</v>
      </c>
    </row>
    <row r="16160" spans="1:8">
      <c r="A16160" t="s">
        <v>4</v>
      </c>
      <c r="B16160" s="4" t="s">
        <v>5</v>
      </c>
      <c r="C16160" s="4" t="s">
        <v>11</v>
      </c>
      <c r="D16160" s="4" t="s">
        <v>13</v>
      </c>
      <c r="E16160" s="4" t="s">
        <v>13</v>
      </c>
      <c r="F16160" s="4" t="s">
        <v>7</v>
      </c>
    </row>
    <row r="16161" spans="1:10">
      <c r="A16161" t="n">
        <v>128147</v>
      </c>
      <c r="B16161" s="70" t="n">
        <v>52</v>
      </c>
      <c r="C16161" s="7" t="n">
        <v>5716</v>
      </c>
      <c r="D16161" s="7" t="n">
        <v>297.600006103516</v>
      </c>
      <c r="E16161" s="7" t="n">
        <v>10</v>
      </c>
      <c r="F16161" s="7" t="n">
        <v>0</v>
      </c>
    </row>
    <row r="16162" spans="1:10">
      <c r="A16162" t="s">
        <v>4</v>
      </c>
      <c r="B16162" s="4" t="s">
        <v>5</v>
      </c>
      <c r="C16162" s="4" t="s">
        <v>11</v>
      </c>
    </row>
    <row r="16163" spans="1:10">
      <c r="A16163" t="n">
        <v>128159</v>
      </c>
      <c r="B16163" s="29" t="n">
        <v>16</v>
      </c>
      <c r="C16163" s="7" t="n">
        <v>100</v>
      </c>
    </row>
    <row r="16164" spans="1:10">
      <c r="A16164" t="s">
        <v>4</v>
      </c>
      <c r="B16164" s="4" t="s">
        <v>5</v>
      </c>
      <c r="C16164" s="4" t="s">
        <v>11</v>
      </c>
      <c r="D16164" s="4" t="s">
        <v>11</v>
      </c>
      <c r="E16164" s="4" t="s">
        <v>13</v>
      </c>
      <c r="F16164" s="4" t="s">
        <v>7</v>
      </c>
    </row>
    <row r="16165" spans="1:10">
      <c r="A16165" t="n">
        <v>128162</v>
      </c>
      <c r="B16165" s="77" t="n">
        <v>53</v>
      </c>
      <c r="C16165" s="7" t="n">
        <v>6309</v>
      </c>
      <c r="D16165" s="7" t="n">
        <v>6308</v>
      </c>
      <c r="E16165" s="7" t="n">
        <v>10</v>
      </c>
      <c r="F16165" s="7" t="n">
        <v>0</v>
      </c>
    </row>
    <row r="16166" spans="1:10">
      <c r="A16166" t="s">
        <v>4</v>
      </c>
      <c r="B16166" s="4" t="s">
        <v>5</v>
      </c>
      <c r="C16166" s="4" t="s">
        <v>11</v>
      </c>
    </row>
    <row r="16167" spans="1:10">
      <c r="A16167" t="n">
        <v>128172</v>
      </c>
      <c r="B16167" s="29" t="n">
        <v>16</v>
      </c>
      <c r="C16167" s="7" t="n">
        <v>150</v>
      </c>
    </row>
    <row r="16168" spans="1:10">
      <c r="A16168" t="s">
        <v>4</v>
      </c>
      <c r="B16168" s="4" t="s">
        <v>5</v>
      </c>
      <c r="C16168" s="4" t="s">
        <v>11</v>
      </c>
      <c r="D16168" s="4" t="s">
        <v>13</v>
      </c>
      <c r="E16168" s="4" t="s">
        <v>13</v>
      </c>
      <c r="F16168" s="4" t="s">
        <v>7</v>
      </c>
    </row>
    <row r="16169" spans="1:10">
      <c r="A16169" t="n">
        <v>128175</v>
      </c>
      <c r="B16169" s="70" t="n">
        <v>52</v>
      </c>
      <c r="C16169" s="7" t="n">
        <v>5713</v>
      </c>
      <c r="D16169" s="7" t="n">
        <v>283</v>
      </c>
      <c r="E16169" s="7" t="n">
        <v>10</v>
      </c>
      <c r="F16169" s="7" t="n">
        <v>0</v>
      </c>
    </row>
    <row r="16170" spans="1:10">
      <c r="A16170" t="s">
        <v>4</v>
      </c>
      <c r="B16170" s="4" t="s">
        <v>5</v>
      </c>
      <c r="C16170" s="4" t="s">
        <v>11</v>
      </c>
    </row>
    <row r="16171" spans="1:10">
      <c r="A16171" t="n">
        <v>128187</v>
      </c>
      <c r="B16171" s="29" t="n">
        <v>16</v>
      </c>
      <c r="C16171" s="7" t="n">
        <v>100</v>
      </c>
    </row>
    <row r="16172" spans="1:10">
      <c r="A16172" t="s">
        <v>4</v>
      </c>
      <c r="B16172" s="4" t="s">
        <v>5</v>
      </c>
      <c r="C16172" s="4" t="s">
        <v>11</v>
      </c>
      <c r="D16172" s="4" t="s">
        <v>13</v>
      </c>
      <c r="E16172" s="4" t="s">
        <v>13</v>
      </c>
      <c r="F16172" s="4" t="s">
        <v>7</v>
      </c>
    </row>
    <row r="16173" spans="1:10">
      <c r="A16173" t="n">
        <v>128190</v>
      </c>
      <c r="B16173" s="70" t="n">
        <v>52</v>
      </c>
      <c r="C16173" s="7" t="n">
        <v>103</v>
      </c>
      <c r="D16173" s="7" t="n">
        <v>215</v>
      </c>
      <c r="E16173" s="7" t="n">
        <v>10</v>
      </c>
      <c r="F16173" s="7" t="n">
        <v>0</v>
      </c>
    </row>
    <row r="16174" spans="1:10">
      <c r="A16174" t="s">
        <v>4</v>
      </c>
      <c r="B16174" s="4" t="s">
        <v>5</v>
      </c>
      <c r="C16174" s="4" t="s">
        <v>11</v>
      </c>
      <c r="D16174" s="4" t="s">
        <v>11</v>
      </c>
      <c r="E16174" s="4" t="s">
        <v>11</v>
      </c>
    </row>
    <row r="16175" spans="1:10">
      <c r="A16175" t="n">
        <v>128202</v>
      </c>
      <c r="B16175" s="32" t="n">
        <v>61</v>
      </c>
      <c r="C16175" s="7" t="n">
        <v>103</v>
      </c>
      <c r="D16175" s="7" t="n">
        <v>6308</v>
      </c>
      <c r="E16175" s="7" t="n">
        <v>1000</v>
      </c>
    </row>
    <row r="16176" spans="1:10">
      <c r="A16176" t="s">
        <v>4</v>
      </c>
      <c r="B16176" s="4" t="s">
        <v>5</v>
      </c>
      <c r="C16176" s="4" t="s">
        <v>11</v>
      </c>
      <c r="D16176" s="4" t="s">
        <v>7</v>
      </c>
    </row>
    <row r="16177" spans="1:6">
      <c r="A16177" t="n">
        <v>128209</v>
      </c>
      <c r="B16177" s="55" t="n">
        <v>56</v>
      </c>
      <c r="C16177" s="7" t="n">
        <v>6308</v>
      </c>
      <c r="D16177" s="7" t="n">
        <v>0</v>
      </c>
    </row>
    <row r="16178" spans="1:6">
      <c r="A16178" t="s">
        <v>4</v>
      </c>
      <c r="B16178" s="4" t="s">
        <v>5</v>
      </c>
      <c r="C16178" s="4" t="s">
        <v>7</v>
      </c>
      <c r="D16178" s="4" t="s">
        <v>11</v>
      </c>
    </row>
    <row r="16179" spans="1:6">
      <c r="A16179" t="n">
        <v>128213</v>
      </c>
      <c r="B16179" s="36" t="n">
        <v>45</v>
      </c>
      <c r="C16179" s="7" t="n">
        <v>7</v>
      </c>
      <c r="D16179" s="7" t="n">
        <v>255</v>
      </c>
    </row>
    <row r="16180" spans="1:6">
      <c r="A16180" t="s">
        <v>4</v>
      </c>
      <c r="B16180" s="4" t="s">
        <v>5</v>
      </c>
      <c r="C16180" s="4" t="s">
        <v>7</v>
      </c>
      <c r="D16180" s="4" t="s">
        <v>11</v>
      </c>
      <c r="E16180" s="4" t="s">
        <v>8</v>
      </c>
    </row>
    <row r="16181" spans="1:6">
      <c r="A16181" t="n">
        <v>128217</v>
      </c>
      <c r="B16181" s="49" t="n">
        <v>51</v>
      </c>
      <c r="C16181" s="7" t="n">
        <v>4</v>
      </c>
      <c r="D16181" s="7" t="n">
        <v>6308</v>
      </c>
      <c r="E16181" s="7" t="s">
        <v>832</v>
      </c>
    </row>
    <row r="16182" spans="1:6">
      <c r="A16182" t="s">
        <v>4</v>
      </c>
      <c r="B16182" s="4" t="s">
        <v>5</v>
      </c>
      <c r="C16182" s="4" t="s">
        <v>11</v>
      </c>
    </row>
    <row r="16183" spans="1:6">
      <c r="A16183" t="n">
        <v>128231</v>
      </c>
      <c r="B16183" s="29" t="n">
        <v>16</v>
      </c>
      <c r="C16183" s="7" t="n">
        <v>0</v>
      </c>
    </row>
    <row r="16184" spans="1:6">
      <c r="A16184" t="s">
        <v>4</v>
      </c>
      <c r="B16184" s="4" t="s">
        <v>5</v>
      </c>
      <c r="C16184" s="4" t="s">
        <v>11</v>
      </c>
      <c r="D16184" s="4" t="s">
        <v>34</v>
      </c>
      <c r="E16184" s="4" t="s">
        <v>7</v>
      </c>
      <c r="F16184" s="4" t="s">
        <v>7</v>
      </c>
    </row>
    <row r="16185" spans="1:6">
      <c r="A16185" t="n">
        <v>128234</v>
      </c>
      <c r="B16185" s="51" t="n">
        <v>26</v>
      </c>
      <c r="C16185" s="7" t="n">
        <v>6308</v>
      </c>
      <c r="D16185" s="7" t="s">
        <v>1107</v>
      </c>
      <c r="E16185" s="7" t="n">
        <v>2</v>
      </c>
      <c r="F16185" s="7" t="n">
        <v>0</v>
      </c>
    </row>
    <row r="16186" spans="1:6">
      <c r="A16186" t="s">
        <v>4</v>
      </c>
      <c r="B16186" s="4" t="s">
        <v>5</v>
      </c>
    </row>
    <row r="16187" spans="1:6">
      <c r="A16187" t="n">
        <v>128263</v>
      </c>
      <c r="B16187" s="27" t="n">
        <v>28</v>
      </c>
    </row>
    <row r="16188" spans="1:6">
      <c r="A16188" t="s">
        <v>4</v>
      </c>
      <c r="B16188" s="4" t="s">
        <v>5</v>
      </c>
      <c r="C16188" s="4" t="s">
        <v>7</v>
      </c>
      <c r="D16188" s="4" t="s">
        <v>11</v>
      </c>
      <c r="E16188" s="4" t="s">
        <v>8</v>
      </c>
    </row>
    <row r="16189" spans="1:6">
      <c r="A16189" t="n">
        <v>128264</v>
      </c>
      <c r="B16189" s="49" t="n">
        <v>51</v>
      </c>
      <c r="C16189" s="7" t="n">
        <v>4</v>
      </c>
      <c r="D16189" s="7" t="n">
        <v>6309</v>
      </c>
      <c r="E16189" s="7" t="s">
        <v>997</v>
      </c>
    </row>
    <row r="16190" spans="1:6">
      <c r="A16190" t="s">
        <v>4</v>
      </c>
      <c r="B16190" s="4" t="s">
        <v>5</v>
      </c>
      <c r="C16190" s="4" t="s">
        <v>11</v>
      </c>
    </row>
    <row r="16191" spans="1:6">
      <c r="A16191" t="n">
        <v>128277</v>
      </c>
      <c r="B16191" s="29" t="n">
        <v>16</v>
      </c>
      <c r="C16191" s="7" t="n">
        <v>0</v>
      </c>
    </row>
    <row r="16192" spans="1:6">
      <c r="A16192" t="s">
        <v>4</v>
      </c>
      <c r="B16192" s="4" t="s">
        <v>5</v>
      </c>
      <c r="C16192" s="4" t="s">
        <v>11</v>
      </c>
      <c r="D16192" s="4" t="s">
        <v>34</v>
      </c>
      <c r="E16192" s="4" t="s">
        <v>7</v>
      </c>
      <c r="F16192" s="4" t="s">
        <v>7</v>
      </c>
      <c r="G16192" s="4" t="s">
        <v>34</v>
      </c>
      <c r="H16192" s="4" t="s">
        <v>7</v>
      </c>
      <c r="I16192" s="4" t="s">
        <v>7</v>
      </c>
    </row>
    <row r="16193" spans="1:9">
      <c r="A16193" t="n">
        <v>128280</v>
      </c>
      <c r="B16193" s="51" t="n">
        <v>26</v>
      </c>
      <c r="C16193" s="7" t="n">
        <v>6309</v>
      </c>
      <c r="D16193" s="7" t="s">
        <v>1108</v>
      </c>
      <c r="E16193" s="7" t="n">
        <v>2</v>
      </c>
      <c r="F16193" s="7" t="n">
        <v>3</v>
      </c>
      <c r="G16193" s="7" t="s">
        <v>1109</v>
      </c>
      <c r="H16193" s="7" t="n">
        <v>2</v>
      </c>
      <c r="I16193" s="7" t="n">
        <v>0</v>
      </c>
    </row>
    <row r="16194" spans="1:9">
      <c r="A16194" t="s">
        <v>4</v>
      </c>
      <c r="B16194" s="4" t="s">
        <v>5</v>
      </c>
    </row>
    <row r="16195" spans="1:9">
      <c r="A16195" t="n">
        <v>128375</v>
      </c>
      <c r="B16195" s="27" t="n">
        <v>28</v>
      </c>
    </row>
    <row r="16196" spans="1:9">
      <c r="A16196" t="s">
        <v>4</v>
      </c>
      <c r="B16196" s="4" t="s">
        <v>5</v>
      </c>
      <c r="C16196" s="4" t="s">
        <v>11</v>
      </c>
      <c r="D16196" s="4" t="s">
        <v>13</v>
      </c>
      <c r="E16196" s="4" t="s">
        <v>13</v>
      </c>
      <c r="F16196" s="4" t="s">
        <v>13</v>
      </c>
      <c r="G16196" s="4" t="s">
        <v>13</v>
      </c>
    </row>
    <row r="16197" spans="1:9">
      <c r="A16197" t="n">
        <v>128376</v>
      </c>
      <c r="B16197" s="40" t="n">
        <v>46</v>
      </c>
      <c r="C16197" s="7" t="n">
        <v>6309</v>
      </c>
      <c r="D16197" s="7" t="n">
        <v>24.4599990844727</v>
      </c>
      <c r="E16197" s="7" t="n">
        <v>-1</v>
      </c>
      <c r="F16197" s="7" t="n">
        <v>-45.3499984741211</v>
      </c>
      <c r="G16197" s="7" t="n">
        <v>-78</v>
      </c>
    </row>
    <row r="16198" spans="1:9">
      <c r="A16198" t="s">
        <v>4</v>
      </c>
      <c r="B16198" s="4" t="s">
        <v>5</v>
      </c>
      <c r="C16198" s="4" t="s">
        <v>11</v>
      </c>
      <c r="D16198" s="4" t="s">
        <v>7</v>
      </c>
    </row>
    <row r="16199" spans="1:9">
      <c r="A16199" t="n">
        <v>128395</v>
      </c>
      <c r="B16199" s="56" t="n">
        <v>96</v>
      </c>
      <c r="C16199" s="7" t="n">
        <v>6309</v>
      </c>
      <c r="D16199" s="7" t="n">
        <v>1</v>
      </c>
    </row>
    <row r="16200" spans="1:9">
      <c r="A16200" t="s">
        <v>4</v>
      </c>
      <c r="B16200" s="4" t="s">
        <v>5</v>
      </c>
      <c r="C16200" s="4" t="s">
        <v>11</v>
      </c>
      <c r="D16200" s="4" t="s">
        <v>7</v>
      </c>
      <c r="E16200" s="4" t="s">
        <v>13</v>
      </c>
      <c r="F16200" s="4" t="s">
        <v>13</v>
      </c>
      <c r="G16200" s="4" t="s">
        <v>13</v>
      </c>
    </row>
    <row r="16201" spans="1:9">
      <c r="A16201" t="n">
        <v>128399</v>
      </c>
      <c r="B16201" s="56" t="n">
        <v>96</v>
      </c>
      <c r="C16201" s="7" t="n">
        <v>6309</v>
      </c>
      <c r="D16201" s="7" t="n">
        <v>2</v>
      </c>
      <c r="E16201" s="7" t="n">
        <v>22.75</v>
      </c>
      <c r="F16201" s="7" t="n">
        <v>-1</v>
      </c>
      <c r="G16201" s="7" t="n">
        <v>-45.1500015258789</v>
      </c>
    </row>
    <row r="16202" spans="1:9">
      <c r="A16202" t="s">
        <v>4</v>
      </c>
      <c r="B16202" s="4" t="s">
        <v>5</v>
      </c>
      <c r="C16202" s="4" t="s">
        <v>11</v>
      </c>
      <c r="D16202" s="4" t="s">
        <v>7</v>
      </c>
      <c r="E16202" s="4" t="s">
        <v>13</v>
      </c>
      <c r="F16202" s="4" t="s">
        <v>13</v>
      </c>
      <c r="G16202" s="4" t="s">
        <v>13</v>
      </c>
    </row>
    <row r="16203" spans="1:9">
      <c r="A16203" t="n">
        <v>128415</v>
      </c>
      <c r="B16203" s="56" t="n">
        <v>96</v>
      </c>
      <c r="C16203" s="7" t="n">
        <v>6309</v>
      </c>
      <c r="D16203" s="7" t="n">
        <v>2</v>
      </c>
      <c r="E16203" s="7" t="n">
        <v>19.5900001525879</v>
      </c>
      <c r="F16203" s="7" t="n">
        <v>-1</v>
      </c>
      <c r="G16203" s="7" t="n">
        <v>-45.1500015258789</v>
      </c>
    </row>
    <row r="16204" spans="1:9">
      <c r="A16204" t="s">
        <v>4</v>
      </c>
      <c r="B16204" s="4" t="s">
        <v>5</v>
      </c>
      <c r="C16204" s="4" t="s">
        <v>11</v>
      </c>
      <c r="D16204" s="4" t="s">
        <v>7</v>
      </c>
      <c r="E16204" s="4" t="s">
        <v>13</v>
      </c>
      <c r="F16204" s="4" t="s">
        <v>13</v>
      </c>
      <c r="G16204" s="4" t="s">
        <v>13</v>
      </c>
    </row>
    <row r="16205" spans="1:9">
      <c r="A16205" t="n">
        <v>128431</v>
      </c>
      <c r="B16205" s="56" t="n">
        <v>96</v>
      </c>
      <c r="C16205" s="7" t="n">
        <v>6309</v>
      </c>
      <c r="D16205" s="7" t="n">
        <v>2</v>
      </c>
      <c r="E16205" s="7" t="n">
        <v>11.2700004577637</v>
      </c>
      <c r="F16205" s="7" t="n">
        <v>2</v>
      </c>
      <c r="G16205" s="7" t="n">
        <v>-45.0200004577637</v>
      </c>
    </row>
    <row r="16206" spans="1:9">
      <c r="A16206" t="s">
        <v>4</v>
      </c>
      <c r="B16206" s="4" t="s">
        <v>5</v>
      </c>
      <c r="C16206" s="4" t="s">
        <v>11</v>
      </c>
      <c r="D16206" s="4" t="s">
        <v>7</v>
      </c>
      <c r="E16206" s="4" t="s">
        <v>14</v>
      </c>
      <c r="F16206" s="4" t="s">
        <v>7</v>
      </c>
      <c r="G16206" s="4" t="s">
        <v>11</v>
      </c>
    </row>
    <row r="16207" spans="1:9">
      <c r="A16207" t="n">
        <v>128447</v>
      </c>
      <c r="B16207" s="56" t="n">
        <v>96</v>
      </c>
      <c r="C16207" s="7" t="n">
        <v>6309</v>
      </c>
      <c r="D16207" s="7" t="n">
        <v>0</v>
      </c>
      <c r="E16207" s="7" t="n">
        <v>1069547520</v>
      </c>
      <c r="F16207" s="7" t="n">
        <v>1</v>
      </c>
      <c r="G16207" s="7" t="n">
        <v>0</v>
      </c>
    </row>
    <row r="16208" spans="1:9">
      <c r="A16208" t="s">
        <v>4</v>
      </c>
      <c r="B16208" s="4" t="s">
        <v>5</v>
      </c>
      <c r="C16208" s="4" t="s">
        <v>11</v>
      </c>
    </row>
    <row r="16209" spans="1:9">
      <c r="A16209" t="n">
        <v>128458</v>
      </c>
      <c r="B16209" s="29" t="n">
        <v>16</v>
      </c>
      <c r="C16209" s="7" t="n">
        <v>250</v>
      </c>
    </row>
    <row r="16210" spans="1:9">
      <c r="A16210" t="s">
        <v>4</v>
      </c>
      <c r="B16210" s="4" t="s">
        <v>5</v>
      </c>
      <c r="C16210" s="4" t="s">
        <v>7</v>
      </c>
      <c r="D16210" s="4" t="s">
        <v>7</v>
      </c>
      <c r="E16210" s="4" t="s">
        <v>13</v>
      </c>
      <c r="F16210" s="4" t="s">
        <v>13</v>
      </c>
      <c r="G16210" s="4" t="s">
        <v>13</v>
      </c>
      <c r="H16210" s="4" t="s">
        <v>11</v>
      </c>
    </row>
    <row r="16211" spans="1:9">
      <c r="A16211" t="n">
        <v>128461</v>
      </c>
      <c r="B16211" s="36" t="n">
        <v>45</v>
      </c>
      <c r="C16211" s="7" t="n">
        <v>2</v>
      </c>
      <c r="D16211" s="7" t="n">
        <v>3</v>
      </c>
      <c r="E16211" s="7" t="n">
        <v>19.5799999237061</v>
      </c>
      <c r="F16211" s="7" t="n">
        <v>0.400000005960464</v>
      </c>
      <c r="G16211" s="7" t="n">
        <v>-44.439998626709</v>
      </c>
      <c r="H16211" s="7" t="n">
        <v>3000</v>
      </c>
    </row>
    <row r="16212" spans="1:9">
      <c r="A16212" t="s">
        <v>4</v>
      </c>
      <c r="B16212" s="4" t="s">
        <v>5</v>
      </c>
      <c r="C16212" s="4" t="s">
        <v>7</v>
      </c>
      <c r="D16212" s="4" t="s">
        <v>7</v>
      </c>
      <c r="E16212" s="4" t="s">
        <v>13</v>
      </c>
      <c r="F16212" s="4" t="s">
        <v>13</v>
      </c>
      <c r="G16212" s="4" t="s">
        <v>13</v>
      </c>
      <c r="H16212" s="4" t="s">
        <v>11</v>
      </c>
      <c r="I16212" s="4" t="s">
        <v>7</v>
      </c>
    </row>
    <row r="16213" spans="1:9">
      <c r="A16213" t="n">
        <v>128478</v>
      </c>
      <c r="B16213" s="36" t="n">
        <v>45</v>
      </c>
      <c r="C16213" s="7" t="n">
        <v>4</v>
      </c>
      <c r="D16213" s="7" t="n">
        <v>3</v>
      </c>
      <c r="E16213" s="7" t="n">
        <v>9.75</v>
      </c>
      <c r="F16213" s="7" t="n">
        <v>147.350006103516</v>
      </c>
      <c r="G16213" s="7" t="n">
        <v>0</v>
      </c>
      <c r="H16213" s="7" t="n">
        <v>3000</v>
      </c>
      <c r="I16213" s="7" t="n">
        <v>0</v>
      </c>
    </row>
    <row r="16214" spans="1:9">
      <c r="A16214" t="s">
        <v>4</v>
      </c>
      <c r="B16214" s="4" t="s">
        <v>5</v>
      </c>
      <c r="C16214" s="4" t="s">
        <v>7</v>
      </c>
      <c r="D16214" s="4" t="s">
        <v>7</v>
      </c>
      <c r="E16214" s="4" t="s">
        <v>13</v>
      </c>
      <c r="F16214" s="4" t="s">
        <v>11</v>
      </c>
    </row>
    <row r="16215" spans="1:9">
      <c r="A16215" t="n">
        <v>128496</v>
      </c>
      <c r="B16215" s="36" t="n">
        <v>45</v>
      </c>
      <c r="C16215" s="7" t="n">
        <v>5</v>
      </c>
      <c r="D16215" s="7" t="n">
        <v>3</v>
      </c>
      <c r="E16215" s="7" t="n">
        <v>5.69999980926514</v>
      </c>
      <c r="F16215" s="7" t="n">
        <v>3000</v>
      </c>
    </row>
    <row r="16216" spans="1:9">
      <c r="A16216" t="s">
        <v>4</v>
      </c>
      <c r="B16216" s="4" t="s">
        <v>5</v>
      </c>
      <c r="C16216" s="4" t="s">
        <v>11</v>
      </c>
    </row>
    <row r="16217" spans="1:9">
      <c r="A16217" t="n">
        <v>128505</v>
      </c>
      <c r="B16217" s="29" t="n">
        <v>16</v>
      </c>
      <c r="C16217" s="7" t="n">
        <v>1000</v>
      </c>
    </row>
    <row r="16218" spans="1:9">
      <c r="A16218" t="s">
        <v>4</v>
      </c>
      <c r="B16218" s="4" t="s">
        <v>5</v>
      </c>
      <c r="C16218" s="4" t="s">
        <v>11</v>
      </c>
      <c r="D16218" s="4" t="s">
        <v>13</v>
      </c>
      <c r="E16218" s="4" t="s">
        <v>13</v>
      </c>
      <c r="F16218" s="4" t="s">
        <v>13</v>
      </c>
      <c r="G16218" s="4" t="s">
        <v>13</v>
      </c>
    </row>
    <row r="16219" spans="1:9">
      <c r="A16219" t="n">
        <v>128508</v>
      </c>
      <c r="B16219" s="90" t="n">
        <v>131</v>
      </c>
      <c r="C16219" s="7" t="n">
        <v>6308</v>
      </c>
      <c r="D16219" s="7" t="n">
        <v>0.300000011920929</v>
      </c>
      <c r="E16219" s="7" t="n">
        <v>0</v>
      </c>
      <c r="F16219" s="7" t="n">
        <v>0</v>
      </c>
      <c r="G16219" s="7" t="n">
        <v>0.100000001490116</v>
      </c>
    </row>
    <row r="16220" spans="1:9">
      <c r="A16220" t="s">
        <v>4</v>
      </c>
      <c r="B16220" s="4" t="s">
        <v>5</v>
      </c>
      <c r="C16220" s="4" t="s">
        <v>11</v>
      </c>
      <c r="D16220" s="4" t="s">
        <v>7</v>
      </c>
    </row>
    <row r="16221" spans="1:9">
      <c r="A16221" t="n">
        <v>128527</v>
      </c>
      <c r="B16221" s="56" t="n">
        <v>96</v>
      </c>
      <c r="C16221" s="7" t="n">
        <v>6308</v>
      </c>
      <c r="D16221" s="7" t="n">
        <v>1</v>
      </c>
    </row>
    <row r="16222" spans="1:9">
      <c r="A16222" t="s">
        <v>4</v>
      </c>
      <c r="B16222" s="4" t="s">
        <v>5</v>
      </c>
      <c r="C16222" s="4" t="s">
        <v>11</v>
      </c>
      <c r="D16222" s="4" t="s">
        <v>7</v>
      </c>
      <c r="E16222" s="4" t="s">
        <v>13</v>
      </c>
      <c r="F16222" s="4" t="s">
        <v>13</v>
      </c>
      <c r="G16222" s="4" t="s">
        <v>13</v>
      </c>
    </row>
    <row r="16223" spans="1:9">
      <c r="A16223" t="n">
        <v>128531</v>
      </c>
      <c r="B16223" s="56" t="n">
        <v>96</v>
      </c>
      <c r="C16223" s="7" t="n">
        <v>6308</v>
      </c>
      <c r="D16223" s="7" t="n">
        <v>2</v>
      </c>
      <c r="E16223" s="7" t="n">
        <v>19.5900001525879</v>
      </c>
      <c r="F16223" s="7" t="n">
        <v>-1</v>
      </c>
      <c r="G16223" s="7" t="n">
        <v>-45.1500015258789</v>
      </c>
    </row>
    <row r="16224" spans="1:9">
      <c r="A16224" t="s">
        <v>4</v>
      </c>
      <c r="B16224" s="4" t="s">
        <v>5</v>
      </c>
      <c r="C16224" s="4" t="s">
        <v>11</v>
      </c>
      <c r="D16224" s="4" t="s">
        <v>7</v>
      </c>
      <c r="E16224" s="4" t="s">
        <v>13</v>
      </c>
      <c r="F16224" s="4" t="s">
        <v>13</v>
      </c>
      <c r="G16224" s="4" t="s">
        <v>13</v>
      </c>
    </row>
    <row r="16225" spans="1:9">
      <c r="A16225" t="n">
        <v>128547</v>
      </c>
      <c r="B16225" s="56" t="n">
        <v>96</v>
      </c>
      <c r="C16225" s="7" t="n">
        <v>6308</v>
      </c>
      <c r="D16225" s="7" t="n">
        <v>2</v>
      </c>
      <c r="E16225" s="7" t="n">
        <v>11.3299999237061</v>
      </c>
      <c r="F16225" s="7" t="n">
        <v>2</v>
      </c>
      <c r="G16225" s="7" t="n">
        <v>-45.9700012207031</v>
      </c>
    </row>
    <row r="16226" spans="1:9">
      <c r="A16226" t="s">
        <v>4</v>
      </c>
      <c r="B16226" s="4" t="s">
        <v>5</v>
      </c>
      <c r="C16226" s="4" t="s">
        <v>11</v>
      </c>
      <c r="D16226" s="4" t="s">
        <v>7</v>
      </c>
      <c r="E16226" s="4" t="s">
        <v>14</v>
      </c>
      <c r="F16226" s="4" t="s">
        <v>7</v>
      </c>
      <c r="G16226" s="4" t="s">
        <v>11</v>
      </c>
    </row>
    <row r="16227" spans="1:9">
      <c r="A16227" t="n">
        <v>128563</v>
      </c>
      <c r="B16227" s="56" t="n">
        <v>96</v>
      </c>
      <c r="C16227" s="7" t="n">
        <v>6308</v>
      </c>
      <c r="D16227" s="7" t="n">
        <v>0</v>
      </c>
      <c r="E16227" s="7" t="n">
        <v>1069547520</v>
      </c>
      <c r="F16227" s="7" t="n">
        <v>1</v>
      </c>
      <c r="G16227" s="7" t="n">
        <v>0</v>
      </c>
    </row>
    <row r="16228" spans="1:9">
      <c r="A16228" t="s">
        <v>4</v>
      </c>
      <c r="B16228" s="4" t="s">
        <v>5</v>
      </c>
      <c r="C16228" s="4" t="s">
        <v>11</v>
      </c>
    </row>
    <row r="16229" spans="1:9">
      <c r="A16229" t="n">
        <v>128574</v>
      </c>
      <c r="B16229" s="29" t="n">
        <v>16</v>
      </c>
      <c r="C16229" s="7" t="n">
        <v>1500</v>
      </c>
    </row>
    <row r="16230" spans="1:9">
      <c r="A16230" t="s">
        <v>4</v>
      </c>
      <c r="B16230" s="4" t="s">
        <v>5</v>
      </c>
      <c r="C16230" s="4" t="s">
        <v>11</v>
      </c>
      <c r="D16230" s="4" t="s">
        <v>7</v>
      </c>
      <c r="E16230" s="4" t="s">
        <v>7</v>
      </c>
      <c r="F16230" s="4" t="s">
        <v>8</v>
      </c>
    </row>
    <row r="16231" spans="1:9">
      <c r="A16231" t="n">
        <v>128577</v>
      </c>
      <c r="B16231" s="50" t="n">
        <v>20</v>
      </c>
      <c r="C16231" s="7" t="n">
        <v>0</v>
      </c>
      <c r="D16231" s="7" t="n">
        <v>2</v>
      </c>
      <c r="E16231" s="7" t="n">
        <v>11</v>
      </c>
      <c r="F16231" s="7" t="s">
        <v>1110</v>
      </c>
    </row>
    <row r="16232" spans="1:9">
      <c r="A16232" t="s">
        <v>4</v>
      </c>
      <c r="B16232" s="4" t="s">
        <v>5</v>
      </c>
      <c r="C16232" s="4" t="s">
        <v>7</v>
      </c>
      <c r="D16232" s="4" t="s">
        <v>7</v>
      </c>
      <c r="E16232" s="4" t="s">
        <v>7</v>
      </c>
      <c r="F16232" s="4" t="s">
        <v>7</v>
      </c>
    </row>
    <row r="16233" spans="1:9">
      <c r="A16233" t="n">
        <v>128602</v>
      </c>
      <c r="B16233" s="9" t="n">
        <v>14</v>
      </c>
      <c r="C16233" s="7" t="n">
        <v>0</v>
      </c>
      <c r="D16233" s="7" t="n">
        <v>1</v>
      </c>
      <c r="E16233" s="7" t="n">
        <v>0</v>
      </c>
      <c r="F16233" s="7" t="n">
        <v>0</v>
      </c>
    </row>
    <row r="16234" spans="1:9">
      <c r="A16234" t="s">
        <v>4</v>
      </c>
      <c r="B16234" s="4" t="s">
        <v>5</v>
      </c>
      <c r="C16234" s="4" t="s">
        <v>7</v>
      </c>
      <c r="D16234" s="4" t="s">
        <v>11</v>
      </c>
      <c r="E16234" s="4" t="s">
        <v>8</v>
      </c>
    </row>
    <row r="16235" spans="1:9">
      <c r="A16235" t="n">
        <v>128607</v>
      </c>
      <c r="B16235" s="49" t="n">
        <v>51</v>
      </c>
      <c r="C16235" s="7" t="n">
        <v>4</v>
      </c>
      <c r="D16235" s="7" t="n">
        <v>103</v>
      </c>
      <c r="E16235" s="7" t="s">
        <v>832</v>
      </c>
    </row>
    <row r="16236" spans="1:9">
      <c r="A16236" t="s">
        <v>4</v>
      </c>
      <c r="B16236" s="4" t="s">
        <v>5</v>
      </c>
      <c r="C16236" s="4" t="s">
        <v>11</v>
      </c>
    </row>
    <row r="16237" spans="1:9">
      <c r="A16237" t="n">
        <v>128621</v>
      </c>
      <c r="B16237" s="29" t="n">
        <v>16</v>
      </c>
      <c r="C16237" s="7" t="n">
        <v>0</v>
      </c>
    </row>
    <row r="16238" spans="1:9">
      <c r="A16238" t="s">
        <v>4</v>
      </c>
      <c r="B16238" s="4" t="s">
        <v>5</v>
      </c>
      <c r="C16238" s="4" t="s">
        <v>11</v>
      </c>
      <c r="D16238" s="4" t="s">
        <v>34</v>
      </c>
      <c r="E16238" s="4" t="s">
        <v>7</v>
      </c>
      <c r="F16238" s="4" t="s">
        <v>7</v>
      </c>
    </row>
    <row r="16239" spans="1:9">
      <c r="A16239" t="n">
        <v>128624</v>
      </c>
      <c r="B16239" s="51" t="n">
        <v>26</v>
      </c>
      <c r="C16239" s="7" t="n">
        <v>103</v>
      </c>
      <c r="D16239" s="7" t="s">
        <v>1111</v>
      </c>
      <c r="E16239" s="7" t="n">
        <v>2</v>
      </c>
      <c r="F16239" s="7" t="n">
        <v>0</v>
      </c>
    </row>
    <row r="16240" spans="1:9">
      <c r="A16240" t="s">
        <v>4</v>
      </c>
      <c r="B16240" s="4" t="s">
        <v>5</v>
      </c>
    </row>
    <row r="16241" spans="1:7">
      <c r="A16241" t="n">
        <v>128645</v>
      </c>
      <c r="B16241" s="27" t="n">
        <v>28</v>
      </c>
    </row>
    <row r="16242" spans="1:7">
      <c r="A16242" t="s">
        <v>4</v>
      </c>
      <c r="B16242" s="4" t="s">
        <v>5</v>
      </c>
      <c r="C16242" s="4" t="s">
        <v>11</v>
      </c>
      <c r="D16242" s="4" t="s">
        <v>7</v>
      </c>
    </row>
    <row r="16243" spans="1:7">
      <c r="A16243" t="n">
        <v>128646</v>
      </c>
      <c r="B16243" s="69" t="n">
        <v>89</v>
      </c>
      <c r="C16243" s="7" t="n">
        <v>65533</v>
      </c>
      <c r="D16243" s="7" t="n">
        <v>1</v>
      </c>
    </row>
    <row r="16244" spans="1:7">
      <c r="A16244" t="s">
        <v>4</v>
      </c>
      <c r="B16244" s="4" t="s">
        <v>5</v>
      </c>
      <c r="C16244" s="4" t="s">
        <v>11</v>
      </c>
      <c r="D16244" s="4" t="s">
        <v>7</v>
      </c>
    </row>
    <row r="16245" spans="1:7">
      <c r="A16245" t="n">
        <v>128650</v>
      </c>
      <c r="B16245" s="72" t="n">
        <v>67</v>
      </c>
      <c r="C16245" s="7" t="n">
        <v>0</v>
      </c>
      <c r="D16245" s="7" t="n">
        <v>2</v>
      </c>
    </row>
    <row r="16246" spans="1:7">
      <c r="A16246" t="s">
        <v>4</v>
      </c>
      <c r="B16246" s="4" t="s">
        <v>5</v>
      </c>
      <c r="C16246" s="4" t="s">
        <v>7</v>
      </c>
      <c r="D16246" s="4" t="s">
        <v>11</v>
      </c>
    </row>
    <row r="16247" spans="1:7">
      <c r="A16247" t="n">
        <v>128654</v>
      </c>
      <c r="B16247" s="36" t="n">
        <v>45</v>
      </c>
      <c r="C16247" s="7" t="n">
        <v>7</v>
      </c>
      <c r="D16247" s="7" t="n">
        <v>255</v>
      </c>
    </row>
    <row r="16248" spans="1:7">
      <c r="A16248" t="s">
        <v>4</v>
      </c>
      <c r="B16248" s="4" t="s">
        <v>5</v>
      </c>
      <c r="C16248" s="4" t="s">
        <v>14</v>
      </c>
    </row>
    <row r="16249" spans="1:7">
      <c r="A16249" t="n">
        <v>128658</v>
      </c>
      <c r="B16249" s="60" t="n">
        <v>15</v>
      </c>
      <c r="C16249" s="7" t="n">
        <v>256</v>
      </c>
    </row>
    <row r="16250" spans="1:7">
      <c r="A16250" t="s">
        <v>4</v>
      </c>
      <c r="B16250" s="4" t="s">
        <v>5</v>
      </c>
      <c r="C16250" s="4" t="s">
        <v>7</v>
      </c>
      <c r="D16250" s="4" t="s">
        <v>11</v>
      </c>
      <c r="E16250" s="4" t="s">
        <v>13</v>
      </c>
    </row>
    <row r="16251" spans="1:7">
      <c r="A16251" t="n">
        <v>128663</v>
      </c>
      <c r="B16251" s="35" t="n">
        <v>58</v>
      </c>
      <c r="C16251" s="7" t="n">
        <v>101</v>
      </c>
      <c r="D16251" s="7" t="n">
        <v>800</v>
      </c>
      <c r="E16251" s="7" t="n">
        <v>1</v>
      </c>
    </row>
    <row r="16252" spans="1:7">
      <c r="A16252" t="s">
        <v>4</v>
      </c>
      <c r="B16252" s="4" t="s">
        <v>5</v>
      </c>
      <c r="C16252" s="4" t="s">
        <v>7</v>
      </c>
      <c r="D16252" s="4" t="s">
        <v>11</v>
      </c>
    </row>
    <row r="16253" spans="1:7">
      <c r="A16253" t="n">
        <v>128671</v>
      </c>
      <c r="B16253" s="35" t="n">
        <v>58</v>
      </c>
      <c r="C16253" s="7" t="n">
        <v>254</v>
      </c>
      <c r="D16253" s="7" t="n">
        <v>0</v>
      </c>
    </row>
    <row r="16254" spans="1:7">
      <c r="A16254" t="s">
        <v>4</v>
      </c>
      <c r="B16254" s="4" t="s">
        <v>5</v>
      </c>
      <c r="C16254" s="4" t="s">
        <v>11</v>
      </c>
      <c r="D16254" s="4" t="s">
        <v>11</v>
      </c>
      <c r="E16254" s="4" t="s">
        <v>13</v>
      </c>
      <c r="F16254" s="4" t="s">
        <v>7</v>
      </c>
    </row>
    <row r="16255" spans="1:7">
      <c r="A16255" t="n">
        <v>128675</v>
      </c>
      <c r="B16255" s="77" t="n">
        <v>53</v>
      </c>
      <c r="C16255" s="7" t="n">
        <v>103</v>
      </c>
      <c r="D16255" s="7" t="n">
        <v>6308</v>
      </c>
      <c r="E16255" s="7" t="n">
        <v>0</v>
      </c>
      <c r="F16255" s="7" t="n">
        <v>0</v>
      </c>
    </row>
    <row r="16256" spans="1:7">
      <c r="A16256" t="s">
        <v>4</v>
      </c>
      <c r="B16256" s="4" t="s">
        <v>5</v>
      </c>
      <c r="C16256" s="4" t="s">
        <v>11</v>
      </c>
    </row>
    <row r="16257" spans="1:6">
      <c r="A16257" t="n">
        <v>128685</v>
      </c>
      <c r="B16257" s="29" t="n">
        <v>16</v>
      </c>
      <c r="C16257" s="7" t="n">
        <v>1</v>
      </c>
    </row>
    <row r="16258" spans="1:6">
      <c r="A16258" t="s">
        <v>4</v>
      </c>
      <c r="B16258" s="4" t="s">
        <v>5</v>
      </c>
      <c r="C16258" s="4" t="s">
        <v>11</v>
      </c>
      <c r="D16258" s="4" t="s">
        <v>11</v>
      </c>
      <c r="E16258" s="4" t="s">
        <v>11</v>
      </c>
    </row>
    <row r="16259" spans="1:6">
      <c r="A16259" t="n">
        <v>128688</v>
      </c>
      <c r="B16259" s="32" t="n">
        <v>61</v>
      </c>
      <c r="C16259" s="7" t="n">
        <v>103</v>
      </c>
      <c r="D16259" s="7" t="n">
        <v>6308</v>
      </c>
      <c r="E16259" s="7" t="n">
        <v>0</v>
      </c>
    </row>
    <row r="16260" spans="1:6">
      <c r="A16260" t="s">
        <v>4</v>
      </c>
      <c r="B16260" s="4" t="s">
        <v>5</v>
      </c>
      <c r="C16260" s="4" t="s">
        <v>11</v>
      </c>
      <c r="D16260" s="4" t="s">
        <v>13</v>
      </c>
      <c r="E16260" s="4" t="s">
        <v>13</v>
      </c>
      <c r="F16260" s="4" t="s">
        <v>13</v>
      </c>
      <c r="G16260" s="4" t="s">
        <v>11</v>
      </c>
      <c r="H16260" s="4" t="s">
        <v>11</v>
      </c>
    </row>
    <row r="16261" spans="1:6">
      <c r="A16261" t="n">
        <v>128695</v>
      </c>
      <c r="B16261" s="31" t="n">
        <v>60</v>
      </c>
      <c r="C16261" s="7" t="n">
        <v>6309</v>
      </c>
      <c r="D16261" s="7" t="n">
        <v>0</v>
      </c>
      <c r="E16261" s="7" t="n">
        <v>14</v>
      </c>
      <c r="F16261" s="7" t="n">
        <v>0</v>
      </c>
      <c r="G16261" s="7" t="n">
        <v>0</v>
      </c>
      <c r="H16261" s="7" t="n">
        <v>0</v>
      </c>
    </row>
    <row r="16262" spans="1:6">
      <c r="A16262" t="s">
        <v>4</v>
      </c>
      <c r="B16262" s="4" t="s">
        <v>5</v>
      </c>
      <c r="C16262" s="4" t="s">
        <v>7</v>
      </c>
      <c r="D16262" s="4" t="s">
        <v>7</v>
      </c>
      <c r="E16262" s="4" t="s">
        <v>13</v>
      </c>
      <c r="F16262" s="4" t="s">
        <v>13</v>
      </c>
      <c r="G16262" s="4" t="s">
        <v>13</v>
      </c>
      <c r="H16262" s="4" t="s">
        <v>11</v>
      </c>
    </row>
    <row r="16263" spans="1:6">
      <c r="A16263" t="n">
        <v>128714</v>
      </c>
      <c r="B16263" s="36" t="n">
        <v>45</v>
      </c>
      <c r="C16263" s="7" t="n">
        <v>2</v>
      </c>
      <c r="D16263" s="7" t="n">
        <v>3</v>
      </c>
      <c r="E16263" s="7" t="n">
        <v>19.7099990844727</v>
      </c>
      <c r="F16263" s="7" t="n">
        <v>0.46000000834465</v>
      </c>
      <c r="G16263" s="7" t="n">
        <v>-43.5499992370605</v>
      </c>
      <c r="H16263" s="7" t="n">
        <v>0</v>
      </c>
    </row>
    <row r="16264" spans="1:6">
      <c r="A16264" t="s">
        <v>4</v>
      </c>
      <c r="B16264" s="4" t="s">
        <v>5</v>
      </c>
      <c r="C16264" s="4" t="s">
        <v>7</v>
      </c>
      <c r="D16264" s="4" t="s">
        <v>7</v>
      </c>
      <c r="E16264" s="4" t="s">
        <v>13</v>
      </c>
      <c r="F16264" s="4" t="s">
        <v>13</v>
      </c>
      <c r="G16264" s="4" t="s">
        <v>13</v>
      </c>
      <c r="H16264" s="4" t="s">
        <v>11</v>
      </c>
      <c r="I16264" s="4" t="s">
        <v>7</v>
      </c>
    </row>
    <row r="16265" spans="1:6">
      <c r="A16265" t="n">
        <v>128731</v>
      </c>
      <c r="B16265" s="36" t="n">
        <v>45</v>
      </c>
      <c r="C16265" s="7" t="n">
        <v>4</v>
      </c>
      <c r="D16265" s="7" t="n">
        <v>3</v>
      </c>
      <c r="E16265" s="7" t="n">
        <v>14.8299999237061</v>
      </c>
      <c r="F16265" s="7" t="n">
        <v>229.160003662109</v>
      </c>
      <c r="G16265" s="7" t="n">
        <v>358</v>
      </c>
      <c r="H16265" s="7" t="n">
        <v>0</v>
      </c>
      <c r="I16265" s="7" t="n">
        <v>0</v>
      </c>
    </row>
    <row r="16266" spans="1:6">
      <c r="A16266" t="s">
        <v>4</v>
      </c>
      <c r="B16266" s="4" t="s">
        <v>5</v>
      </c>
      <c r="C16266" s="4" t="s">
        <v>7</v>
      </c>
      <c r="D16266" s="4" t="s">
        <v>7</v>
      </c>
      <c r="E16266" s="4" t="s">
        <v>13</v>
      </c>
      <c r="F16266" s="4" t="s">
        <v>11</v>
      </c>
    </row>
    <row r="16267" spans="1:6">
      <c r="A16267" t="n">
        <v>128749</v>
      </c>
      <c r="B16267" s="36" t="n">
        <v>45</v>
      </c>
      <c r="C16267" s="7" t="n">
        <v>5</v>
      </c>
      <c r="D16267" s="7" t="n">
        <v>3</v>
      </c>
      <c r="E16267" s="7" t="n">
        <v>4.69999980926514</v>
      </c>
      <c r="F16267" s="7" t="n">
        <v>0</v>
      </c>
    </row>
    <row r="16268" spans="1:6">
      <c r="A16268" t="s">
        <v>4</v>
      </c>
      <c r="B16268" s="4" t="s">
        <v>5</v>
      </c>
      <c r="C16268" s="4" t="s">
        <v>7</v>
      </c>
      <c r="D16268" s="4" t="s">
        <v>7</v>
      </c>
      <c r="E16268" s="4" t="s">
        <v>13</v>
      </c>
      <c r="F16268" s="4" t="s">
        <v>11</v>
      </c>
    </row>
    <row r="16269" spans="1:6">
      <c r="A16269" t="n">
        <v>128758</v>
      </c>
      <c r="B16269" s="36" t="n">
        <v>45</v>
      </c>
      <c r="C16269" s="7" t="n">
        <v>11</v>
      </c>
      <c r="D16269" s="7" t="n">
        <v>3</v>
      </c>
      <c r="E16269" s="7" t="n">
        <v>37.4000015258789</v>
      </c>
      <c r="F16269" s="7" t="n">
        <v>0</v>
      </c>
    </row>
    <row r="16270" spans="1:6">
      <c r="A16270" t="s">
        <v>4</v>
      </c>
      <c r="B16270" s="4" t="s">
        <v>5</v>
      </c>
      <c r="C16270" s="4" t="s">
        <v>7</v>
      </c>
      <c r="D16270" s="4" t="s">
        <v>11</v>
      </c>
    </row>
    <row r="16271" spans="1:6">
      <c r="A16271" t="n">
        <v>128767</v>
      </c>
      <c r="B16271" s="35" t="n">
        <v>58</v>
      </c>
      <c r="C16271" s="7" t="n">
        <v>255</v>
      </c>
      <c r="D16271" s="7" t="n">
        <v>0</v>
      </c>
    </row>
    <row r="16272" spans="1:6">
      <c r="A16272" t="s">
        <v>4</v>
      </c>
      <c r="B16272" s="4" t="s">
        <v>5</v>
      </c>
      <c r="C16272" s="4" t="s">
        <v>11</v>
      </c>
    </row>
    <row r="16273" spans="1:9">
      <c r="A16273" t="n">
        <v>128771</v>
      </c>
      <c r="B16273" s="29" t="n">
        <v>16</v>
      </c>
      <c r="C16273" s="7" t="n">
        <v>500</v>
      </c>
    </row>
    <row r="16274" spans="1:9">
      <c r="A16274" t="s">
        <v>4</v>
      </c>
      <c r="B16274" s="4" t="s">
        <v>5</v>
      </c>
      <c r="C16274" s="4" t="s">
        <v>11</v>
      </c>
      <c r="D16274" s="4" t="s">
        <v>7</v>
      </c>
      <c r="E16274" s="4" t="s">
        <v>7</v>
      </c>
      <c r="F16274" s="4" t="s">
        <v>8</v>
      </c>
    </row>
    <row r="16275" spans="1:9">
      <c r="A16275" t="n">
        <v>128774</v>
      </c>
      <c r="B16275" s="43" t="n">
        <v>47</v>
      </c>
      <c r="C16275" s="7" t="n">
        <v>103</v>
      </c>
      <c r="D16275" s="7" t="n">
        <v>0</v>
      </c>
      <c r="E16275" s="7" t="n">
        <v>0</v>
      </c>
      <c r="F16275" s="7" t="s">
        <v>404</v>
      </c>
    </row>
    <row r="16276" spans="1:9">
      <c r="A16276" t="s">
        <v>4</v>
      </c>
      <c r="B16276" s="4" t="s">
        <v>5</v>
      </c>
      <c r="C16276" s="4" t="s">
        <v>7</v>
      </c>
      <c r="D16276" s="4" t="s">
        <v>11</v>
      </c>
      <c r="E16276" s="4" t="s">
        <v>8</v>
      </c>
    </row>
    <row r="16277" spans="1:9">
      <c r="A16277" t="n">
        <v>128791</v>
      </c>
      <c r="B16277" s="49" t="n">
        <v>51</v>
      </c>
      <c r="C16277" s="7" t="n">
        <v>4</v>
      </c>
      <c r="D16277" s="7" t="n">
        <v>103</v>
      </c>
      <c r="E16277" s="7" t="s">
        <v>81</v>
      </c>
    </row>
    <row r="16278" spans="1:9">
      <c r="A16278" t="s">
        <v>4</v>
      </c>
      <c r="B16278" s="4" t="s">
        <v>5</v>
      </c>
      <c r="C16278" s="4" t="s">
        <v>11</v>
      </c>
    </row>
    <row r="16279" spans="1:9">
      <c r="A16279" t="n">
        <v>128804</v>
      </c>
      <c r="B16279" s="29" t="n">
        <v>16</v>
      </c>
      <c r="C16279" s="7" t="n">
        <v>0</v>
      </c>
    </row>
    <row r="16280" spans="1:9">
      <c r="A16280" t="s">
        <v>4</v>
      </c>
      <c r="B16280" s="4" t="s">
        <v>5</v>
      </c>
      <c r="C16280" s="4" t="s">
        <v>11</v>
      </c>
      <c r="D16280" s="4" t="s">
        <v>34</v>
      </c>
      <c r="E16280" s="4" t="s">
        <v>7</v>
      </c>
      <c r="F16280" s="4" t="s">
        <v>7</v>
      </c>
      <c r="G16280" s="4" t="s">
        <v>34</v>
      </c>
      <c r="H16280" s="4" t="s">
        <v>7</v>
      </c>
      <c r="I16280" s="4" t="s">
        <v>7</v>
      </c>
    </row>
    <row r="16281" spans="1:9">
      <c r="A16281" t="n">
        <v>128807</v>
      </c>
      <c r="B16281" s="51" t="n">
        <v>26</v>
      </c>
      <c r="C16281" s="7" t="n">
        <v>103</v>
      </c>
      <c r="D16281" s="7" t="s">
        <v>1112</v>
      </c>
      <c r="E16281" s="7" t="n">
        <v>2</v>
      </c>
      <c r="F16281" s="7" t="n">
        <v>3</v>
      </c>
      <c r="G16281" s="7" t="s">
        <v>1113</v>
      </c>
      <c r="H16281" s="7" t="n">
        <v>2</v>
      </c>
      <c r="I16281" s="7" t="n">
        <v>0</v>
      </c>
    </row>
    <row r="16282" spans="1:9">
      <c r="A16282" t="s">
        <v>4</v>
      </c>
      <c r="B16282" s="4" t="s">
        <v>5</v>
      </c>
    </row>
    <row r="16283" spans="1:9">
      <c r="A16283" t="n">
        <v>128924</v>
      </c>
      <c r="B16283" s="27" t="n">
        <v>28</v>
      </c>
    </row>
    <row r="16284" spans="1:9">
      <c r="A16284" t="s">
        <v>4</v>
      </c>
      <c r="B16284" s="4" t="s">
        <v>5</v>
      </c>
      <c r="C16284" s="4" t="s">
        <v>11</v>
      </c>
      <c r="D16284" s="4" t="s">
        <v>11</v>
      </c>
      <c r="E16284" s="4" t="s">
        <v>13</v>
      </c>
      <c r="F16284" s="4" t="s">
        <v>7</v>
      </c>
    </row>
    <row r="16285" spans="1:9">
      <c r="A16285" t="n">
        <v>128925</v>
      </c>
      <c r="B16285" s="77" t="n">
        <v>53</v>
      </c>
      <c r="C16285" s="7" t="n">
        <v>6308</v>
      </c>
      <c r="D16285" s="7" t="n">
        <v>103</v>
      </c>
      <c r="E16285" s="7" t="n">
        <v>10</v>
      </c>
      <c r="F16285" s="7" t="n">
        <v>0</v>
      </c>
    </row>
    <row r="16286" spans="1:9">
      <c r="A16286" t="s">
        <v>4</v>
      </c>
      <c r="B16286" s="4" t="s">
        <v>5</v>
      </c>
      <c r="C16286" s="4" t="s">
        <v>11</v>
      </c>
    </row>
    <row r="16287" spans="1:9">
      <c r="A16287" t="n">
        <v>128935</v>
      </c>
      <c r="B16287" s="29" t="n">
        <v>16</v>
      </c>
      <c r="C16287" s="7" t="n">
        <v>300</v>
      </c>
    </row>
    <row r="16288" spans="1:9">
      <c r="A16288" t="s">
        <v>4</v>
      </c>
      <c r="B16288" s="4" t="s">
        <v>5</v>
      </c>
      <c r="C16288" s="4" t="s">
        <v>11</v>
      </c>
      <c r="D16288" s="4" t="s">
        <v>13</v>
      </c>
      <c r="E16288" s="4" t="s">
        <v>13</v>
      </c>
      <c r="F16288" s="4" t="s">
        <v>13</v>
      </c>
      <c r="G16288" s="4" t="s">
        <v>11</v>
      </c>
      <c r="H16288" s="4" t="s">
        <v>11</v>
      </c>
    </row>
    <row r="16289" spans="1:9">
      <c r="A16289" t="n">
        <v>128938</v>
      </c>
      <c r="B16289" s="31" t="n">
        <v>60</v>
      </c>
      <c r="C16289" s="7" t="n">
        <v>6309</v>
      </c>
      <c r="D16289" s="7" t="n">
        <v>0</v>
      </c>
      <c r="E16289" s="7" t="n">
        <v>0</v>
      </c>
      <c r="F16289" s="7" t="n">
        <v>0</v>
      </c>
      <c r="G16289" s="7" t="n">
        <v>800</v>
      </c>
      <c r="H16289" s="7" t="n">
        <v>0</v>
      </c>
    </row>
    <row r="16290" spans="1:9">
      <c r="A16290" t="s">
        <v>4</v>
      </c>
      <c r="B16290" s="4" t="s">
        <v>5</v>
      </c>
      <c r="C16290" s="4" t="s">
        <v>11</v>
      </c>
      <c r="D16290" s="4" t="s">
        <v>11</v>
      </c>
      <c r="E16290" s="4" t="s">
        <v>13</v>
      </c>
      <c r="F16290" s="4" t="s">
        <v>7</v>
      </c>
    </row>
    <row r="16291" spans="1:9">
      <c r="A16291" t="n">
        <v>128957</v>
      </c>
      <c r="B16291" s="77" t="n">
        <v>53</v>
      </c>
      <c r="C16291" s="7" t="n">
        <v>6309</v>
      </c>
      <c r="D16291" s="7" t="n">
        <v>103</v>
      </c>
      <c r="E16291" s="7" t="n">
        <v>10</v>
      </c>
      <c r="F16291" s="7" t="n">
        <v>0</v>
      </c>
    </row>
    <row r="16292" spans="1:9">
      <c r="A16292" t="s">
        <v>4</v>
      </c>
      <c r="B16292" s="4" t="s">
        <v>5</v>
      </c>
      <c r="C16292" s="4" t="s">
        <v>11</v>
      </c>
    </row>
    <row r="16293" spans="1:9">
      <c r="A16293" t="n">
        <v>128967</v>
      </c>
      <c r="B16293" s="34" t="n">
        <v>54</v>
      </c>
      <c r="C16293" s="7" t="n">
        <v>6308</v>
      </c>
    </row>
    <row r="16294" spans="1:9">
      <c r="A16294" t="s">
        <v>4</v>
      </c>
      <c r="B16294" s="4" t="s">
        <v>5</v>
      </c>
      <c r="C16294" s="4" t="s">
        <v>11</v>
      </c>
      <c r="D16294" s="4" t="s">
        <v>11</v>
      </c>
      <c r="E16294" s="4" t="s">
        <v>11</v>
      </c>
    </row>
    <row r="16295" spans="1:9">
      <c r="A16295" t="n">
        <v>128970</v>
      </c>
      <c r="B16295" s="32" t="n">
        <v>61</v>
      </c>
      <c r="C16295" s="7" t="n">
        <v>6308</v>
      </c>
      <c r="D16295" s="7" t="n">
        <v>103</v>
      </c>
      <c r="E16295" s="7" t="n">
        <v>1000</v>
      </c>
    </row>
    <row r="16296" spans="1:9">
      <c r="A16296" t="s">
        <v>4</v>
      </c>
      <c r="B16296" s="4" t="s">
        <v>5</v>
      </c>
      <c r="C16296" s="4" t="s">
        <v>11</v>
      </c>
    </row>
    <row r="16297" spans="1:9">
      <c r="A16297" t="n">
        <v>128977</v>
      </c>
      <c r="B16297" s="34" t="n">
        <v>54</v>
      </c>
      <c r="C16297" s="7" t="n">
        <v>6309</v>
      </c>
    </row>
    <row r="16298" spans="1:9">
      <c r="A16298" t="s">
        <v>4</v>
      </c>
      <c r="B16298" s="4" t="s">
        <v>5</v>
      </c>
      <c r="C16298" s="4" t="s">
        <v>11</v>
      </c>
      <c r="D16298" s="4" t="s">
        <v>7</v>
      </c>
      <c r="E16298" s="4" t="s">
        <v>7</v>
      </c>
      <c r="F16298" s="4" t="s">
        <v>8</v>
      </c>
    </row>
    <row r="16299" spans="1:9">
      <c r="A16299" t="n">
        <v>128980</v>
      </c>
      <c r="B16299" s="43" t="n">
        <v>47</v>
      </c>
      <c r="C16299" s="7" t="n">
        <v>6308</v>
      </c>
      <c r="D16299" s="7" t="n">
        <v>0</v>
      </c>
      <c r="E16299" s="7" t="n">
        <v>0</v>
      </c>
      <c r="F16299" s="7" t="s">
        <v>960</v>
      </c>
    </row>
    <row r="16300" spans="1:9">
      <c r="A16300" t="s">
        <v>4</v>
      </c>
      <c r="B16300" s="4" t="s">
        <v>5</v>
      </c>
      <c r="C16300" s="4" t="s">
        <v>11</v>
      </c>
    </row>
    <row r="16301" spans="1:9">
      <c r="A16301" t="n">
        <v>129000</v>
      </c>
      <c r="B16301" s="29" t="n">
        <v>16</v>
      </c>
      <c r="C16301" s="7" t="n">
        <v>800</v>
      </c>
    </row>
    <row r="16302" spans="1:9">
      <c r="A16302" t="s">
        <v>4</v>
      </c>
      <c r="B16302" s="4" t="s">
        <v>5</v>
      </c>
      <c r="C16302" s="4" t="s">
        <v>7</v>
      </c>
      <c r="D16302" s="4" t="s">
        <v>11</v>
      </c>
      <c r="E16302" s="4" t="s">
        <v>8</v>
      </c>
    </row>
    <row r="16303" spans="1:9">
      <c r="A16303" t="n">
        <v>129003</v>
      </c>
      <c r="B16303" s="49" t="n">
        <v>51</v>
      </c>
      <c r="C16303" s="7" t="n">
        <v>4</v>
      </c>
      <c r="D16303" s="7" t="n">
        <v>6308</v>
      </c>
      <c r="E16303" s="7" t="s">
        <v>832</v>
      </c>
    </row>
    <row r="16304" spans="1:9">
      <c r="A16304" t="s">
        <v>4</v>
      </c>
      <c r="B16304" s="4" t="s">
        <v>5</v>
      </c>
      <c r="C16304" s="4" t="s">
        <v>11</v>
      </c>
    </row>
    <row r="16305" spans="1:8">
      <c r="A16305" t="n">
        <v>129017</v>
      </c>
      <c r="B16305" s="29" t="n">
        <v>16</v>
      </c>
      <c r="C16305" s="7" t="n">
        <v>0</v>
      </c>
    </row>
    <row r="16306" spans="1:8">
      <c r="A16306" t="s">
        <v>4</v>
      </c>
      <c r="B16306" s="4" t="s">
        <v>5</v>
      </c>
      <c r="C16306" s="4" t="s">
        <v>11</v>
      </c>
      <c r="D16306" s="4" t="s">
        <v>34</v>
      </c>
      <c r="E16306" s="4" t="s">
        <v>7</v>
      </c>
      <c r="F16306" s="4" t="s">
        <v>7</v>
      </c>
    </row>
    <row r="16307" spans="1:8">
      <c r="A16307" t="n">
        <v>129020</v>
      </c>
      <c r="B16307" s="51" t="n">
        <v>26</v>
      </c>
      <c r="C16307" s="7" t="n">
        <v>6308</v>
      </c>
      <c r="D16307" s="7" t="s">
        <v>1114</v>
      </c>
      <c r="E16307" s="7" t="n">
        <v>2</v>
      </c>
      <c r="F16307" s="7" t="n">
        <v>0</v>
      </c>
    </row>
    <row r="16308" spans="1:8">
      <c r="A16308" t="s">
        <v>4</v>
      </c>
      <c r="B16308" s="4" t="s">
        <v>5</v>
      </c>
    </row>
    <row r="16309" spans="1:8">
      <c r="A16309" t="n">
        <v>129086</v>
      </c>
      <c r="B16309" s="27" t="n">
        <v>28</v>
      </c>
    </row>
    <row r="16310" spans="1:8">
      <c r="A16310" t="s">
        <v>4</v>
      </c>
      <c r="B16310" s="4" t="s">
        <v>5</v>
      </c>
      <c r="C16310" s="4" t="s">
        <v>11</v>
      </c>
    </row>
    <row r="16311" spans="1:8">
      <c r="A16311" t="n">
        <v>129087</v>
      </c>
      <c r="B16311" s="29" t="n">
        <v>16</v>
      </c>
      <c r="C16311" s="7" t="n">
        <v>300</v>
      </c>
    </row>
    <row r="16312" spans="1:8">
      <c r="A16312" t="s">
        <v>4</v>
      </c>
      <c r="B16312" s="4" t="s">
        <v>5</v>
      </c>
      <c r="C16312" s="4" t="s">
        <v>11</v>
      </c>
      <c r="D16312" s="4" t="s">
        <v>7</v>
      </c>
      <c r="E16312" s="4" t="s">
        <v>7</v>
      </c>
      <c r="F16312" s="4" t="s">
        <v>8</v>
      </c>
    </row>
    <row r="16313" spans="1:8">
      <c r="A16313" t="n">
        <v>129090</v>
      </c>
      <c r="B16313" s="50" t="n">
        <v>20</v>
      </c>
      <c r="C16313" s="7" t="n">
        <v>103</v>
      </c>
      <c r="D16313" s="7" t="n">
        <v>2</v>
      </c>
      <c r="E16313" s="7" t="n">
        <v>10</v>
      </c>
      <c r="F16313" s="7" t="s">
        <v>459</v>
      </c>
    </row>
    <row r="16314" spans="1:8">
      <c r="A16314" t="s">
        <v>4</v>
      </c>
      <c r="B16314" s="4" t="s">
        <v>5</v>
      </c>
      <c r="C16314" s="4" t="s">
        <v>7</v>
      </c>
      <c r="D16314" s="4" t="s">
        <v>11</v>
      </c>
      <c r="E16314" s="4" t="s">
        <v>8</v>
      </c>
    </row>
    <row r="16315" spans="1:8">
      <c r="A16315" t="n">
        <v>129111</v>
      </c>
      <c r="B16315" s="49" t="n">
        <v>51</v>
      </c>
      <c r="C16315" s="7" t="n">
        <v>4</v>
      </c>
      <c r="D16315" s="7" t="n">
        <v>103</v>
      </c>
      <c r="E16315" s="7" t="s">
        <v>419</v>
      </c>
    </row>
    <row r="16316" spans="1:8">
      <c r="A16316" t="s">
        <v>4</v>
      </c>
      <c r="B16316" s="4" t="s">
        <v>5</v>
      </c>
      <c r="C16316" s="4" t="s">
        <v>11</v>
      </c>
    </row>
    <row r="16317" spans="1:8">
      <c r="A16317" t="n">
        <v>129125</v>
      </c>
      <c r="B16317" s="29" t="n">
        <v>16</v>
      </c>
      <c r="C16317" s="7" t="n">
        <v>0</v>
      </c>
    </row>
    <row r="16318" spans="1:8">
      <c r="A16318" t="s">
        <v>4</v>
      </c>
      <c r="B16318" s="4" t="s">
        <v>5</v>
      </c>
      <c r="C16318" s="4" t="s">
        <v>11</v>
      </c>
      <c r="D16318" s="4" t="s">
        <v>34</v>
      </c>
      <c r="E16318" s="4" t="s">
        <v>7</v>
      </c>
      <c r="F16318" s="4" t="s">
        <v>7</v>
      </c>
      <c r="G16318" s="4" t="s">
        <v>34</v>
      </c>
      <c r="H16318" s="4" t="s">
        <v>7</v>
      </c>
      <c r="I16318" s="4" t="s">
        <v>7</v>
      </c>
    </row>
    <row r="16319" spans="1:8">
      <c r="A16319" t="n">
        <v>129128</v>
      </c>
      <c r="B16319" s="51" t="n">
        <v>26</v>
      </c>
      <c r="C16319" s="7" t="n">
        <v>103</v>
      </c>
      <c r="D16319" s="7" t="s">
        <v>1115</v>
      </c>
      <c r="E16319" s="7" t="n">
        <v>2</v>
      </c>
      <c r="F16319" s="7" t="n">
        <v>3</v>
      </c>
      <c r="G16319" s="7" t="s">
        <v>1116</v>
      </c>
      <c r="H16319" s="7" t="n">
        <v>2</v>
      </c>
      <c r="I16319" s="7" t="n">
        <v>0</v>
      </c>
    </row>
    <row r="16320" spans="1:8">
      <c r="A16320" t="s">
        <v>4</v>
      </c>
      <c r="B16320" s="4" t="s">
        <v>5</v>
      </c>
    </row>
    <row r="16321" spans="1:9">
      <c r="A16321" t="n">
        <v>129261</v>
      </c>
      <c r="B16321" s="27" t="n">
        <v>28</v>
      </c>
    </row>
    <row r="16322" spans="1:9">
      <c r="A16322" t="s">
        <v>4</v>
      </c>
      <c r="B16322" s="4" t="s">
        <v>5</v>
      </c>
      <c r="C16322" s="4" t="s">
        <v>11</v>
      </c>
      <c r="D16322" s="4" t="s">
        <v>7</v>
      </c>
      <c r="E16322" s="4" t="s">
        <v>7</v>
      </c>
      <c r="F16322" s="4" t="s">
        <v>8</v>
      </c>
    </row>
    <row r="16323" spans="1:9">
      <c r="A16323" t="n">
        <v>129262</v>
      </c>
      <c r="B16323" s="50" t="n">
        <v>20</v>
      </c>
      <c r="C16323" s="7" t="n">
        <v>6308</v>
      </c>
      <c r="D16323" s="7" t="n">
        <v>2</v>
      </c>
      <c r="E16323" s="7" t="n">
        <v>10</v>
      </c>
      <c r="F16323" s="7" t="s">
        <v>871</v>
      </c>
    </row>
    <row r="16324" spans="1:9">
      <c r="A16324" t="s">
        <v>4</v>
      </c>
      <c r="B16324" s="4" t="s">
        <v>5</v>
      </c>
      <c r="C16324" s="4" t="s">
        <v>7</v>
      </c>
      <c r="D16324" s="4" t="s">
        <v>11</v>
      </c>
      <c r="E16324" s="4" t="s">
        <v>8</v>
      </c>
    </row>
    <row r="16325" spans="1:9">
      <c r="A16325" t="n">
        <v>129282</v>
      </c>
      <c r="B16325" s="49" t="n">
        <v>51</v>
      </c>
      <c r="C16325" s="7" t="n">
        <v>4</v>
      </c>
      <c r="D16325" s="7" t="n">
        <v>6308</v>
      </c>
      <c r="E16325" s="7" t="s">
        <v>997</v>
      </c>
    </row>
    <row r="16326" spans="1:9">
      <c r="A16326" t="s">
        <v>4</v>
      </c>
      <c r="B16326" s="4" t="s">
        <v>5</v>
      </c>
      <c r="C16326" s="4" t="s">
        <v>11</v>
      </c>
    </row>
    <row r="16327" spans="1:9">
      <c r="A16327" t="n">
        <v>129295</v>
      </c>
      <c r="B16327" s="29" t="n">
        <v>16</v>
      </c>
      <c r="C16327" s="7" t="n">
        <v>0</v>
      </c>
    </row>
    <row r="16328" spans="1:9">
      <c r="A16328" t="s">
        <v>4</v>
      </c>
      <c r="B16328" s="4" t="s">
        <v>5</v>
      </c>
      <c r="C16328" s="4" t="s">
        <v>11</v>
      </c>
      <c r="D16328" s="4" t="s">
        <v>34</v>
      </c>
      <c r="E16328" s="4" t="s">
        <v>7</v>
      </c>
      <c r="F16328" s="4" t="s">
        <v>7</v>
      </c>
      <c r="G16328" s="4" t="s">
        <v>34</v>
      </c>
      <c r="H16328" s="4" t="s">
        <v>7</v>
      </c>
      <c r="I16328" s="4" t="s">
        <v>7</v>
      </c>
    </row>
    <row r="16329" spans="1:9">
      <c r="A16329" t="n">
        <v>129298</v>
      </c>
      <c r="B16329" s="51" t="n">
        <v>26</v>
      </c>
      <c r="C16329" s="7" t="n">
        <v>6308</v>
      </c>
      <c r="D16329" s="7" t="s">
        <v>1117</v>
      </c>
      <c r="E16329" s="7" t="n">
        <v>2</v>
      </c>
      <c r="F16329" s="7" t="n">
        <v>3</v>
      </c>
      <c r="G16329" s="7" t="s">
        <v>1118</v>
      </c>
      <c r="H16329" s="7" t="n">
        <v>2</v>
      </c>
      <c r="I16329" s="7" t="n">
        <v>0</v>
      </c>
    </row>
    <row r="16330" spans="1:9">
      <c r="A16330" t="s">
        <v>4</v>
      </c>
      <c r="B16330" s="4" t="s">
        <v>5</v>
      </c>
    </row>
    <row r="16331" spans="1:9">
      <c r="A16331" t="n">
        <v>129433</v>
      </c>
      <c r="B16331" s="27" t="n">
        <v>28</v>
      </c>
    </row>
    <row r="16332" spans="1:9">
      <c r="A16332" t="s">
        <v>4</v>
      </c>
      <c r="B16332" s="4" t="s">
        <v>5</v>
      </c>
      <c r="C16332" s="4" t="s">
        <v>11</v>
      </c>
    </row>
    <row r="16333" spans="1:9">
      <c r="A16333" t="n">
        <v>129434</v>
      </c>
      <c r="B16333" s="29" t="n">
        <v>16</v>
      </c>
      <c r="C16333" s="7" t="n">
        <v>200</v>
      </c>
    </row>
    <row r="16334" spans="1:9">
      <c r="A16334" t="s">
        <v>4</v>
      </c>
      <c r="B16334" s="4" t="s">
        <v>5</v>
      </c>
      <c r="C16334" s="4" t="s">
        <v>11</v>
      </c>
      <c r="D16334" s="4" t="s">
        <v>7</v>
      </c>
      <c r="E16334" s="4" t="s">
        <v>13</v>
      </c>
      <c r="F16334" s="4" t="s">
        <v>11</v>
      </c>
    </row>
    <row r="16335" spans="1:9">
      <c r="A16335" t="n">
        <v>129437</v>
      </c>
      <c r="B16335" s="53" t="n">
        <v>59</v>
      </c>
      <c r="C16335" s="7" t="n">
        <v>103</v>
      </c>
      <c r="D16335" s="7" t="n">
        <v>13</v>
      </c>
      <c r="E16335" s="7" t="n">
        <v>0.150000005960464</v>
      </c>
      <c r="F16335" s="7" t="n">
        <v>0</v>
      </c>
    </row>
    <row r="16336" spans="1:9">
      <c r="A16336" t="s">
        <v>4</v>
      </c>
      <c r="B16336" s="4" t="s">
        <v>5</v>
      </c>
      <c r="C16336" s="4" t="s">
        <v>11</v>
      </c>
    </row>
    <row r="16337" spans="1:9">
      <c r="A16337" t="n">
        <v>129447</v>
      </c>
      <c r="B16337" s="29" t="n">
        <v>16</v>
      </c>
      <c r="C16337" s="7" t="n">
        <v>1300</v>
      </c>
    </row>
    <row r="16338" spans="1:9">
      <c r="A16338" t="s">
        <v>4</v>
      </c>
      <c r="B16338" s="4" t="s">
        <v>5</v>
      </c>
      <c r="C16338" s="4" t="s">
        <v>7</v>
      </c>
      <c r="D16338" s="4" t="s">
        <v>11</v>
      </c>
      <c r="E16338" s="4" t="s">
        <v>8</v>
      </c>
    </row>
    <row r="16339" spans="1:9">
      <c r="A16339" t="n">
        <v>129450</v>
      </c>
      <c r="B16339" s="49" t="n">
        <v>51</v>
      </c>
      <c r="C16339" s="7" t="n">
        <v>4</v>
      </c>
      <c r="D16339" s="7" t="n">
        <v>103</v>
      </c>
      <c r="E16339" s="7" t="s">
        <v>997</v>
      </c>
    </row>
    <row r="16340" spans="1:9">
      <c r="A16340" t="s">
        <v>4</v>
      </c>
      <c r="B16340" s="4" t="s">
        <v>5</v>
      </c>
      <c r="C16340" s="4" t="s">
        <v>11</v>
      </c>
    </row>
    <row r="16341" spans="1:9">
      <c r="A16341" t="n">
        <v>129463</v>
      </c>
      <c r="B16341" s="29" t="n">
        <v>16</v>
      </c>
      <c r="C16341" s="7" t="n">
        <v>0</v>
      </c>
    </row>
    <row r="16342" spans="1:9">
      <c r="A16342" t="s">
        <v>4</v>
      </c>
      <c r="B16342" s="4" t="s">
        <v>5</v>
      </c>
      <c r="C16342" s="4" t="s">
        <v>11</v>
      </c>
      <c r="D16342" s="4" t="s">
        <v>34</v>
      </c>
      <c r="E16342" s="4" t="s">
        <v>7</v>
      </c>
      <c r="F16342" s="4" t="s">
        <v>7</v>
      </c>
      <c r="G16342" s="4" t="s">
        <v>34</v>
      </c>
      <c r="H16342" s="4" t="s">
        <v>7</v>
      </c>
      <c r="I16342" s="4" t="s">
        <v>7</v>
      </c>
    </row>
    <row r="16343" spans="1:9">
      <c r="A16343" t="n">
        <v>129466</v>
      </c>
      <c r="B16343" s="51" t="n">
        <v>26</v>
      </c>
      <c r="C16343" s="7" t="n">
        <v>103</v>
      </c>
      <c r="D16343" s="7" t="s">
        <v>1119</v>
      </c>
      <c r="E16343" s="7" t="n">
        <v>2</v>
      </c>
      <c r="F16343" s="7" t="n">
        <v>3</v>
      </c>
      <c r="G16343" s="7" t="s">
        <v>1120</v>
      </c>
      <c r="H16343" s="7" t="n">
        <v>2</v>
      </c>
      <c r="I16343" s="7" t="n">
        <v>0</v>
      </c>
    </row>
    <row r="16344" spans="1:9">
      <c r="A16344" t="s">
        <v>4</v>
      </c>
      <c r="B16344" s="4" t="s">
        <v>5</v>
      </c>
    </row>
    <row r="16345" spans="1:9">
      <c r="A16345" t="n">
        <v>129585</v>
      </c>
      <c r="B16345" s="27" t="n">
        <v>28</v>
      </c>
    </row>
    <row r="16346" spans="1:9">
      <c r="A16346" t="s">
        <v>4</v>
      </c>
      <c r="B16346" s="4" t="s">
        <v>5</v>
      </c>
      <c r="C16346" s="4" t="s">
        <v>7</v>
      </c>
      <c r="D16346" s="4" t="s">
        <v>11</v>
      </c>
      <c r="E16346" s="4" t="s">
        <v>8</v>
      </c>
    </row>
    <row r="16347" spans="1:9">
      <c r="A16347" t="n">
        <v>129586</v>
      </c>
      <c r="B16347" s="49" t="n">
        <v>51</v>
      </c>
      <c r="C16347" s="7" t="n">
        <v>4</v>
      </c>
      <c r="D16347" s="7" t="n">
        <v>6308</v>
      </c>
      <c r="E16347" s="7" t="s">
        <v>994</v>
      </c>
    </row>
    <row r="16348" spans="1:9">
      <c r="A16348" t="s">
        <v>4</v>
      </c>
      <c r="B16348" s="4" t="s">
        <v>5</v>
      </c>
      <c r="C16348" s="4" t="s">
        <v>11</v>
      </c>
    </row>
    <row r="16349" spans="1:9">
      <c r="A16349" t="n">
        <v>129600</v>
      </c>
      <c r="B16349" s="29" t="n">
        <v>16</v>
      </c>
      <c r="C16349" s="7" t="n">
        <v>0</v>
      </c>
    </row>
    <row r="16350" spans="1:9">
      <c r="A16350" t="s">
        <v>4</v>
      </c>
      <c r="B16350" s="4" t="s">
        <v>5</v>
      </c>
      <c r="C16350" s="4" t="s">
        <v>11</v>
      </c>
      <c r="D16350" s="4" t="s">
        <v>34</v>
      </c>
      <c r="E16350" s="4" t="s">
        <v>7</v>
      </c>
      <c r="F16350" s="4" t="s">
        <v>7</v>
      </c>
      <c r="G16350" s="4" t="s">
        <v>34</v>
      </c>
      <c r="H16350" s="4" t="s">
        <v>7</v>
      </c>
      <c r="I16350" s="4" t="s">
        <v>7</v>
      </c>
    </row>
    <row r="16351" spans="1:9">
      <c r="A16351" t="n">
        <v>129603</v>
      </c>
      <c r="B16351" s="51" t="n">
        <v>26</v>
      </c>
      <c r="C16351" s="7" t="n">
        <v>6308</v>
      </c>
      <c r="D16351" s="7" t="s">
        <v>1121</v>
      </c>
      <c r="E16351" s="7" t="n">
        <v>2</v>
      </c>
      <c r="F16351" s="7" t="n">
        <v>3</v>
      </c>
      <c r="G16351" s="7" t="s">
        <v>1122</v>
      </c>
      <c r="H16351" s="7" t="n">
        <v>2</v>
      </c>
      <c r="I16351" s="7" t="n">
        <v>0</v>
      </c>
    </row>
    <row r="16352" spans="1:9">
      <c r="A16352" t="s">
        <v>4</v>
      </c>
      <c r="B16352" s="4" t="s">
        <v>5</v>
      </c>
    </row>
    <row r="16353" spans="1:9">
      <c r="A16353" t="n">
        <v>129786</v>
      </c>
      <c r="B16353" s="27" t="n">
        <v>28</v>
      </c>
    </row>
    <row r="16354" spans="1:9">
      <c r="A16354" t="s">
        <v>4</v>
      </c>
      <c r="B16354" s="4" t="s">
        <v>5</v>
      </c>
      <c r="C16354" s="4" t="s">
        <v>7</v>
      </c>
      <c r="D16354" s="4" t="s">
        <v>11</v>
      </c>
      <c r="E16354" s="4" t="s">
        <v>8</v>
      </c>
      <c r="F16354" s="4" t="s">
        <v>8</v>
      </c>
      <c r="G16354" s="4" t="s">
        <v>8</v>
      </c>
      <c r="H16354" s="4" t="s">
        <v>8</v>
      </c>
    </row>
    <row r="16355" spans="1:9">
      <c r="A16355" t="n">
        <v>129787</v>
      </c>
      <c r="B16355" s="49" t="n">
        <v>51</v>
      </c>
      <c r="C16355" s="7" t="n">
        <v>3</v>
      </c>
      <c r="D16355" s="7" t="n">
        <v>103</v>
      </c>
      <c r="E16355" s="7" t="s">
        <v>67</v>
      </c>
      <c r="F16355" s="7" t="s">
        <v>67</v>
      </c>
      <c r="G16355" s="7" t="s">
        <v>66</v>
      </c>
      <c r="H16355" s="7" t="s">
        <v>67</v>
      </c>
    </row>
    <row r="16356" spans="1:9">
      <c r="A16356" t="s">
        <v>4</v>
      </c>
      <c r="B16356" s="4" t="s">
        <v>5</v>
      </c>
      <c r="C16356" s="4" t="s">
        <v>11</v>
      </c>
      <c r="D16356" s="4" t="s">
        <v>7</v>
      </c>
      <c r="E16356" s="4" t="s">
        <v>13</v>
      </c>
      <c r="F16356" s="4" t="s">
        <v>11</v>
      </c>
    </row>
    <row r="16357" spans="1:9">
      <c r="A16357" t="n">
        <v>129800</v>
      </c>
      <c r="B16357" s="53" t="n">
        <v>59</v>
      </c>
      <c r="C16357" s="7" t="n">
        <v>103</v>
      </c>
      <c r="D16357" s="7" t="n">
        <v>0</v>
      </c>
      <c r="E16357" s="7" t="n">
        <v>0.150000005960464</v>
      </c>
      <c r="F16357" s="7" t="n">
        <v>0</v>
      </c>
    </row>
    <row r="16358" spans="1:9">
      <c r="A16358" t="s">
        <v>4</v>
      </c>
      <c r="B16358" s="4" t="s">
        <v>5</v>
      </c>
      <c r="C16358" s="4" t="s">
        <v>11</v>
      </c>
      <c r="D16358" s="4" t="s">
        <v>13</v>
      </c>
      <c r="E16358" s="4" t="s">
        <v>13</v>
      </c>
      <c r="F16358" s="4" t="s">
        <v>13</v>
      </c>
      <c r="G16358" s="4" t="s">
        <v>11</v>
      </c>
      <c r="H16358" s="4" t="s">
        <v>11</v>
      </c>
    </row>
    <row r="16359" spans="1:9">
      <c r="A16359" t="n">
        <v>129810</v>
      </c>
      <c r="B16359" s="31" t="n">
        <v>60</v>
      </c>
      <c r="C16359" s="7" t="n">
        <v>103</v>
      </c>
      <c r="D16359" s="7" t="n">
        <v>0</v>
      </c>
      <c r="E16359" s="7" t="n">
        <v>0</v>
      </c>
      <c r="F16359" s="7" t="n">
        <v>7</v>
      </c>
      <c r="G16359" s="7" t="n">
        <v>1000</v>
      </c>
      <c r="H16359" s="7" t="n">
        <v>0</v>
      </c>
    </row>
    <row r="16360" spans="1:9">
      <c r="A16360" t="s">
        <v>4</v>
      </c>
      <c r="B16360" s="4" t="s">
        <v>5</v>
      </c>
      <c r="C16360" s="4" t="s">
        <v>11</v>
      </c>
    </row>
    <row r="16361" spans="1:9">
      <c r="A16361" t="n">
        <v>129829</v>
      </c>
      <c r="B16361" s="29" t="n">
        <v>16</v>
      </c>
      <c r="C16361" s="7" t="n">
        <v>1800</v>
      </c>
    </row>
    <row r="16362" spans="1:9">
      <c r="A16362" t="s">
        <v>4</v>
      </c>
      <c r="B16362" s="4" t="s">
        <v>5</v>
      </c>
      <c r="C16362" s="4" t="s">
        <v>11</v>
      </c>
      <c r="D16362" s="4" t="s">
        <v>7</v>
      </c>
      <c r="E16362" s="4" t="s">
        <v>8</v>
      </c>
      <c r="F16362" s="4" t="s">
        <v>13</v>
      </c>
      <c r="G16362" s="4" t="s">
        <v>13</v>
      </c>
      <c r="H16362" s="4" t="s">
        <v>13</v>
      </c>
    </row>
    <row r="16363" spans="1:9">
      <c r="A16363" t="n">
        <v>129832</v>
      </c>
      <c r="B16363" s="47" t="n">
        <v>48</v>
      </c>
      <c r="C16363" s="7" t="n">
        <v>6308</v>
      </c>
      <c r="D16363" s="7" t="n">
        <v>0</v>
      </c>
      <c r="E16363" s="7" t="s">
        <v>960</v>
      </c>
      <c r="F16363" s="7" t="n">
        <v>-1</v>
      </c>
      <c r="G16363" s="7" t="n">
        <v>1</v>
      </c>
      <c r="H16363" s="7" t="n">
        <v>2.80259692864963e-45</v>
      </c>
    </row>
    <row r="16364" spans="1:9">
      <c r="A16364" t="s">
        <v>4</v>
      </c>
      <c r="B16364" s="4" t="s">
        <v>5</v>
      </c>
      <c r="C16364" s="4" t="s">
        <v>7</v>
      </c>
      <c r="D16364" s="4" t="s">
        <v>11</v>
      </c>
      <c r="E16364" s="4" t="s">
        <v>8</v>
      </c>
    </row>
    <row r="16365" spans="1:9">
      <c r="A16365" t="n">
        <v>129863</v>
      </c>
      <c r="B16365" s="49" t="n">
        <v>51</v>
      </c>
      <c r="C16365" s="7" t="n">
        <v>4</v>
      </c>
      <c r="D16365" s="7" t="n">
        <v>6308</v>
      </c>
      <c r="E16365" s="7" t="s">
        <v>994</v>
      </c>
    </row>
    <row r="16366" spans="1:9">
      <c r="A16366" t="s">
        <v>4</v>
      </c>
      <c r="B16366" s="4" t="s">
        <v>5</v>
      </c>
      <c r="C16366" s="4" t="s">
        <v>11</v>
      </c>
    </row>
    <row r="16367" spans="1:9">
      <c r="A16367" t="n">
        <v>129877</v>
      </c>
      <c r="B16367" s="29" t="n">
        <v>16</v>
      </c>
      <c r="C16367" s="7" t="n">
        <v>0</v>
      </c>
    </row>
    <row r="16368" spans="1:9">
      <c r="A16368" t="s">
        <v>4</v>
      </c>
      <c r="B16368" s="4" t="s">
        <v>5</v>
      </c>
      <c r="C16368" s="4" t="s">
        <v>11</v>
      </c>
      <c r="D16368" s="4" t="s">
        <v>34</v>
      </c>
      <c r="E16368" s="4" t="s">
        <v>7</v>
      </c>
      <c r="F16368" s="4" t="s">
        <v>7</v>
      </c>
      <c r="G16368" s="4" t="s">
        <v>34</v>
      </c>
      <c r="H16368" s="4" t="s">
        <v>7</v>
      </c>
      <c r="I16368" s="4" t="s">
        <v>7</v>
      </c>
    </row>
    <row r="16369" spans="1:9">
      <c r="A16369" t="n">
        <v>129880</v>
      </c>
      <c r="B16369" s="51" t="n">
        <v>26</v>
      </c>
      <c r="C16369" s="7" t="n">
        <v>6308</v>
      </c>
      <c r="D16369" s="7" t="s">
        <v>1123</v>
      </c>
      <c r="E16369" s="7" t="n">
        <v>2</v>
      </c>
      <c r="F16369" s="7" t="n">
        <v>3</v>
      </c>
      <c r="G16369" s="7" t="s">
        <v>1124</v>
      </c>
      <c r="H16369" s="7" t="n">
        <v>2</v>
      </c>
      <c r="I16369" s="7" t="n">
        <v>0</v>
      </c>
    </row>
    <row r="16370" spans="1:9">
      <c r="A16370" t="s">
        <v>4</v>
      </c>
      <c r="B16370" s="4" t="s">
        <v>5</v>
      </c>
    </row>
    <row r="16371" spans="1:9">
      <c r="A16371" t="n">
        <v>130065</v>
      </c>
      <c r="B16371" s="27" t="n">
        <v>28</v>
      </c>
    </row>
    <row r="16372" spans="1:9">
      <c r="A16372" t="s">
        <v>4</v>
      </c>
      <c r="B16372" s="4" t="s">
        <v>5</v>
      </c>
      <c r="C16372" s="4" t="s">
        <v>11</v>
      </c>
      <c r="D16372" s="4" t="s">
        <v>7</v>
      </c>
      <c r="E16372" s="4" t="s">
        <v>7</v>
      </c>
      <c r="F16372" s="4" t="s">
        <v>8</v>
      </c>
    </row>
    <row r="16373" spans="1:9">
      <c r="A16373" t="n">
        <v>130066</v>
      </c>
      <c r="B16373" s="43" t="n">
        <v>47</v>
      </c>
      <c r="C16373" s="7" t="n">
        <v>103</v>
      </c>
      <c r="D16373" s="7" t="n">
        <v>0</v>
      </c>
      <c r="E16373" s="7" t="n">
        <v>0</v>
      </c>
      <c r="F16373" s="7" t="s">
        <v>404</v>
      </c>
    </row>
    <row r="16374" spans="1:9">
      <c r="A16374" t="s">
        <v>4</v>
      </c>
      <c r="B16374" s="4" t="s">
        <v>5</v>
      </c>
      <c r="C16374" s="4" t="s">
        <v>11</v>
      </c>
      <c r="D16374" s="4" t="s">
        <v>13</v>
      </c>
      <c r="E16374" s="4" t="s">
        <v>13</v>
      </c>
      <c r="F16374" s="4" t="s">
        <v>13</v>
      </c>
      <c r="G16374" s="4" t="s">
        <v>11</v>
      </c>
      <c r="H16374" s="4" t="s">
        <v>11</v>
      </c>
    </row>
    <row r="16375" spans="1:9">
      <c r="A16375" t="n">
        <v>130083</v>
      </c>
      <c r="B16375" s="31" t="n">
        <v>60</v>
      </c>
      <c r="C16375" s="7" t="n">
        <v>103</v>
      </c>
      <c r="D16375" s="7" t="n">
        <v>0</v>
      </c>
      <c r="E16375" s="7" t="n">
        <v>0</v>
      </c>
      <c r="F16375" s="7" t="n">
        <v>0</v>
      </c>
      <c r="G16375" s="7" t="n">
        <v>600</v>
      </c>
      <c r="H16375" s="7" t="n">
        <v>0</v>
      </c>
    </row>
    <row r="16376" spans="1:9">
      <c r="A16376" t="s">
        <v>4</v>
      </c>
      <c r="B16376" s="4" t="s">
        <v>5</v>
      </c>
      <c r="C16376" s="4" t="s">
        <v>7</v>
      </c>
      <c r="D16376" s="4" t="s">
        <v>11</v>
      </c>
      <c r="E16376" s="4" t="s">
        <v>8</v>
      </c>
    </row>
    <row r="16377" spans="1:9">
      <c r="A16377" t="n">
        <v>130102</v>
      </c>
      <c r="B16377" s="49" t="n">
        <v>51</v>
      </c>
      <c r="C16377" s="7" t="n">
        <v>4</v>
      </c>
      <c r="D16377" s="7" t="n">
        <v>103</v>
      </c>
      <c r="E16377" s="7" t="s">
        <v>442</v>
      </c>
    </row>
    <row r="16378" spans="1:9">
      <c r="A16378" t="s">
        <v>4</v>
      </c>
      <c r="B16378" s="4" t="s">
        <v>5</v>
      </c>
      <c r="C16378" s="4" t="s">
        <v>11</v>
      </c>
    </row>
    <row r="16379" spans="1:9">
      <c r="A16379" t="n">
        <v>130116</v>
      </c>
      <c r="B16379" s="29" t="n">
        <v>16</v>
      </c>
      <c r="C16379" s="7" t="n">
        <v>0</v>
      </c>
    </row>
    <row r="16380" spans="1:9">
      <c r="A16380" t="s">
        <v>4</v>
      </c>
      <c r="B16380" s="4" t="s">
        <v>5</v>
      </c>
      <c r="C16380" s="4" t="s">
        <v>11</v>
      </c>
      <c r="D16380" s="4" t="s">
        <v>34</v>
      </c>
      <c r="E16380" s="4" t="s">
        <v>7</v>
      </c>
      <c r="F16380" s="4" t="s">
        <v>7</v>
      </c>
    </row>
    <row r="16381" spans="1:9">
      <c r="A16381" t="n">
        <v>130119</v>
      </c>
      <c r="B16381" s="51" t="n">
        <v>26</v>
      </c>
      <c r="C16381" s="7" t="n">
        <v>103</v>
      </c>
      <c r="D16381" s="7" t="s">
        <v>1125</v>
      </c>
      <c r="E16381" s="7" t="n">
        <v>2</v>
      </c>
      <c r="F16381" s="7" t="n">
        <v>0</v>
      </c>
    </row>
    <row r="16382" spans="1:9">
      <c r="A16382" t="s">
        <v>4</v>
      </c>
      <c r="B16382" s="4" t="s">
        <v>5</v>
      </c>
    </row>
    <row r="16383" spans="1:9">
      <c r="A16383" t="n">
        <v>130160</v>
      </c>
      <c r="B16383" s="27" t="n">
        <v>28</v>
      </c>
    </row>
    <row r="16384" spans="1:9">
      <c r="A16384" t="s">
        <v>4</v>
      </c>
      <c r="B16384" s="4" t="s">
        <v>5</v>
      </c>
      <c r="C16384" s="4" t="s">
        <v>7</v>
      </c>
      <c r="D16384" s="4" t="s">
        <v>11</v>
      </c>
      <c r="E16384" s="4" t="s">
        <v>8</v>
      </c>
    </row>
    <row r="16385" spans="1:9">
      <c r="A16385" t="n">
        <v>130161</v>
      </c>
      <c r="B16385" s="49" t="n">
        <v>51</v>
      </c>
      <c r="C16385" s="7" t="n">
        <v>4</v>
      </c>
      <c r="D16385" s="7" t="n">
        <v>6308</v>
      </c>
      <c r="E16385" s="7" t="s">
        <v>419</v>
      </c>
    </row>
    <row r="16386" spans="1:9">
      <c r="A16386" t="s">
        <v>4</v>
      </c>
      <c r="B16386" s="4" t="s">
        <v>5</v>
      </c>
      <c r="C16386" s="4" t="s">
        <v>11</v>
      </c>
    </row>
    <row r="16387" spans="1:9">
      <c r="A16387" t="n">
        <v>130175</v>
      </c>
      <c r="B16387" s="29" t="n">
        <v>16</v>
      </c>
      <c r="C16387" s="7" t="n">
        <v>0</v>
      </c>
    </row>
    <row r="16388" spans="1:9">
      <c r="A16388" t="s">
        <v>4</v>
      </c>
      <c r="B16388" s="4" t="s">
        <v>5</v>
      </c>
      <c r="C16388" s="4" t="s">
        <v>11</v>
      </c>
      <c r="D16388" s="4" t="s">
        <v>34</v>
      </c>
      <c r="E16388" s="4" t="s">
        <v>7</v>
      </c>
      <c r="F16388" s="4" t="s">
        <v>7</v>
      </c>
    </row>
    <row r="16389" spans="1:9">
      <c r="A16389" t="n">
        <v>130178</v>
      </c>
      <c r="B16389" s="51" t="n">
        <v>26</v>
      </c>
      <c r="C16389" s="7" t="n">
        <v>6308</v>
      </c>
      <c r="D16389" s="7" t="s">
        <v>1126</v>
      </c>
      <c r="E16389" s="7" t="n">
        <v>2</v>
      </c>
      <c r="F16389" s="7" t="n">
        <v>0</v>
      </c>
    </row>
    <row r="16390" spans="1:9">
      <c r="A16390" t="s">
        <v>4</v>
      </c>
      <c r="B16390" s="4" t="s">
        <v>5</v>
      </c>
    </row>
    <row r="16391" spans="1:9">
      <c r="A16391" t="n">
        <v>130220</v>
      </c>
      <c r="B16391" s="27" t="n">
        <v>28</v>
      </c>
    </row>
    <row r="16392" spans="1:9">
      <c r="A16392" t="s">
        <v>4</v>
      </c>
      <c r="B16392" s="4" t="s">
        <v>5</v>
      </c>
      <c r="C16392" s="4" t="s">
        <v>11</v>
      </c>
      <c r="D16392" s="4" t="s">
        <v>7</v>
      </c>
    </row>
    <row r="16393" spans="1:9">
      <c r="A16393" t="n">
        <v>130221</v>
      </c>
      <c r="B16393" s="69" t="n">
        <v>89</v>
      </c>
      <c r="C16393" s="7" t="n">
        <v>65533</v>
      </c>
      <c r="D16393" s="7" t="n">
        <v>1</v>
      </c>
    </row>
    <row r="16394" spans="1:9">
      <c r="A16394" t="s">
        <v>4</v>
      </c>
      <c r="B16394" s="4" t="s">
        <v>5</v>
      </c>
      <c r="C16394" s="4" t="s">
        <v>11</v>
      </c>
      <c r="D16394" s="4" t="s">
        <v>13</v>
      </c>
      <c r="E16394" s="4" t="s">
        <v>13</v>
      </c>
      <c r="F16394" s="4" t="s">
        <v>13</v>
      </c>
      <c r="G16394" s="4" t="s">
        <v>13</v>
      </c>
    </row>
    <row r="16395" spans="1:9">
      <c r="A16395" t="n">
        <v>130225</v>
      </c>
      <c r="B16395" s="90" t="n">
        <v>131</v>
      </c>
      <c r="C16395" s="7" t="n">
        <v>6308</v>
      </c>
      <c r="D16395" s="7" t="n">
        <v>0.200000002980232</v>
      </c>
      <c r="E16395" s="7" t="n">
        <v>0</v>
      </c>
      <c r="F16395" s="7" t="n">
        <v>0</v>
      </c>
      <c r="G16395" s="7" t="n">
        <v>0.100000001490116</v>
      </c>
    </row>
    <row r="16396" spans="1:9">
      <c r="A16396" t="s">
        <v>4</v>
      </c>
      <c r="B16396" s="4" t="s">
        <v>5</v>
      </c>
      <c r="C16396" s="4" t="s">
        <v>11</v>
      </c>
      <c r="D16396" s="4" t="s">
        <v>11</v>
      </c>
      <c r="E16396" s="4" t="s">
        <v>11</v>
      </c>
    </row>
    <row r="16397" spans="1:9">
      <c r="A16397" t="n">
        <v>130244</v>
      </c>
      <c r="B16397" s="32" t="n">
        <v>61</v>
      </c>
      <c r="C16397" s="7" t="n">
        <v>6308</v>
      </c>
      <c r="D16397" s="7" t="n">
        <v>65533</v>
      </c>
      <c r="E16397" s="7" t="n">
        <v>1000</v>
      </c>
    </row>
    <row r="16398" spans="1:9">
      <c r="A16398" t="s">
        <v>4</v>
      </c>
      <c r="B16398" s="4" t="s">
        <v>5</v>
      </c>
      <c r="C16398" s="4" t="s">
        <v>11</v>
      </c>
      <c r="D16398" s="4" t="s">
        <v>13</v>
      </c>
      <c r="E16398" s="4" t="s">
        <v>13</v>
      </c>
      <c r="F16398" s="4" t="s">
        <v>7</v>
      </c>
    </row>
    <row r="16399" spans="1:9">
      <c r="A16399" t="n">
        <v>130251</v>
      </c>
      <c r="B16399" s="70" t="n">
        <v>52</v>
      </c>
      <c r="C16399" s="7" t="n">
        <v>6308</v>
      </c>
      <c r="D16399" s="7" t="n">
        <v>270</v>
      </c>
      <c r="E16399" s="7" t="n">
        <v>10</v>
      </c>
      <c r="F16399" s="7" t="n">
        <v>0</v>
      </c>
    </row>
    <row r="16400" spans="1:9">
      <c r="A16400" t="s">
        <v>4</v>
      </c>
      <c r="B16400" s="4" t="s">
        <v>5</v>
      </c>
      <c r="C16400" s="4" t="s">
        <v>11</v>
      </c>
    </row>
    <row r="16401" spans="1:7">
      <c r="A16401" t="n">
        <v>130263</v>
      </c>
      <c r="B16401" s="29" t="n">
        <v>16</v>
      </c>
      <c r="C16401" s="7" t="n">
        <v>200</v>
      </c>
    </row>
    <row r="16402" spans="1:7">
      <c r="A16402" t="s">
        <v>4</v>
      </c>
      <c r="B16402" s="4" t="s">
        <v>5</v>
      </c>
      <c r="C16402" s="4" t="s">
        <v>11</v>
      </c>
      <c r="D16402" s="4" t="s">
        <v>13</v>
      </c>
      <c r="E16402" s="4" t="s">
        <v>13</v>
      </c>
      <c r="F16402" s="4" t="s">
        <v>13</v>
      </c>
      <c r="G16402" s="4" t="s">
        <v>11</v>
      </c>
      <c r="H16402" s="4" t="s">
        <v>11</v>
      </c>
    </row>
    <row r="16403" spans="1:7">
      <c r="A16403" t="n">
        <v>130266</v>
      </c>
      <c r="B16403" s="31" t="n">
        <v>60</v>
      </c>
      <c r="C16403" s="7" t="n">
        <v>6309</v>
      </c>
      <c r="D16403" s="7" t="n">
        <v>0</v>
      </c>
      <c r="E16403" s="7" t="n">
        <v>14</v>
      </c>
      <c r="F16403" s="7" t="n">
        <v>0</v>
      </c>
      <c r="G16403" s="7" t="n">
        <v>600</v>
      </c>
      <c r="H16403" s="7" t="n">
        <v>0</v>
      </c>
    </row>
    <row r="16404" spans="1:7">
      <c r="A16404" t="s">
        <v>4</v>
      </c>
      <c r="B16404" s="4" t="s">
        <v>5</v>
      </c>
      <c r="C16404" s="4" t="s">
        <v>11</v>
      </c>
      <c r="D16404" s="4" t="s">
        <v>13</v>
      </c>
      <c r="E16404" s="4" t="s">
        <v>13</v>
      </c>
      <c r="F16404" s="4" t="s">
        <v>7</v>
      </c>
    </row>
    <row r="16405" spans="1:7">
      <c r="A16405" t="n">
        <v>130285</v>
      </c>
      <c r="B16405" s="70" t="n">
        <v>52</v>
      </c>
      <c r="C16405" s="7" t="n">
        <v>6309</v>
      </c>
      <c r="D16405" s="7" t="n">
        <v>270</v>
      </c>
      <c r="E16405" s="7" t="n">
        <v>10</v>
      </c>
      <c r="F16405" s="7" t="n">
        <v>0</v>
      </c>
    </row>
    <row r="16406" spans="1:7">
      <c r="A16406" t="s">
        <v>4</v>
      </c>
      <c r="B16406" s="4" t="s">
        <v>5</v>
      </c>
      <c r="C16406" s="4" t="s">
        <v>11</v>
      </c>
    </row>
    <row r="16407" spans="1:7">
      <c r="A16407" t="n">
        <v>130297</v>
      </c>
      <c r="B16407" s="34" t="n">
        <v>54</v>
      </c>
      <c r="C16407" s="7" t="n">
        <v>6309</v>
      </c>
    </row>
    <row r="16408" spans="1:7">
      <c r="A16408" t="s">
        <v>4</v>
      </c>
      <c r="B16408" s="4" t="s">
        <v>5</v>
      </c>
      <c r="C16408" s="4" t="s">
        <v>7</v>
      </c>
      <c r="D16408" s="4" t="s">
        <v>7</v>
      </c>
      <c r="E16408" s="4" t="s">
        <v>13</v>
      </c>
      <c r="F16408" s="4" t="s">
        <v>13</v>
      </c>
      <c r="G16408" s="4" t="s">
        <v>13</v>
      </c>
      <c r="H16408" s="4" t="s">
        <v>11</v>
      </c>
    </row>
    <row r="16409" spans="1:7">
      <c r="A16409" t="n">
        <v>130300</v>
      </c>
      <c r="B16409" s="36" t="n">
        <v>45</v>
      </c>
      <c r="C16409" s="7" t="n">
        <v>2</v>
      </c>
      <c r="D16409" s="7" t="n">
        <v>3</v>
      </c>
      <c r="E16409" s="7" t="n">
        <v>18.6700000762939</v>
      </c>
      <c r="F16409" s="7" t="n">
        <v>0.689999997615814</v>
      </c>
      <c r="G16409" s="7" t="n">
        <v>-43.9300003051758</v>
      </c>
      <c r="H16409" s="7" t="n">
        <v>3500</v>
      </c>
    </row>
    <row r="16410" spans="1:7">
      <c r="A16410" t="s">
        <v>4</v>
      </c>
      <c r="B16410" s="4" t="s">
        <v>5</v>
      </c>
      <c r="C16410" s="4" t="s">
        <v>7</v>
      </c>
      <c r="D16410" s="4" t="s">
        <v>7</v>
      </c>
      <c r="E16410" s="4" t="s">
        <v>13</v>
      </c>
      <c r="F16410" s="4" t="s">
        <v>13</v>
      </c>
      <c r="G16410" s="4" t="s">
        <v>13</v>
      </c>
      <c r="H16410" s="4" t="s">
        <v>11</v>
      </c>
      <c r="I16410" s="4" t="s">
        <v>7</v>
      </c>
    </row>
    <row r="16411" spans="1:7">
      <c r="A16411" t="n">
        <v>130317</v>
      </c>
      <c r="B16411" s="36" t="n">
        <v>45</v>
      </c>
      <c r="C16411" s="7" t="n">
        <v>4</v>
      </c>
      <c r="D16411" s="7" t="n">
        <v>3</v>
      </c>
      <c r="E16411" s="7" t="n">
        <v>14.8299999237061</v>
      </c>
      <c r="F16411" s="7" t="n">
        <v>216.529998779297</v>
      </c>
      <c r="G16411" s="7" t="n">
        <v>358</v>
      </c>
      <c r="H16411" s="7" t="n">
        <v>3500</v>
      </c>
      <c r="I16411" s="7" t="n">
        <v>0</v>
      </c>
    </row>
    <row r="16412" spans="1:7">
      <c r="A16412" t="s">
        <v>4</v>
      </c>
      <c r="B16412" s="4" t="s">
        <v>5</v>
      </c>
      <c r="C16412" s="4" t="s">
        <v>11</v>
      </c>
      <c r="D16412" s="4" t="s">
        <v>11</v>
      </c>
      <c r="E16412" s="4" t="s">
        <v>13</v>
      </c>
      <c r="F16412" s="4" t="s">
        <v>13</v>
      </c>
      <c r="G16412" s="4" t="s">
        <v>13</v>
      </c>
      <c r="H16412" s="4" t="s">
        <v>13</v>
      </c>
      <c r="I16412" s="4" t="s">
        <v>7</v>
      </c>
      <c r="J16412" s="4" t="s">
        <v>11</v>
      </c>
    </row>
    <row r="16413" spans="1:7">
      <c r="A16413" t="n">
        <v>130335</v>
      </c>
      <c r="B16413" s="57" t="n">
        <v>55</v>
      </c>
      <c r="C16413" s="7" t="n">
        <v>6308</v>
      </c>
      <c r="D16413" s="7" t="n">
        <v>65533</v>
      </c>
      <c r="E16413" s="7" t="n">
        <v>-1.27999997138977</v>
      </c>
      <c r="F16413" s="7" t="n">
        <v>2</v>
      </c>
      <c r="G16413" s="7" t="n">
        <v>-45.2799987792969</v>
      </c>
      <c r="H16413" s="7" t="n">
        <v>1.5</v>
      </c>
      <c r="I16413" s="7" t="n">
        <v>1</v>
      </c>
      <c r="J16413" s="7" t="n">
        <v>0</v>
      </c>
    </row>
    <row r="16414" spans="1:7">
      <c r="A16414" t="s">
        <v>4</v>
      </c>
      <c r="B16414" s="4" t="s">
        <v>5</v>
      </c>
      <c r="C16414" s="4" t="s">
        <v>11</v>
      </c>
    </row>
    <row r="16415" spans="1:7">
      <c r="A16415" t="n">
        <v>130359</v>
      </c>
      <c r="B16415" s="29" t="n">
        <v>16</v>
      </c>
      <c r="C16415" s="7" t="n">
        <v>200</v>
      </c>
    </row>
    <row r="16416" spans="1:7">
      <c r="A16416" t="s">
        <v>4</v>
      </c>
      <c r="B16416" s="4" t="s">
        <v>5</v>
      </c>
      <c r="C16416" s="4" t="s">
        <v>11</v>
      </c>
      <c r="D16416" s="4" t="s">
        <v>13</v>
      </c>
      <c r="E16416" s="4" t="s">
        <v>13</v>
      </c>
      <c r="F16416" s="4" t="s">
        <v>13</v>
      </c>
      <c r="G16416" s="4" t="s">
        <v>13</v>
      </c>
    </row>
    <row r="16417" spans="1:10">
      <c r="A16417" t="n">
        <v>130362</v>
      </c>
      <c r="B16417" s="90" t="n">
        <v>131</v>
      </c>
      <c r="C16417" s="7" t="n">
        <v>6309</v>
      </c>
      <c r="D16417" s="7" t="n">
        <v>0.200000002980232</v>
      </c>
      <c r="E16417" s="7" t="n">
        <v>0</v>
      </c>
      <c r="F16417" s="7" t="n">
        <v>0</v>
      </c>
      <c r="G16417" s="7" t="n">
        <v>0.100000001490116</v>
      </c>
    </row>
    <row r="16418" spans="1:10">
      <c r="A16418" t="s">
        <v>4</v>
      </c>
      <c r="B16418" s="4" t="s">
        <v>5</v>
      </c>
      <c r="C16418" s="4" t="s">
        <v>11</v>
      </c>
      <c r="D16418" s="4" t="s">
        <v>11</v>
      </c>
      <c r="E16418" s="4" t="s">
        <v>13</v>
      </c>
      <c r="F16418" s="4" t="s">
        <v>13</v>
      </c>
      <c r="G16418" s="4" t="s">
        <v>13</v>
      </c>
      <c r="H16418" s="4" t="s">
        <v>13</v>
      </c>
      <c r="I16418" s="4" t="s">
        <v>7</v>
      </c>
      <c r="J16418" s="4" t="s">
        <v>11</v>
      </c>
    </row>
    <row r="16419" spans="1:10">
      <c r="A16419" t="n">
        <v>130381</v>
      </c>
      <c r="B16419" s="57" t="n">
        <v>55</v>
      </c>
      <c r="C16419" s="7" t="n">
        <v>6309</v>
      </c>
      <c r="D16419" s="7" t="n">
        <v>65533</v>
      </c>
      <c r="E16419" s="7" t="n">
        <v>0.660000026226044</v>
      </c>
      <c r="F16419" s="7" t="n">
        <v>2</v>
      </c>
      <c r="G16419" s="7" t="n">
        <v>-45.2799987792969</v>
      </c>
      <c r="H16419" s="7" t="n">
        <v>1.5</v>
      </c>
      <c r="I16419" s="7" t="n">
        <v>1</v>
      </c>
      <c r="J16419" s="7" t="n">
        <v>0</v>
      </c>
    </row>
    <row r="16420" spans="1:10">
      <c r="A16420" t="s">
        <v>4</v>
      </c>
      <c r="B16420" s="4" t="s">
        <v>5</v>
      </c>
      <c r="C16420" s="4" t="s">
        <v>11</v>
      </c>
    </row>
    <row r="16421" spans="1:10">
      <c r="A16421" t="n">
        <v>130405</v>
      </c>
      <c r="B16421" s="29" t="n">
        <v>16</v>
      </c>
      <c r="C16421" s="7" t="n">
        <v>1500</v>
      </c>
    </row>
    <row r="16422" spans="1:10">
      <c r="A16422" t="s">
        <v>4</v>
      </c>
      <c r="B16422" s="4" t="s">
        <v>5</v>
      </c>
      <c r="C16422" s="4" t="s">
        <v>7</v>
      </c>
      <c r="D16422" s="4" t="s">
        <v>11</v>
      </c>
      <c r="E16422" s="4" t="s">
        <v>13</v>
      </c>
    </row>
    <row r="16423" spans="1:10">
      <c r="A16423" t="n">
        <v>130408</v>
      </c>
      <c r="B16423" s="35" t="n">
        <v>58</v>
      </c>
      <c r="C16423" s="7" t="n">
        <v>0</v>
      </c>
      <c r="D16423" s="7" t="n">
        <v>2000</v>
      </c>
      <c r="E16423" s="7" t="n">
        <v>1</v>
      </c>
    </row>
    <row r="16424" spans="1:10">
      <c r="A16424" t="s">
        <v>4</v>
      </c>
      <c r="B16424" s="4" t="s">
        <v>5</v>
      </c>
      <c r="C16424" s="4" t="s">
        <v>7</v>
      </c>
      <c r="D16424" s="4" t="s">
        <v>11</v>
      </c>
    </row>
    <row r="16425" spans="1:10">
      <c r="A16425" t="n">
        <v>130416</v>
      </c>
      <c r="B16425" s="35" t="n">
        <v>58</v>
      </c>
      <c r="C16425" s="7" t="n">
        <v>255</v>
      </c>
      <c r="D16425" s="7" t="n">
        <v>0</v>
      </c>
    </row>
    <row r="16426" spans="1:10">
      <c r="A16426" t="s">
        <v>4</v>
      </c>
      <c r="B16426" s="4" t="s">
        <v>5</v>
      </c>
      <c r="C16426" s="4" t="s">
        <v>7</v>
      </c>
    </row>
    <row r="16427" spans="1:10">
      <c r="A16427" t="n">
        <v>130420</v>
      </c>
      <c r="B16427" s="36" t="n">
        <v>45</v>
      </c>
      <c r="C16427" s="7" t="n">
        <v>0</v>
      </c>
    </row>
    <row r="16428" spans="1:10">
      <c r="A16428" t="s">
        <v>4</v>
      </c>
      <c r="B16428" s="4" t="s">
        <v>5</v>
      </c>
      <c r="C16428" s="4" t="s">
        <v>11</v>
      </c>
      <c r="D16428" s="4" t="s">
        <v>11</v>
      </c>
      <c r="E16428" s="4" t="s">
        <v>11</v>
      </c>
    </row>
    <row r="16429" spans="1:10">
      <c r="A16429" t="n">
        <v>130422</v>
      </c>
      <c r="B16429" s="32" t="n">
        <v>61</v>
      </c>
      <c r="C16429" s="7" t="n">
        <v>103</v>
      </c>
      <c r="D16429" s="7" t="n">
        <v>65533</v>
      </c>
      <c r="E16429" s="7" t="n">
        <v>0</v>
      </c>
    </row>
    <row r="16430" spans="1:10">
      <c r="A16430" t="s">
        <v>4</v>
      </c>
      <c r="B16430" s="4" t="s">
        <v>5</v>
      </c>
      <c r="C16430" s="4" t="s">
        <v>11</v>
      </c>
      <c r="D16430" s="4" t="s">
        <v>14</v>
      </c>
    </row>
    <row r="16431" spans="1:10">
      <c r="A16431" t="n">
        <v>130429</v>
      </c>
      <c r="B16431" s="38" t="n">
        <v>43</v>
      </c>
      <c r="C16431" s="7" t="n">
        <v>6308</v>
      </c>
      <c r="D16431" s="7" t="n">
        <v>1</v>
      </c>
    </row>
    <row r="16432" spans="1:10">
      <c r="A16432" t="s">
        <v>4</v>
      </c>
      <c r="B16432" s="4" t="s">
        <v>5</v>
      </c>
      <c r="C16432" s="4" t="s">
        <v>11</v>
      </c>
      <c r="D16432" s="4" t="s">
        <v>14</v>
      </c>
    </row>
    <row r="16433" spans="1:10">
      <c r="A16433" t="n">
        <v>130436</v>
      </c>
      <c r="B16433" s="38" t="n">
        <v>43</v>
      </c>
      <c r="C16433" s="7" t="n">
        <v>6309</v>
      </c>
      <c r="D16433" s="7" t="n">
        <v>1</v>
      </c>
    </row>
    <row r="16434" spans="1:10">
      <c r="A16434" t="s">
        <v>4</v>
      </c>
      <c r="B16434" s="4" t="s">
        <v>5</v>
      </c>
      <c r="C16434" s="4" t="s">
        <v>11</v>
      </c>
      <c r="D16434" s="4" t="s">
        <v>13</v>
      </c>
      <c r="E16434" s="4" t="s">
        <v>13</v>
      </c>
      <c r="F16434" s="4" t="s">
        <v>13</v>
      </c>
      <c r="G16434" s="4" t="s">
        <v>13</v>
      </c>
    </row>
    <row r="16435" spans="1:10">
      <c r="A16435" t="n">
        <v>130443</v>
      </c>
      <c r="B16435" s="40" t="n">
        <v>46</v>
      </c>
      <c r="C16435" s="7" t="n">
        <v>0</v>
      </c>
      <c r="D16435" s="7" t="n">
        <v>23.1900005340576</v>
      </c>
      <c r="E16435" s="7" t="n">
        <v>-1</v>
      </c>
      <c r="F16435" s="7" t="n">
        <v>-46.5</v>
      </c>
      <c r="G16435" s="7" t="n">
        <v>348.100006103516</v>
      </c>
    </row>
    <row r="16436" spans="1:10">
      <c r="A16436" t="s">
        <v>4</v>
      </c>
      <c r="B16436" s="4" t="s">
        <v>5</v>
      </c>
      <c r="C16436" s="4" t="s">
        <v>11</v>
      </c>
      <c r="D16436" s="4" t="s">
        <v>13</v>
      </c>
      <c r="E16436" s="4" t="s">
        <v>13</v>
      </c>
      <c r="F16436" s="4" t="s">
        <v>13</v>
      </c>
      <c r="G16436" s="4" t="s">
        <v>13</v>
      </c>
    </row>
    <row r="16437" spans="1:10">
      <c r="A16437" t="n">
        <v>130462</v>
      </c>
      <c r="B16437" s="40" t="n">
        <v>46</v>
      </c>
      <c r="C16437" s="7" t="n">
        <v>103</v>
      </c>
      <c r="D16437" s="7" t="n">
        <v>22.6900005340576</v>
      </c>
      <c r="E16437" s="7" t="n">
        <v>-1.00999999046326</v>
      </c>
      <c r="F16437" s="7" t="n">
        <v>-44.8600006103516</v>
      </c>
      <c r="G16437" s="7" t="n">
        <v>173.699996948242</v>
      </c>
    </row>
    <row r="16438" spans="1:10">
      <c r="A16438" t="s">
        <v>4</v>
      </c>
      <c r="B16438" s="4" t="s">
        <v>5</v>
      </c>
      <c r="C16438" s="4" t="s">
        <v>11</v>
      </c>
      <c r="D16438" s="4" t="s">
        <v>13</v>
      </c>
      <c r="E16438" s="4" t="s">
        <v>13</v>
      </c>
      <c r="F16438" s="4" t="s">
        <v>13</v>
      </c>
      <c r="G16438" s="4" t="s">
        <v>13</v>
      </c>
    </row>
    <row r="16439" spans="1:10">
      <c r="A16439" t="n">
        <v>130481</v>
      </c>
      <c r="B16439" s="40" t="n">
        <v>46</v>
      </c>
      <c r="C16439" s="7" t="n">
        <v>5713</v>
      </c>
      <c r="D16439" s="7" t="n">
        <v>21.6499996185303</v>
      </c>
      <c r="E16439" s="7" t="n">
        <v>-1</v>
      </c>
      <c r="F16439" s="7" t="n">
        <v>-46.0900001525879</v>
      </c>
      <c r="G16439" s="7" t="n">
        <v>283</v>
      </c>
    </row>
    <row r="16440" spans="1:10">
      <c r="A16440" t="s">
        <v>4</v>
      </c>
      <c r="B16440" s="4" t="s">
        <v>5</v>
      </c>
      <c r="C16440" s="4" t="s">
        <v>11</v>
      </c>
      <c r="D16440" s="4" t="s">
        <v>13</v>
      </c>
      <c r="E16440" s="4" t="s">
        <v>13</v>
      </c>
      <c r="F16440" s="4" t="s">
        <v>13</v>
      </c>
      <c r="G16440" s="4" t="s">
        <v>13</v>
      </c>
    </row>
    <row r="16441" spans="1:10">
      <c r="A16441" t="n">
        <v>130500</v>
      </c>
      <c r="B16441" s="40" t="n">
        <v>46</v>
      </c>
      <c r="C16441" s="7" t="n">
        <v>5716</v>
      </c>
      <c r="D16441" s="7" t="n">
        <v>22.2199993133545</v>
      </c>
      <c r="E16441" s="7" t="n">
        <v>-1</v>
      </c>
      <c r="F16441" s="7" t="n">
        <v>-46.7900009155273</v>
      </c>
      <c r="G16441" s="7" t="n">
        <v>12.1000003814697</v>
      </c>
    </row>
    <row r="16442" spans="1:10">
      <c r="A16442" t="s">
        <v>4</v>
      </c>
      <c r="B16442" s="4" t="s">
        <v>5</v>
      </c>
      <c r="C16442" s="4" t="s">
        <v>11</v>
      </c>
    </row>
    <row r="16443" spans="1:10">
      <c r="A16443" t="n">
        <v>130519</v>
      </c>
      <c r="B16443" s="29" t="n">
        <v>16</v>
      </c>
      <c r="C16443" s="7" t="n">
        <v>1500</v>
      </c>
    </row>
    <row r="16444" spans="1:10">
      <c r="A16444" t="s">
        <v>4</v>
      </c>
      <c r="B16444" s="4" t="s">
        <v>5</v>
      </c>
      <c r="C16444" s="4" t="s">
        <v>11</v>
      </c>
      <c r="D16444" s="4" t="s">
        <v>7</v>
      </c>
      <c r="E16444" s="4" t="s">
        <v>13</v>
      </c>
      <c r="F16444" s="4" t="s">
        <v>11</v>
      </c>
    </row>
    <row r="16445" spans="1:10">
      <c r="A16445" t="n">
        <v>130522</v>
      </c>
      <c r="B16445" s="53" t="n">
        <v>59</v>
      </c>
      <c r="C16445" s="7" t="n">
        <v>5713</v>
      </c>
      <c r="D16445" s="7" t="n">
        <v>8</v>
      </c>
      <c r="E16445" s="7" t="n">
        <v>0.150000005960464</v>
      </c>
      <c r="F16445" s="7" t="n">
        <v>0</v>
      </c>
    </row>
    <row r="16446" spans="1:10">
      <c r="A16446" t="s">
        <v>4</v>
      </c>
      <c r="B16446" s="4" t="s">
        <v>5</v>
      </c>
      <c r="C16446" s="4" t="s">
        <v>7</v>
      </c>
      <c r="D16446" s="4" t="s">
        <v>7</v>
      </c>
      <c r="E16446" s="4" t="s">
        <v>13</v>
      </c>
      <c r="F16446" s="4" t="s">
        <v>13</v>
      </c>
      <c r="G16446" s="4" t="s">
        <v>13</v>
      </c>
      <c r="H16446" s="4" t="s">
        <v>11</v>
      </c>
    </row>
    <row r="16447" spans="1:10">
      <c r="A16447" t="n">
        <v>130532</v>
      </c>
      <c r="B16447" s="36" t="n">
        <v>45</v>
      </c>
      <c r="C16447" s="7" t="n">
        <v>2</v>
      </c>
      <c r="D16447" s="7" t="n">
        <v>3</v>
      </c>
      <c r="E16447" s="7" t="n">
        <v>22.6599998474121</v>
      </c>
      <c r="F16447" s="7" t="n">
        <v>0.779999971389771</v>
      </c>
      <c r="G16447" s="7" t="n">
        <v>-45.7400016784668</v>
      </c>
      <c r="H16447" s="7" t="n">
        <v>0</v>
      </c>
    </row>
    <row r="16448" spans="1:10">
      <c r="A16448" t="s">
        <v>4</v>
      </c>
      <c r="B16448" s="4" t="s">
        <v>5</v>
      </c>
      <c r="C16448" s="4" t="s">
        <v>7</v>
      </c>
      <c r="D16448" s="4" t="s">
        <v>7</v>
      </c>
      <c r="E16448" s="4" t="s">
        <v>13</v>
      </c>
      <c r="F16448" s="4" t="s">
        <v>13</v>
      </c>
      <c r="G16448" s="4" t="s">
        <v>13</v>
      </c>
      <c r="H16448" s="4" t="s">
        <v>11</v>
      </c>
    </row>
    <row r="16449" spans="1:8">
      <c r="A16449" t="n">
        <v>130549</v>
      </c>
      <c r="B16449" s="36" t="n">
        <v>45</v>
      </c>
      <c r="C16449" s="7" t="n">
        <v>2</v>
      </c>
      <c r="D16449" s="7" t="n">
        <v>3</v>
      </c>
      <c r="E16449" s="7" t="n">
        <v>22.6599998474121</v>
      </c>
      <c r="F16449" s="7" t="n">
        <v>0.379999995231628</v>
      </c>
      <c r="G16449" s="7" t="n">
        <v>-45.7400016784668</v>
      </c>
      <c r="H16449" s="7" t="n">
        <v>3000</v>
      </c>
    </row>
    <row r="16450" spans="1:8">
      <c r="A16450" t="s">
        <v>4</v>
      </c>
      <c r="B16450" s="4" t="s">
        <v>5</v>
      </c>
      <c r="C16450" s="4" t="s">
        <v>7</v>
      </c>
      <c r="D16450" s="4" t="s">
        <v>7</v>
      </c>
      <c r="E16450" s="4" t="s">
        <v>13</v>
      </c>
      <c r="F16450" s="4" t="s">
        <v>13</v>
      </c>
      <c r="G16450" s="4" t="s">
        <v>13</v>
      </c>
      <c r="H16450" s="4" t="s">
        <v>11</v>
      </c>
      <c r="I16450" s="4" t="s">
        <v>7</v>
      </c>
    </row>
    <row r="16451" spans="1:8">
      <c r="A16451" t="n">
        <v>130566</v>
      </c>
      <c r="B16451" s="36" t="n">
        <v>45</v>
      </c>
      <c r="C16451" s="7" t="n">
        <v>4</v>
      </c>
      <c r="D16451" s="7" t="n">
        <v>3</v>
      </c>
      <c r="E16451" s="7" t="n">
        <v>3.45000004768372</v>
      </c>
      <c r="F16451" s="7" t="n">
        <v>42.2700004577637</v>
      </c>
      <c r="G16451" s="7" t="n">
        <v>0</v>
      </c>
      <c r="H16451" s="7" t="n">
        <v>0</v>
      </c>
      <c r="I16451" s="7" t="n">
        <v>0</v>
      </c>
    </row>
    <row r="16452" spans="1:8">
      <c r="A16452" t="s">
        <v>4</v>
      </c>
      <c r="B16452" s="4" t="s">
        <v>5</v>
      </c>
      <c r="C16452" s="4" t="s">
        <v>7</v>
      </c>
      <c r="D16452" s="4" t="s">
        <v>7</v>
      </c>
      <c r="E16452" s="4" t="s">
        <v>13</v>
      </c>
      <c r="F16452" s="4" t="s">
        <v>11</v>
      </c>
    </row>
    <row r="16453" spans="1:8">
      <c r="A16453" t="n">
        <v>130584</v>
      </c>
      <c r="B16453" s="36" t="n">
        <v>45</v>
      </c>
      <c r="C16453" s="7" t="n">
        <v>11</v>
      </c>
      <c r="D16453" s="7" t="n">
        <v>3</v>
      </c>
      <c r="E16453" s="7" t="n">
        <v>38</v>
      </c>
      <c r="F16453" s="7" t="n">
        <v>0</v>
      </c>
    </row>
    <row r="16454" spans="1:8">
      <c r="A16454" t="s">
        <v>4</v>
      </c>
      <c r="B16454" s="4" t="s">
        <v>5</v>
      </c>
      <c r="C16454" s="4" t="s">
        <v>7</v>
      </c>
      <c r="D16454" s="4" t="s">
        <v>7</v>
      </c>
      <c r="E16454" s="4" t="s">
        <v>13</v>
      </c>
      <c r="F16454" s="4" t="s">
        <v>11</v>
      </c>
    </row>
    <row r="16455" spans="1:8">
      <c r="A16455" t="n">
        <v>130593</v>
      </c>
      <c r="B16455" s="36" t="n">
        <v>45</v>
      </c>
      <c r="C16455" s="7" t="n">
        <v>5</v>
      </c>
      <c r="D16455" s="7" t="n">
        <v>3</v>
      </c>
      <c r="E16455" s="7" t="n">
        <v>3.20000004768372</v>
      </c>
      <c r="F16455" s="7" t="n">
        <v>0</v>
      </c>
    </row>
    <row r="16456" spans="1:8">
      <c r="A16456" t="s">
        <v>4</v>
      </c>
      <c r="B16456" s="4" t="s">
        <v>5</v>
      </c>
      <c r="C16456" s="4" t="s">
        <v>7</v>
      </c>
      <c r="D16456" s="4" t="s">
        <v>11</v>
      </c>
      <c r="E16456" s="4" t="s">
        <v>13</v>
      </c>
    </row>
    <row r="16457" spans="1:8">
      <c r="A16457" t="n">
        <v>130602</v>
      </c>
      <c r="B16457" s="35" t="n">
        <v>58</v>
      </c>
      <c r="C16457" s="7" t="n">
        <v>100</v>
      </c>
      <c r="D16457" s="7" t="n">
        <v>2000</v>
      </c>
      <c r="E16457" s="7" t="n">
        <v>1</v>
      </c>
    </row>
    <row r="16458" spans="1:8">
      <c r="A16458" t="s">
        <v>4</v>
      </c>
      <c r="B16458" s="4" t="s">
        <v>5</v>
      </c>
      <c r="C16458" s="4" t="s">
        <v>11</v>
      </c>
    </row>
    <row r="16459" spans="1:8">
      <c r="A16459" t="n">
        <v>130610</v>
      </c>
      <c r="B16459" s="29" t="n">
        <v>16</v>
      </c>
      <c r="C16459" s="7" t="n">
        <v>2500</v>
      </c>
    </row>
    <row r="16460" spans="1:8">
      <c r="A16460" t="s">
        <v>4</v>
      </c>
      <c r="B16460" s="4" t="s">
        <v>5</v>
      </c>
      <c r="C16460" s="4" t="s">
        <v>7</v>
      </c>
      <c r="D16460" s="4" t="s">
        <v>11</v>
      </c>
      <c r="E16460" s="4" t="s">
        <v>8</v>
      </c>
      <c r="F16460" s="4" t="s">
        <v>8</v>
      </c>
      <c r="G16460" s="4" t="s">
        <v>8</v>
      </c>
      <c r="H16460" s="4" t="s">
        <v>8</v>
      </c>
    </row>
    <row r="16461" spans="1:8">
      <c r="A16461" t="n">
        <v>130613</v>
      </c>
      <c r="B16461" s="49" t="n">
        <v>51</v>
      </c>
      <c r="C16461" s="7" t="n">
        <v>3</v>
      </c>
      <c r="D16461" s="7" t="n">
        <v>0</v>
      </c>
      <c r="E16461" s="7" t="s">
        <v>412</v>
      </c>
      <c r="F16461" s="7" t="s">
        <v>67</v>
      </c>
      <c r="G16461" s="7" t="s">
        <v>66</v>
      </c>
      <c r="H16461" s="7" t="s">
        <v>67</v>
      </c>
    </row>
    <row r="16462" spans="1:8">
      <c r="A16462" t="s">
        <v>4</v>
      </c>
      <c r="B16462" s="4" t="s">
        <v>5</v>
      </c>
      <c r="C16462" s="4" t="s">
        <v>11</v>
      </c>
      <c r="D16462" s="4" t="s">
        <v>7</v>
      </c>
      <c r="E16462" s="4" t="s">
        <v>7</v>
      </c>
      <c r="F16462" s="4" t="s">
        <v>8</v>
      </c>
    </row>
    <row r="16463" spans="1:8">
      <c r="A16463" t="n">
        <v>130626</v>
      </c>
      <c r="B16463" s="43" t="n">
        <v>47</v>
      </c>
      <c r="C16463" s="7" t="n">
        <v>0</v>
      </c>
      <c r="D16463" s="7" t="n">
        <v>0</v>
      </c>
      <c r="E16463" s="7" t="n">
        <v>0</v>
      </c>
      <c r="F16463" s="7" t="s">
        <v>72</v>
      </c>
    </row>
    <row r="16464" spans="1:8">
      <c r="A16464" t="s">
        <v>4</v>
      </c>
      <c r="B16464" s="4" t="s">
        <v>5</v>
      </c>
      <c r="C16464" s="4" t="s">
        <v>11</v>
      </c>
    </row>
    <row r="16465" spans="1:9">
      <c r="A16465" t="n">
        <v>130643</v>
      </c>
      <c r="B16465" s="29" t="n">
        <v>16</v>
      </c>
      <c r="C16465" s="7" t="n">
        <v>500</v>
      </c>
    </row>
    <row r="16466" spans="1:9">
      <c r="A16466" t="s">
        <v>4</v>
      </c>
      <c r="B16466" s="4" t="s">
        <v>5</v>
      </c>
      <c r="C16466" s="4" t="s">
        <v>7</v>
      </c>
      <c r="D16466" s="4" t="s">
        <v>11</v>
      </c>
      <c r="E16466" s="4" t="s">
        <v>8</v>
      </c>
    </row>
    <row r="16467" spans="1:9">
      <c r="A16467" t="n">
        <v>130646</v>
      </c>
      <c r="B16467" s="49" t="n">
        <v>51</v>
      </c>
      <c r="C16467" s="7" t="n">
        <v>4</v>
      </c>
      <c r="D16467" s="7" t="n">
        <v>0</v>
      </c>
      <c r="E16467" s="7" t="s">
        <v>498</v>
      </c>
    </row>
    <row r="16468" spans="1:9">
      <c r="A16468" t="s">
        <v>4</v>
      </c>
      <c r="B16468" s="4" t="s">
        <v>5</v>
      </c>
      <c r="C16468" s="4" t="s">
        <v>11</v>
      </c>
    </row>
    <row r="16469" spans="1:9">
      <c r="A16469" t="n">
        <v>130660</v>
      </c>
      <c r="B16469" s="29" t="n">
        <v>16</v>
      </c>
      <c r="C16469" s="7" t="n">
        <v>0</v>
      </c>
    </row>
    <row r="16470" spans="1:9">
      <c r="A16470" t="s">
        <v>4</v>
      </c>
      <c r="B16470" s="4" t="s">
        <v>5</v>
      </c>
      <c r="C16470" s="4" t="s">
        <v>11</v>
      </c>
      <c r="D16470" s="4" t="s">
        <v>34</v>
      </c>
      <c r="E16470" s="4" t="s">
        <v>7</v>
      </c>
      <c r="F16470" s="4" t="s">
        <v>7</v>
      </c>
    </row>
    <row r="16471" spans="1:9">
      <c r="A16471" t="n">
        <v>130663</v>
      </c>
      <c r="B16471" s="51" t="n">
        <v>26</v>
      </c>
      <c r="C16471" s="7" t="n">
        <v>0</v>
      </c>
      <c r="D16471" s="7" t="s">
        <v>1127</v>
      </c>
      <c r="E16471" s="7" t="n">
        <v>2</v>
      </c>
      <c r="F16471" s="7" t="n">
        <v>0</v>
      </c>
    </row>
    <row r="16472" spans="1:9">
      <c r="A16472" t="s">
        <v>4</v>
      </c>
      <c r="B16472" s="4" t="s">
        <v>5</v>
      </c>
    </row>
    <row r="16473" spans="1:9">
      <c r="A16473" t="n">
        <v>130774</v>
      </c>
      <c r="B16473" s="27" t="n">
        <v>28</v>
      </c>
    </row>
    <row r="16474" spans="1:9">
      <c r="A16474" t="s">
        <v>4</v>
      </c>
      <c r="B16474" s="4" t="s">
        <v>5</v>
      </c>
      <c r="C16474" s="4" t="s">
        <v>11</v>
      </c>
      <c r="D16474" s="4" t="s">
        <v>7</v>
      </c>
      <c r="E16474" s="4" t="s">
        <v>7</v>
      </c>
      <c r="F16474" s="4" t="s">
        <v>8</v>
      </c>
    </row>
    <row r="16475" spans="1:9">
      <c r="A16475" t="n">
        <v>130775</v>
      </c>
      <c r="B16475" s="43" t="n">
        <v>47</v>
      </c>
      <c r="C16475" s="7" t="n">
        <v>103</v>
      </c>
      <c r="D16475" s="7" t="n">
        <v>0</v>
      </c>
      <c r="E16475" s="7" t="n">
        <v>0</v>
      </c>
      <c r="F16475" s="7" t="s">
        <v>404</v>
      </c>
    </row>
    <row r="16476" spans="1:9">
      <c r="A16476" t="s">
        <v>4</v>
      </c>
      <c r="B16476" s="4" t="s">
        <v>5</v>
      </c>
      <c r="C16476" s="4" t="s">
        <v>7</v>
      </c>
      <c r="D16476" s="4" t="s">
        <v>11</v>
      </c>
      <c r="E16476" s="4" t="s">
        <v>8</v>
      </c>
    </row>
    <row r="16477" spans="1:9">
      <c r="A16477" t="n">
        <v>130792</v>
      </c>
      <c r="B16477" s="49" t="n">
        <v>51</v>
      </c>
      <c r="C16477" s="7" t="n">
        <v>4</v>
      </c>
      <c r="D16477" s="7" t="n">
        <v>103</v>
      </c>
      <c r="E16477" s="7" t="s">
        <v>81</v>
      </c>
    </row>
    <row r="16478" spans="1:9">
      <c r="A16478" t="s">
        <v>4</v>
      </c>
      <c r="B16478" s="4" t="s">
        <v>5</v>
      </c>
      <c r="C16478" s="4" t="s">
        <v>11</v>
      </c>
    </row>
    <row r="16479" spans="1:9">
      <c r="A16479" t="n">
        <v>130805</v>
      </c>
      <c r="B16479" s="29" t="n">
        <v>16</v>
      </c>
      <c r="C16479" s="7" t="n">
        <v>0</v>
      </c>
    </row>
    <row r="16480" spans="1:9">
      <c r="A16480" t="s">
        <v>4</v>
      </c>
      <c r="B16480" s="4" t="s">
        <v>5</v>
      </c>
      <c r="C16480" s="4" t="s">
        <v>11</v>
      </c>
      <c r="D16480" s="4" t="s">
        <v>34</v>
      </c>
      <c r="E16480" s="4" t="s">
        <v>7</v>
      </c>
      <c r="F16480" s="4" t="s">
        <v>7</v>
      </c>
      <c r="G16480" s="4" t="s">
        <v>34</v>
      </c>
      <c r="H16480" s="4" t="s">
        <v>7</v>
      </c>
      <c r="I16480" s="4" t="s">
        <v>7</v>
      </c>
    </row>
    <row r="16481" spans="1:9">
      <c r="A16481" t="n">
        <v>130808</v>
      </c>
      <c r="B16481" s="51" t="n">
        <v>26</v>
      </c>
      <c r="C16481" s="7" t="n">
        <v>103</v>
      </c>
      <c r="D16481" s="7" t="s">
        <v>1128</v>
      </c>
      <c r="E16481" s="7" t="n">
        <v>2</v>
      </c>
      <c r="F16481" s="7" t="n">
        <v>3</v>
      </c>
      <c r="G16481" s="7" t="s">
        <v>1129</v>
      </c>
      <c r="H16481" s="7" t="n">
        <v>2</v>
      </c>
      <c r="I16481" s="7" t="n">
        <v>0</v>
      </c>
    </row>
    <row r="16482" spans="1:9">
      <c r="A16482" t="s">
        <v>4</v>
      </c>
      <c r="B16482" s="4" t="s">
        <v>5</v>
      </c>
    </row>
    <row r="16483" spans="1:9">
      <c r="A16483" t="n">
        <v>130948</v>
      </c>
      <c r="B16483" s="27" t="n">
        <v>28</v>
      </c>
    </row>
    <row r="16484" spans="1:9">
      <c r="A16484" t="s">
        <v>4</v>
      </c>
      <c r="B16484" s="4" t="s">
        <v>5</v>
      </c>
      <c r="C16484" s="4" t="s">
        <v>11</v>
      </c>
      <c r="D16484" s="4" t="s">
        <v>7</v>
      </c>
      <c r="E16484" s="4" t="s">
        <v>7</v>
      </c>
      <c r="F16484" s="4" t="s">
        <v>8</v>
      </c>
    </row>
    <row r="16485" spans="1:9">
      <c r="A16485" t="n">
        <v>130949</v>
      </c>
      <c r="B16485" s="50" t="n">
        <v>20</v>
      </c>
      <c r="C16485" s="7" t="n">
        <v>5716</v>
      </c>
      <c r="D16485" s="7" t="n">
        <v>2</v>
      </c>
      <c r="E16485" s="7" t="n">
        <v>10</v>
      </c>
      <c r="F16485" s="7" t="s">
        <v>871</v>
      </c>
    </row>
    <row r="16486" spans="1:9">
      <c r="A16486" t="s">
        <v>4</v>
      </c>
      <c r="B16486" s="4" t="s">
        <v>5</v>
      </c>
      <c r="C16486" s="4" t="s">
        <v>7</v>
      </c>
      <c r="D16486" s="4" t="s">
        <v>11</v>
      </c>
      <c r="E16486" s="4" t="s">
        <v>8</v>
      </c>
    </row>
    <row r="16487" spans="1:9">
      <c r="A16487" t="n">
        <v>130969</v>
      </c>
      <c r="B16487" s="49" t="n">
        <v>51</v>
      </c>
      <c r="C16487" s="7" t="n">
        <v>4</v>
      </c>
      <c r="D16487" s="7" t="n">
        <v>5716</v>
      </c>
      <c r="E16487" s="7" t="s">
        <v>618</v>
      </c>
    </row>
    <row r="16488" spans="1:9">
      <c r="A16488" t="s">
        <v>4</v>
      </c>
      <c r="B16488" s="4" t="s">
        <v>5</v>
      </c>
      <c r="C16488" s="4" t="s">
        <v>11</v>
      </c>
    </row>
    <row r="16489" spans="1:9">
      <c r="A16489" t="n">
        <v>130983</v>
      </c>
      <c r="B16489" s="29" t="n">
        <v>16</v>
      </c>
      <c r="C16489" s="7" t="n">
        <v>0</v>
      </c>
    </row>
    <row r="16490" spans="1:9">
      <c r="A16490" t="s">
        <v>4</v>
      </c>
      <c r="B16490" s="4" t="s">
        <v>5</v>
      </c>
      <c r="C16490" s="4" t="s">
        <v>11</v>
      </c>
      <c r="D16490" s="4" t="s">
        <v>34</v>
      </c>
      <c r="E16490" s="4" t="s">
        <v>7</v>
      </c>
      <c r="F16490" s="4" t="s">
        <v>7</v>
      </c>
    </row>
    <row r="16491" spans="1:9">
      <c r="A16491" t="n">
        <v>130986</v>
      </c>
      <c r="B16491" s="51" t="n">
        <v>26</v>
      </c>
      <c r="C16491" s="7" t="n">
        <v>5716</v>
      </c>
      <c r="D16491" s="7" t="s">
        <v>1130</v>
      </c>
      <c r="E16491" s="7" t="n">
        <v>2</v>
      </c>
      <c r="F16491" s="7" t="n">
        <v>0</v>
      </c>
    </row>
    <row r="16492" spans="1:9">
      <c r="A16492" t="s">
        <v>4</v>
      </c>
      <c r="B16492" s="4" t="s">
        <v>5</v>
      </c>
    </row>
    <row r="16493" spans="1:9">
      <c r="A16493" t="n">
        <v>131100</v>
      </c>
      <c r="B16493" s="27" t="n">
        <v>28</v>
      </c>
    </row>
    <row r="16494" spans="1:9">
      <c r="A16494" t="s">
        <v>4</v>
      </c>
      <c r="B16494" s="4" t="s">
        <v>5</v>
      </c>
      <c r="C16494" s="4" t="s">
        <v>11</v>
      </c>
      <c r="D16494" s="4" t="s">
        <v>11</v>
      </c>
      <c r="E16494" s="4" t="s">
        <v>11</v>
      </c>
    </row>
    <row r="16495" spans="1:9">
      <c r="A16495" t="n">
        <v>131101</v>
      </c>
      <c r="B16495" s="32" t="n">
        <v>61</v>
      </c>
      <c r="C16495" s="7" t="n">
        <v>0</v>
      </c>
      <c r="D16495" s="7" t="n">
        <v>5713</v>
      </c>
      <c r="E16495" s="7" t="n">
        <v>1000</v>
      </c>
    </row>
    <row r="16496" spans="1:9">
      <c r="A16496" t="s">
        <v>4</v>
      </c>
      <c r="B16496" s="4" t="s">
        <v>5</v>
      </c>
      <c r="C16496" s="4" t="s">
        <v>7</v>
      </c>
      <c r="D16496" s="4" t="s">
        <v>11</v>
      </c>
      <c r="E16496" s="4" t="s">
        <v>8</v>
      </c>
    </row>
    <row r="16497" spans="1:9">
      <c r="A16497" t="n">
        <v>131108</v>
      </c>
      <c r="B16497" s="49" t="n">
        <v>51</v>
      </c>
      <c r="C16497" s="7" t="n">
        <v>4</v>
      </c>
      <c r="D16497" s="7" t="n">
        <v>0</v>
      </c>
      <c r="E16497" s="7" t="s">
        <v>272</v>
      </c>
    </row>
    <row r="16498" spans="1:9">
      <c r="A16498" t="s">
        <v>4</v>
      </c>
      <c r="B16498" s="4" t="s">
        <v>5</v>
      </c>
      <c r="C16498" s="4" t="s">
        <v>11</v>
      </c>
    </row>
    <row r="16499" spans="1:9">
      <c r="A16499" t="n">
        <v>131122</v>
      </c>
      <c r="B16499" s="29" t="n">
        <v>16</v>
      </c>
      <c r="C16499" s="7" t="n">
        <v>0</v>
      </c>
    </row>
    <row r="16500" spans="1:9">
      <c r="A16500" t="s">
        <v>4</v>
      </c>
      <c r="B16500" s="4" t="s">
        <v>5</v>
      </c>
      <c r="C16500" s="4" t="s">
        <v>11</v>
      </c>
      <c r="D16500" s="4" t="s">
        <v>34</v>
      </c>
      <c r="E16500" s="4" t="s">
        <v>7</v>
      </c>
      <c r="F16500" s="4" t="s">
        <v>7</v>
      </c>
    </row>
    <row r="16501" spans="1:9">
      <c r="A16501" t="n">
        <v>131125</v>
      </c>
      <c r="B16501" s="51" t="n">
        <v>26</v>
      </c>
      <c r="C16501" s="7" t="n">
        <v>0</v>
      </c>
      <c r="D16501" s="7" t="s">
        <v>1131</v>
      </c>
      <c r="E16501" s="7" t="n">
        <v>2</v>
      </c>
      <c r="F16501" s="7" t="n">
        <v>0</v>
      </c>
    </row>
    <row r="16502" spans="1:9">
      <c r="A16502" t="s">
        <v>4</v>
      </c>
      <c r="B16502" s="4" t="s">
        <v>5</v>
      </c>
    </row>
    <row r="16503" spans="1:9">
      <c r="A16503" t="n">
        <v>131208</v>
      </c>
      <c r="B16503" s="27" t="n">
        <v>28</v>
      </c>
    </row>
    <row r="16504" spans="1:9">
      <c r="A16504" t="s">
        <v>4</v>
      </c>
      <c r="B16504" s="4" t="s">
        <v>5</v>
      </c>
      <c r="C16504" s="4" t="s">
        <v>11</v>
      </c>
      <c r="D16504" s="4" t="s">
        <v>11</v>
      </c>
      <c r="E16504" s="4" t="s">
        <v>11</v>
      </c>
    </row>
    <row r="16505" spans="1:9">
      <c r="A16505" t="n">
        <v>131209</v>
      </c>
      <c r="B16505" s="32" t="n">
        <v>61</v>
      </c>
      <c r="C16505" s="7" t="n">
        <v>103</v>
      </c>
      <c r="D16505" s="7" t="n">
        <v>5713</v>
      </c>
      <c r="E16505" s="7" t="n">
        <v>1000</v>
      </c>
    </row>
    <row r="16506" spans="1:9">
      <c r="A16506" t="s">
        <v>4</v>
      </c>
      <c r="B16506" s="4" t="s">
        <v>5</v>
      </c>
      <c r="C16506" s="4" t="s">
        <v>7</v>
      </c>
      <c r="D16506" s="4" t="s">
        <v>11</v>
      </c>
      <c r="E16506" s="4" t="s">
        <v>8</v>
      </c>
    </row>
    <row r="16507" spans="1:9">
      <c r="A16507" t="n">
        <v>131216</v>
      </c>
      <c r="B16507" s="49" t="n">
        <v>51</v>
      </c>
      <c r="C16507" s="7" t="n">
        <v>4</v>
      </c>
      <c r="D16507" s="7" t="n">
        <v>103</v>
      </c>
      <c r="E16507" s="7" t="s">
        <v>81</v>
      </c>
    </row>
    <row r="16508" spans="1:9">
      <c r="A16508" t="s">
        <v>4</v>
      </c>
      <c r="B16508" s="4" t="s">
        <v>5</v>
      </c>
      <c r="C16508" s="4" t="s">
        <v>11</v>
      </c>
    </row>
    <row r="16509" spans="1:9">
      <c r="A16509" t="n">
        <v>131229</v>
      </c>
      <c r="B16509" s="29" t="n">
        <v>16</v>
      </c>
      <c r="C16509" s="7" t="n">
        <v>0</v>
      </c>
    </row>
    <row r="16510" spans="1:9">
      <c r="A16510" t="s">
        <v>4</v>
      </c>
      <c r="B16510" s="4" t="s">
        <v>5</v>
      </c>
      <c r="C16510" s="4" t="s">
        <v>11</v>
      </c>
      <c r="D16510" s="4" t="s">
        <v>34</v>
      </c>
      <c r="E16510" s="4" t="s">
        <v>7</v>
      </c>
      <c r="F16510" s="4" t="s">
        <v>7</v>
      </c>
    </row>
    <row r="16511" spans="1:9">
      <c r="A16511" t="n">
        <v>131232</v>
      </c>
      <c r="B16511" s="51" t="n">
        <v>26</v>
      </c>
      <c r="C16511" s="7" t="n">
        <v>103</v>
      </c>
      <c r="D16511" s="7" t="s">
        <v>1132</v>
      </c>
      <c r="E16511" s="7" t="n">
        <v>2</v>
      </c>
      <c r="F16511" s="7" t="n">
        <v>0</v>
      </c>
    </row>
    <row r="16512" spans="1:9">
      <c r="A16512" t="s">
        <v>4</v>
      </c>
      <c r="B16512" s="4" t="s">
        <v>5</v>
      </c>
    </row>
    <row r="16513" spans="1:6">
      <c r="A16513" t="n">
        <v>131274</v>
      </c>
      <c r="B16513" s="27" t="n">
        <v>28</v>
      </c>
    </row>
    <row r="16514" spans="1:6">
      <c r="A16514" t="s">
        <v>4</v>
      </c>
      <c r="B16514" s="4" t="s">
        <v>5</v>
      </c>
      <c r="C16514" s="4" t="s">
        <v>11</v>
      </c>
      <c r="D16514" s="4" t="s">
        <v>7</v>
      </c>
      <c r="E16514" s="4" t="s">
        <v>13</v>
      </c>
      <c r="F16514" s="4" t="s">
        <v>11</v>
      </c>
    </row>
    <row r="16515" spans="1:6">
      <c r="A16515" t="n">
        <v>131275</v>
      </c>
      <c r="B16515" s="53" t="n">
        <v>59</v>
      </c>
      <c r="C16515" s="7" t="n">
        <v>5713</v>
      </c>
      <c r="D16515" s="7" t="n">
        <v>255</v>
      </c>
      <c r="E16515" s="7" t="n">
        <v>0</v>
      </c>
      <c r="F16515" s="7" t="n">
        <v>0</v>
      </c>
    </row>
    <row r="16516" spans="1:6">
      <c r="A16516" t="s">
        <v>4</v>
      </c>
      <c r="B16516" s="4" t="s">
        <v>5</v>
      </c>
      <c r="C16516" s="4" t="s">
        <v>11</v>
      </c>
    </row>
    <row r="16517" spans="1:6">
      <c r="A16517" t="n">
        <v>131285</v>
      </c>
      <c r="B16517" s="29" t="n">
        <v>16</v>
      </c>
      <c r="C16517" s="7" t="n">
        <v>300</v>
      </c>
    </row>
    <row r="16518" spans="1:6">
      <c r="A16518" t="s">
        <v>4</v>
      </c>
      <c r="B16518" s="4" t="s">
        <v>5</v>
      </c>
      <c r="C16518" s="4" t="s">
        <v>7</v>
      </c>
      <c r="D16518" s="4" t="s">
        <v>11</v>
      </c>
      <c r="E16518" s="4" t="s">
        <v>8</v>
      </c>
    </row>
    <row r="16519" spans="1:6">
      <c r="A16519" t="n">
        <v>131288</v>
      </c>
      <c r="B16519" s="49" t="n">
        <v>51</v>
      </c>
      <c r="C16519" s="7" t="n">
        <v>4</v>
      </c>
      <c r="D16519" s="7" t="n">
        <v>5713</v>
      </c>
      <c r="E16519" s="7" t="s">
        <v>894</v>
      </c>
    </row>
    <row r="16520" spans="1:6">
      <c r="A16520" t="s">
        <v>4</v>
      </c>
      <c r="B16520" s="4" t="s">
        <v>5</v>
      </c>
      <c r="C16520" s="4" t="s">
        <v>11</v>
      </c>
    </row>
    <row r="16521" spans="1:6">
      <c r="A16521" t="n">
        <v>131301</v>
      </c>
      <c r="B16521" s="29" t="n">
        <v>16</v>
      </c>
      <c r="C16521" s="7" t="n">
        <v>0</v>
      </c>
    </row>
    <row r="16522" spans="1:6">
      <c r="A16522" t="s">
        <v>4</v>
      </c>
      <c r="B16522" s="4" t="s">
        <v>5</v>
      </c>
      <c r="C16522" s="4" t="s">
        <v>11</v>
      </c>
      <c r="D16522" s="4" t="s">
        <v>34</v>
      </c>
      <c r="E16522" s="4" t="s">
        <v>7</v>
      </c>
      <c r="F16522" s="4" t="s">
        <v>7</v>
      </c>
      <c r="G16522" s="4" t="s">
        <v>34</v>
      </c>
      <c r="H16522" s="4" t="s">
        <v>7</v>
      </c>
      <c r="I16522" s="4" t="s">
        <v>7</v>
      </c>
    </row>
    <row r="16523" spans="1:6">
      <c r="A16523" t="n">
        <v>131304</v>
      </c>
      <c r="B16523" s="51" t="n">
        <v>26</v>
      </c>
      <c r="C16523" s="7" t="n">
        <v>5713</v>
      </c>
      <c r="D16523" s="7" t="s">
        <v>1133</v>
      </c>
      <c r="E16523" s="7" t="n">
        <v>2</v>
      </c>
      <c r="F16523" s="7" t="n">
        <v>3</v>
      </c>
      <c r="G16523" s="7" t="s">
        <v>1134</v>
      </c>
      <c r="H16523" s="7" t="n">
        <v>2</v>
      </c>
      <c r="I16523" s="7" t="n">
        <v>0</v>
      </c>
    </row>
    <row r="16524" spans="1:6">
      <c r="A16524" t="s">
        <v>4</v>
      </c>
      <c r="B16524" s="4" t="s">
        <v>5</v>
      </c>
    </row>
    <row r="16525" spans="1:6">
      <c r="A16525" t="n">
        <v>131408</v>
      </c>
      <c r="B16525" s="27" t="n">
        <v>28</v>
      </c>
    </row>
    <row r="16526" spans="1:6">
      <c r="A16526" t="s">
        <v>4</v>
      </c>
      <c r="B16526" s="4" t="s">
        <v>5</v>
      </c>
      <c r="C16526" s="4" t="s">
        <v>7</v>
      </c>
      <c r="D16526" s="4" t="s">
        <v>11</v>
      </c>
      <c r="E16526" s="4" t="s">
        <v>8</v>
      </c>
      <c r="F16526" s="4" t="s">
        <v>8</v>
      </c>
      <c r="G16526" s="4" t="s">
        <v>8</v>
      </c>
      <c r="H16526" s="4" t="s">
        <v>8</v>
      </c>
    </row>
    <row r="16527" spans="1:6">
      <c r="A16527" t="n">
        <v>131409</v>
      </c>
      <c r="B16527" s="49" t="n">
        <v>51</v>
      </c>
      <c r="C16527" s="7" t="n">
        <v>3</v>
      </c>
      <c r="D16527" s="7" t="n">
        <v>0</v>
      </c>
      <c r="E16527" s="7" t="s">
        <v>469</v>
      </c>
      <c r="F16527" s="7" t="s">
        <v>470</v>
      </c>
      <c r="G16527" s="7" t="s">
        <v>66</v>
      </c>
      <c r="H16527" s="7" t="s">
        <v>67</v>
      </c>
    </row>
    <row r="16528" spans="1:6">
      <c r="A16528" t="s">
        <v>4</v>
      </c>
      <c r="B16528" s="4" t="s">
        <v>5</v>
      </c>
      <c r="C16528" s="4" t="s">
        <v>7</v>
      </c>
      <c r="D16528" s="4" t="s">
        <v>11</v>
      </c>
      <c r="E16528" s="4" t="s">
        <v>8</v>
      </c>
      <c r="F16528" s="4" t="s">
        <v>8</v>
      </c>
      <c r="G16528" s="4" t="s">
        <v>8</v>
      </c>
      <c r="H16528" s="4" t="s">
        <v>8</v>
      </c>
    </row>
    <row r="16529" spans="1:9">
      <c r="A16529" t="n">
        <v>131438</v>
      </c>
      <c r="B16529" s="49" t="n">
        <v>51</v>
      </c>
      <c r="C16529" s="7" t="n">
        <v>3</v>
      </c>
      <c r="D16529" s="7" t="n">
        <v>103</v>
      </c>
      <c r="E16529" s="7" t="s">
        <v>469</v>
      </c>
      <c r="F16529" s="7" t="s">
        <v>470</v>
      </c>
      <c r="G16529" s="7" t="s">
        <v>66</v>
      </c>
      <c r="H16529" s="7" t="s">
        <v>67</v>
      </c>
    </row>
    <row r="16530" spans="1:9">
      <c r="A16530" t="s">
        <v>4</v>
      </c>
      <c r="B16530" s="4" t="s">
        <v>5</v>
      </c>
      <c r="C16530" s="4" t="s">
        <v>7</v>
      </c>
      <c r="D16530" s="4" t="s">
        <v>11</v>
      </c>
      <c r="E16530" s="4" t="s">
        <v>8</v>
      </c>
      <c r="F16530" s="4" t="s">
        <v>8</v>
      </c>
      <c r="G16530" s="4" t="s">
        <v>8</v>
      </c>
      <c r="H16530" s="4" t="s">
        <v>8</v>
      </c>
    </row>
    <row r="16531" spans="1:9">
      <c r="A16531" t="n">
        <v>131467</v>
      </c>
      <c r="B16531" s="49" t="n">
        <v>51</v>
      </c>
      <c r="C16531" s="7" t="n">
        <v>3</v>
      </c>
      <c r="D16531" s="7" t="n">
        <v>5716</v>
      </c>
      <c r="E16531" s="7" t="s">
        <v>469</v>
      </c>
      <c r="F16531" s="7" t="s">
        <v>470</v>
      </c>
      <c r="G16531" s="7" t="s">
        <v>66</v>
      </c>
      <c r="H16531" s="7" t="s">
        <v>67</v>
      </c>
    </row>
    <row r="16532" spans="1:9">
      <c r="A16532" t="s">
        <v>4</v>
      </c>
      <c r="B16532" s="4" t="s">
        <v>5</v>
      </c>
      <c r="C16532" s="4" t="s">
        <v>11</v>
      </c>
      <c r="D16532" s="4" t="s">
        <v>11</v>
      </c>
      <c r="E16532" s="4" t="s">
        <v>13</v>
      </c>
      <c r="F16532" s="4" t="s">
        <v>7</v>
      </c>
    </row>
    <row r="16533" spans="1:9">
      <c r="A16533" t="n">
        <v>131496</v>
      </c>
      <c r="B16533" s="77" t="n">
        <v>53</v>
      </c>
      <c r="C16533" s="7" t="n">
        <v>5716</v>
      </c>
      <c r="D16533" s="7" t="n">
        <v>5713</v>
      </c>
      <c r="E16533" s="7" t="n">
        <v>10</v>
      </c>
      <c r="F16533" s="7" t="n">
        <v>0</v>
      </c>
    </row>
    <row r="16534" spans="1:9">
      <c r="A16534" t="s">
        <v>4</v>
      </c>
      <c r="B16534" s="4" t="s">
        <v>5</v>
      </c>
      <c r="C16534" s="4" t="s">
        <v>11</v>
      </c>
    </row>
    <row r="16535" spans="1:9">
      <c r="A16535" t="n">
        <v>131506</v>
      </c>
      <c r="B16535" s="29" t="n">
        <v>16</v>
      </c>
      <c r="C16535" s="7" t="n">
        <v>200</v>
      </c>
    </row>
    <row r="16536" spans="1:9">
      <c r="A16536" t="s">
        <v>4</v>
      </c>
      <c r="B16536" s="4" t="s">
        <v>5</v>
      </c>
      <c r="C16536" s="4" t="s">
        <v>11</v>
      </c>
      <c r="D16536" s="4" t="s">
        <v>11</v>
      </c>
      <c r="E16536" s="4" t="s">
        <v>13</v>
      </c>
      <c r="F16536" s="4" t="s">
        <v>7</v>
      </c>
    </row>
    <row r="16537" spans="1:9">
      <c r="A16537" t="n">
        <v>131509</v>
      </c>
      <c r="B16537" s="77" t="n">
        <v>53</v>
      </c>
      <c r="C16537" s="7" t="n">
        <v>0</v>
      </c>
      <c r="D16537" s="7" t="n">
        <v>5713</v>
      </c>
      <c r="E16537" s="7" t="n">
        <v>10</v>
      </c>
      <c r="F16537" s="7" t="n">
        <v>0</v>
      </c>
    </row>
    <row r="16538" spans="1:9">
      <c r="A16538" t="s">
        <v>4</v>
      </c>
      <c r="B16538" s="4" t="s">
        <v>5</v>
      </c>
      <c r="C16538" s="4" t="s">
        <v>11</v>
      </c>
    </row>
    <row r="16539" spans="1:9">
      <c r="A16539" t="n">
        <v>131519</v>
      </c>
      <c r="B16539" s="29" t="n">
        <v>16</v>
      </c>
      <c r="C16539" s="7" t="n">
        <v>200</v>
      </c>
    </row>
    <row r="16540" spans="1:9">
      <c r="A16540" t="s">
        <v>4</v>
      </c>
      <c r="B16540" s="4" t="s">
        <v>5</v>
      </c>
      <c r="C16540" s="4" t="s">
        <v>11</v>
      </c>
      <c r="D16540" s="4" t="s">
        <v>11</v>
      </c>
      <c r="E16540" s="4" t="s">
        <v>13</v>
      </c>
      <c r="F16540" s="4" t="s">
        <v>7</v>
      </c>
    </row>
    <row r="16541" spans="1:9">
      <c r="A16541" t="n">
        <v>131522</v>
      </c>
      <c r="B16541" s="77" t="n">
        <v>53</v>
      </c>
      <c r="C16541" s="7" t="n">
        <v>103</v>
      </c>
      <c r="D16541" s="7" t="n">
        <v>5713</v>
      </c>
      <c r="E16541" s="7" t="n">
        <v>10</v>
      </c>
      <c r="F16541" s="7" t="n">
        <v>0</v>
      </c>
    </row>
    <row r="16542" spans="1:9">
      <c r="A16542" t="s">
        <v>4</v>
      </c>
      <c r="B16542" s="4" t="s">
        <v>5</v>
      </c>
      <c r="C16542" s="4" t="s">
        <v>11</v>
      </c>
    </row>
    <row r="16543" spans="1:9">
      <c r="A16543" t="n">
        <v>131532</v>
      </c>
      <c r="B16543" s="34" t="n">
        <v>54</v>
      </c>
      <c r="C16543" s="7" t="n">
        <v>103</v>
      </c>
    </row>
    <row r="16544" spans="1:9">
      <c r="A16544" t="s">
        <v>4</v>
      </c>
      <c r="B16544" s="4" t="s">
        <v>5</v>
      </c>
      <c r="C16544" s="4" t="s">
        <v>7</v>
      </c>
      <c r="D16544" s="4" t="s">
        <v>11</v>
      </c>
      <c r="E16544" s="4" t="s">
        <v>8</v>
      </c>
    </row>
    <row r="16545" spans="1:8">
      <c r="A16545" t="n">
        <v>131535</v>
      </c>
      <c r="B16545" s="49" t="n">
        <v>51</v>
      </c>
      <c r="C16545" s="7" t="n">
        <v>4</v>
      </c>
      <c r="D16545" s="7" t="n">
        <v>103</v>
      </c>
      <c r="E16545" s="7" t="s">
        <v>81</v>
      </c>
    </row>
    <row r="16546" spans="1:8">
      <c r="A16546" t="s">
        <v>4</v>
      </c>
      <c r="B16546" s="4" t="s">
        <v>5</v>
      </c>
      <c r="C16546" s="4" t="s">
        <v>11</v>
      </c>
    </row>
    <row r="16547" spans="1:8">
      <c r="A16547" t="n">
        <v>131548</v>
      </c>
      <c r="B16547" s="29" t="n">
        <v>16</v>
      </c>
      <c r="C16547" s="7" t="n">
        <v>0</v>
      </c>
    </row>
    <row r="16548" spans="1:8">
      <c r="A16548" t="s">
        <v>4</v>
      </c>
      <c r="B16548" s="4" t="s">
        <v>5</v>
      </c>
      <c r="C16548" s="4" t="s">
        <v>11</v>
      </c>
      <c r="D16548" s="4" t="s">
        <v>34</v>
      </c>
      <c r="E16548" s="4" t="s">
        <v>7</v>
      </c>
      <c r="F16548" s="4" t="s">
        <v>7</v>
      </c>
    </row>
    <row r="16549" spans="1:8">
      <c r="A16549" t="n">
        <v>131551</v>
      </c>
      <c r="B16549" s="51" t="n">
        <v>26</v>
      </c>
      <c r="C16549" s="7" t="n">
        <v>103</v>
      </c>
      <c r="D16549" s="7" t="s">
        <v>1135</v>
      </c>
      <c r="E16549" s="7" t="n">
        <v>2</v>
      </c>
      <c r="F16549" s="7" t="n">
        <v>0</v>
      </c>
    </row>
    <row r="16550" spans="1:8">
      <c r="A16550" t="s">
        <v>4</v>
      </c>
      <c r="B16550" s="4" t="s">
        <v>5</v>
      </c>
    </row>
    <row r="16551" spans="1:8">
      <c r="A16551" t="n">
        <v>131569</v>
      </c>
      <c r="B16551" s="27" t="n">
        <v>28</v>
      </c>
    </row>
    <row r="16552" spans="1:8">
      <c r="A16552" t="s">
        <v>4</v>
      </c>
      <c r="B16552" s="4" t="s">
        <v>5</v>
      </c>
      <c r="C16552" s="4" t="s">
        <v>11</v>
      </c>
      <c r="D16552" s="4" t="s">
        <v>7</v>
      </c>
      <c r="E16552" s="4" t="s">
        <v>13</v>
      </c>
      <c r="F16552" s="4" t="s">
        <v>11</v>
      </c>
    </row>
    <row r="16553" spans="1:8">
      <c r="A16553" t="n">
        <v>131570</v>
      </c>
      <c r="B16553" s="53" t="n">
        <v>59</v>
      </c>
      <c r="C16553" s="7" t="n">
        <v>5713</v>
      </c>
      <c r="D16553" s="7" t="n">
        <v>20</v>
      </c>
      <c r="E16553" s="7" t="n">
        <v>0.150000005960464</v>
      </c>
      <c r="F16553" s="7" t="n">
        <v>0</v>
      </c>
    </row>
    <row r="16554" spans="1:8">
      <c r="A16554" t="s">
        <v>4</v>
      </c>
      <c r="B16554" s="4" t="s">
        <v>5</v>
      </c>
      <c r="C16554" s="4" t="s">
        <v>11</v>
      </c>
    </row>
    <row r="16555" spans="1:8">
      <c r="A16555" t="n">
        <v>131580</v>
      </c>
      <c r="B16555" s="29" t="n">
        <v>16</v>
      </c>
      <c r="C16555" s="7" t="n">
        <v>1200</v>
      </c>
    </row>
    <row r="16556" spans="1:8">
      <c r="A16556" t="s">
        <v>4</v>
      </c>
      <c r="B16556" s="4" t="s">
        <v>5</v>
      </c>
      <c r="C16556" s="4" t="s">
        <v>11</v>
      </c>
      <c r="D16556" s="4" t="s">
        <v>7</v>
      </c>
      <c r="E16556" s="4" t="s">
        <v>13</v>
      </c>
      <c r="F16556" s="4" t="s">
        <v>11</v>
      </c>
    </row>
    <row r="16557" spans="1:8">
      <c r="A16557" t="n">
        <v>131583</v>
      </c>
      <c r="B16557" s="53" t="n">
        <v>59</v>
      </c>
      <c r="C16557" s="7" t="n">
        <v>5713</v>
      </c>
      <c r="D16557" s="7" t="n">
        <v>14</v>
      </c>
      <c r="E16557" s="7" t="n">
        <v>0.150000005960464</v>
      </c>
      <c r="F16557" s="7" t="n">
        <v>0</v>
      </c>
    </row>
    <row r="16558" spans="1:8">
      <c r="A16558" t="s">
        <v>4</v>
      </c>
      <c r="B16558" s="4" t="s">
        <v>5</v>
      </c>
      <c r="C16558" s="4" t="s">
        <v>7</v>
      </c>
      <c r="D16558" s="4" t="s">
        <v>7</v>
      </c>
      <c r="E16558" s="4" t="s">
        <v>13</v>
      </c>
      <c r="F16558" s="4" t="s">
        <v>13</v>
      </c>
      <c r="G16558" s="4" t="s">
        <v>13</v>
      </c>
      <c r="H16558" s="4" t="s">
        <v>11</v>
      </c>
      <c r="I16558" s="4" t="s">
        <v>7</v>
      </c>
    </row>
    <row r="16559" spans="1:8">
      <c r="A16559" t="n">
        <v>131593</v>
      </c>
      <c r="B16559" s="36" t="n">
        <v>45</v>
      </c>
      <c r="C16559" s="7" t="n">
        <v>4</v>
      </c>
      <c r="D16559" s="7" t="n">
        <v>3</v>
      </c>
      <c r="E16559" s="7" t="n">
        <v>3.45000004768372</v>
      </c>
      <c r="F16559" s="7" t="n">
        <v>56.2299995422363</v>
      </c>
      <c r="G16559" s="7" t="n">
        <v>0</v>
      </c>
      <c r="H16559" s="7" t="n">
        <v>1200</v>
      </c>
      <c r="I16559" s="7" t="n">
        <v>0</v>
      </c>
    </row>
    <row r="16560" spans="1:8">
      <c r="A16560" t="s">
        <v>4</v>
      </c>
      <c r="B16560" s="4" t="s">
        <v>5</v>
      </c>
      <c r="C16560" s="4" t="s">
        <v>11</v>
      </c>
    </row>
    <row r="16561" spans="1:9">
      <c r="A16561" t="n">
        <v>131611</v>
      </c>
      <c r="B16561" s="29" t="n">
        <v>16</v>
      </c>
      <c r="C16561" s="7" t="n">
        <v>300</v>
      </c>
    </row>
    <row r="16562" spans="1:9">
      <c r="A16562" t="s">
        <v>4</v>
      </c>
      <c r="B16562" s="4" t="s">
        <v>5</v>
      </c>
      <c r="C16562" s="4" t="s">
        <v>11</v>
      </c>
      <c r="D16562" s="4" t="s">
        <v>11</v>
      </c>
      <c r="E16562" s="4" t="s">
        <v>13</v>
      </c>
      <c r="F16562" s="4" t="s">
        <v>7</v>
      </c>
    </row>
    <row r="16563" spans="1:9">
      <c r="A16563" t="n">
        <v>131614</v>
      </c>
      <c r="B16563" s="77" t="n">
        <v>53</v>
      </c>
      <c r="C16563" s="7" t="n">
        <v>5713</v>
      </c>
      <c r="D16563" s="7" t="n">
        <v>103</v>
      </c>
      <c r="E16563" s="7" t="n">
        <v>15</v>
      </c>
      <c r="F16563" s="7" t="n">
        <v>0</v>
      </c>
    </row>
    <row r="16564" spans="1:9">
      <c r="A16564" t="s">
        <v>4</v>
      </c>
      <c r="B16564" s="4" t="s">
        <v>5</v>
      </c>
      <c r="C16564" s="4" t="s">
        <v>11</v>
      </c>
    </row>
    <row r="16565" spans="1:9">
      <c r="A16565" t="n">
        <v>131624</v>
      </c>
      <c r="B16565" s="34" t="n">
        <v>54</v>
      </c>
      <c r="C16565" s="7" t="n">
        <v>5713</v>
      </c>
    </row>
    <row r="16566" spans="1:9">
      <c r="A16566" t="s">
        <v>4</v>
      </c>
      <c r="B16566" s="4" t="s">
        <v>5</v>
      </c>
      <c r="C16566" s="4" t="s">
        <v>7</v>
      </c>
      <c r="D16566" s="4" t="s">
        <v>11</v>
      </c>
    </row>
    <row r="16567" spans="1:9">
      <c r="A16567" t="n">
        <v>131627</v>
      </c>
      <c r="B16567" s="36" t="n">
        <v>45</v>
      </c>
      <c r="C16567" s="7" t="n">
        <v>7</v>
      </c>
      <c r="D16567" s="7" t="n">
        <v>255</v>
      </c>
    </row>
    <row r="16568" spans="1:9">
      <c r="A16568" t="s">
        <v>4</v>
      </c>
      <c r="B16568" s="4" t="s">
        <v>5</v>
      </c>
      <c r="C16568" s="4" t="s">
        <v>7</v>
      </c>
      <c r="D16568" s="4" t="s">
        <v>13</v>
      </c>
      <c r="E16568" s="4" t="s">
        <v>13</v>
      </c>
      <c r="F16568" s="4" t="s">
        <v>13</v>
      </c>
    </row>
    <row r="16569" spans="1:9">
      <c r="A16569" t="n">
        <v>131631</v>
      </c>
      <c r="B16569" s="36" t="n">
        <v>45</v>
      </c>
      <c r="C16569" s="7" t="n">
        <v>9</v>
      </c>
      <c r="D16569" s="7" t="n">
        <v>0.0299999993294477</v>
      </c>
      <c r="E16569" s="7" t="n">
        <v>0.0299999993294477</v>
      </c>
      <c r="F16569" s="7" t="n">
        <v>0.300000011920929</v>
      </c>
    </row>
    <row r="16570" spans="1:9">
      <c r="A16570" t="s">
        <v>4</v>
      </c>
      <c r="B16570" s="4" t="s">
        <v>5</v>
      </c>
      <c r="C16570" s="4" t="s">
        <v>7</v>
      </c>
      <c r="D16570" s="4" t="s">
        <v>11</v>
      </c>
      <c r="E16570" s="4" t="s">
        <v>8</v>
      </c>
    </row>
    <row r="16571" spans="1:9">
      <c r="A16571" t="n">
        <v>131645</v>
      </c>
      <c r="B16571" s="49" t="n">
        <v>51</v>
      </c>
      <c r="C16571" s="7" t="n">
        <v>4</v>
      </c>
      <c r="D16571" s="7" t="n">
        <v>5713</v>
      </c>
      <c r="E16571" s="7" t="s">
        <v>1136</v>
      </c>
    </row>
    <row r="16572" spans="1:9">
      <c r="A16572" t="s">
        <v>4</v>
      </c>
      <c r="B16572" s="4" t="s">
        <v>5</v>
      </c>
      <c r="C16572" s="4" t="s">
        <v>11</v>
      </c>
    </row>
    <row r="16573" spans="1:9">
      <c r="A16573" t="n">
        <v>131663</v>
      </c>
      <c r="B16573" s="29" t="n">
        <v>16</v>
      </c>
      <c r="C16573" s="7" t="n">
        <v>0</v>
      </c>
    </row>
    <row r="16574" spans="1:9">
      <c r="A16574" t="s">
        <v>4</v>
      </c>
      <c r="B16574" s="4" t="s">
        <v>5</v>
      </c>
      <c r="C16574" s="4" t="s">
        <v>11</v>
      </c>
      <c r="D16574" s="4" t="s">
        <v>34</v>
      </c>
      <c r="E16574" s="4" t="s">
        <v>7</v>
      </c>
      <c r="F16574" s="4" t="s">
        <v>7</v>
      </c>
    </row>
    <row r="16575" spans="1:9">
      <c r="A16575" t="n">
        <v>131666</v>
      </c>
      <c r="B16575" s="51" t="n">
        <v>26</v>
      </c>
      <c r="C16575" s="7" t="n">
        <v>5713</v>
      </c>
      <c r="D16575" s="7" t="s">
        <v>1137</v>
      </c>
      <c r="E16575" s="7" t="n">
        <v>2</v>
      </c>
      <c r="F16575" s="7" t="n">
        <v>0</v>
      </c>
    </row>
    <row r="16576" spans="1:9">
      <c r="A16576" t="s">
        <v>4</v>
      </c>
      <c r="B16576" s="4" t="s">
        <v>5</v>
      </c>
    </row>
    <row r="16577" spans="1:6">
      <c r="A16577" t="n">
        <v>131699</v>
      </c>
      <c r="B16577" s="27" t="n">
        <v>28</v>
      </c>
    </row>
    <row r="16578" spans="1:6">
      <c r="A16578" t="s">
        <v>4</v>
      </c>
      <c r="B16578" s="4" t="s">
        <v>5</v>
      </c>
      <c r="C16578" s="4" t="s">
        <v>11</v>
      </c>
    </row>
    <row r="16579" spans="1:6">
      <c r="A16579" t="n">
        <v>131700</v>
      </c>
      <c r="B16579" s="29" t="n">
        <v>16</v>
      </c>
      <c r="C16579" s="7" t="n">
        <v>200</v>
      </c>
    </row>
    <row r="16580" spans="1:6">
      <c r="A16580" t="s">
        <v>4</v>
      </c>
      <c r="B16580" s="4" t="s">
        <v>5</v>
      </c>
      <c r="C16580" s="4" t="s">
        <v>11</v>
      </c>
    </row>
    <row r="16581" spans="1:6">
      <c r="A16581" t="n">
        <v>131703</v>
      </c>
      <c r="B16581" s="29" t="n">
        <v>16</v>
      </c>
      <c r="C16581" s="7" t="n">
        <v>400</v>
      </c>
    </row>
    <row r="16582" spans="1:6">
      <c r="A16582" t="s">
        <v>4</v>
      </c>
      <c r="B16582" s="4" t="s">
        <v>5</v>
      </c>
      <c r="C16582" s="4" t="s">
        <v>11</v>
      </c>
      <c r="D16582" s="4" t="s">
        <v>7</v>
      </c>
      <c r="E16582" s="4" t="s">
        <v>7</v>
      </c>
      <c r="F16582" s="4" t="s">
        <v>8</v>
      </c>
    </row>
    <row r="16583" spans="1:6">
      <c r="A16583" t="n">
        <v>131706</v>
      </c>
      <c r="B16583" s="43" t="n">
        <v>47</v>
      </c>
      <c r="C16583" s="7" t="n">
        <v>103</v>
      </c>
      <c r="D16583" s="7" t="n">
        <v>0</v>
      </c>
      <c r="E16583" s="7" t="n">
        <v>0</v>
      </c>
      <c r="F16583" s="7" t="s">
        <v>404</v>
      </c>
    </row>
    <row r="16584" spans="1:6">
      <c r="A16584" t="s">
        <v>4</v>
      </c>
      <c r="B16584" s="4" t="s">
        <v>5</v>
      </c>
      <c r="C16584" s="4" t="s">
        <v>11</v>
      </c>
    </row>
    <row r="16585" spans="1:6">
      <c r="A16585" t="n">
        <v>131723</v>
      </c>
      <c r="B16585" s="29" t="n">
        <v>16</v>
      </c>
      <c r="C16585" s="7" t="n">
        <v>600</v>
      </c>
    </row>
    <row r="16586" spans="1:6">
      <c r="A16586" t="s">
        <v>4</v>
      </c>
      <c r="B16586" s="4" t="s">
        <v>5</v>
      </c>
      <c r="C16586" s="4" t="s">
        <v>7</v>
      </c>
      <c r="D16586" s="4" t="s">
        <v>11</v>
      </c>
      <c r="E16586" s="4" t="s">
        <v>8</v>
      </c>
    </row>
    <row r="16587" spans="1:6">
      <c r="A16587" t="n">
        <v>131726</v>
      </c>
      <c r="B16587" s="49" t="n">
        <v>51</v>
      </c>
      <c r="C16587" s="7" t="n">
        <v>4</v>
      </c>
      <c r="D16587" s="7" t="n">
        <v>103</v>
      </c>
      <c r="E16587" s="7" t="s">
        <v>442</v>
      </c>
    </row>
    <row r="16588" spans="1:6">
      <c r="A16588" t="s">
        <v>4</v>
      </c>
      <c r="B16588" s="4" t="s">
        <v>5</v>
      </c>
      <c r="C16588" s="4" t="s">
        <v>11</v>
      </c>
    </row>
    <row r="16589" spans="1:6">
      <c r="A16589" t="n">
        <v>131740</v>
      </c>
      <c r="B16589" s="29" t="n">
        <v>16</v>
      </c>
      <c r="C16589" s="7" t="n">
        <v>0</v>
      </c>
    </row>
    <row r="16590" spans="1:6">
      <c r="A16590" t="s">
        <v>4</v>
      </c>
      <c r="B16590" s="4" t="s">
        <v>5</v>
      </c>
      <c r="C16590" s="4" t="s">
        <v>11</v>
      </c>
      <c r="D16590" s="4" t="s">
        <v>34</v>
      </c>
      <c r="E16590" s="4" t="s">
        <v>7</v>
      </c>
      <c r="F16590" s="4" t="s">
        <v>7</v>
      </c>
    </row>
    <row r="16591" spans="1:6">
      <c r="A16591" t="n">
        <v>131743</v>
      </c>
      <c r="B16591" s="51" t="n">
        <v>26</v>
      </c>
      <c r="C16591" s="7" t="n">
        <v>103</v>
      </c>
      <c r="D16591" s="7" t="s">
        <v>1138</v>
      </c>
      <c r="E16591" s="7" t="n">
        <v>2</v>
      </c>
      <c r="F16591" s="7" t="n">
        <v>0</v>
      </c>
    </row>
    <row r="16592" spans="1:6">
      <c r="A16592" t="s">
        <v>4</v>
      </c>
      <c r="B16592" s="4" t="s">
        <v>5</v>
      </c>
    </row>
    <row r="16593" spans="1:6">
      <c r="A16593" t="n">
        <v>131848</v>
      </c>
      <c r="B16593" s="27" t="n">
        <v>28</v>
      </c>
    </row>
    <row r="16594" spans="1:6">
      <c r="A16594" t="s">
        <v>4</v>
      </c>
      <c r="B16594" s="4" t="s">
        <v>5</v>
      </c>
      <c r="C16594" s="4" t="s">
        <v>11</v>
      </c>
      <c r="D16594" s="4" t="s">
        <v>13</v>
      </c>
      <c r="E16594" s="4" t="s">
        <v>13</v>
      </c>
      <c r="F16594" s="4" t="s">
        <v>13</v>
      </c>
      <c r="G16594" s="4" t="s">
        <v>11</v>
      </c>
      <c r="H16594" s="4" t="s">
        <v>11</v>
      </c>
    </row>
    <row r="16595" spans="1:6">
      <c r="A16595" t="n">
        <v>131849</v>
      </c>
      <c r="B16595" s="31" t="n">
        <v>60</v>
      </c>
      <c r="C16595" s="7" t="n">
        <v>5713</v>
      </c>
      <c r="D16595" s="7" t="n">
        <v>0</v>
      </c>
      <c r="E16595" s="7" t="n">
        <v>-15</v>
      </c>
      <c r="F16595" s="7" t="n">
        <v>0</v>
      </c>
      <c r="G16595" s="7" t="n">
        <v>1000</v>
      </c>
      <c r="H16595" s="7" t="n">
        <v>0</v>
      </c>
    </row>
    <row r="16596" spans="1:6">
      <c r="A16596" t="s">
        <v>4</v>
      </c>
      <c r="B16596" s="4" t="s">
        <v>5</v>
      </c>
      <c r="C16596" s="4" t="s">
        <v>7</v>
      </c>
      <c r="D16596" s="4" t="s">
        <v>11</v>
      </c>
      <c r="E16596" s="4" t="s">
        <v>8</v>
      </c>
    </row>
    <row r="16597" spans="1:6">
      <c r="A16597" t="n">
        <v>131868</v>
      </c>
      <c r="B16597" s="49" t="n">
        <v>51</v>
      </c>
      <c r="C16597" s="7" t="n">
        <v>4</v>
      </c>
      <c r="D16597" s="7" t="n">
        <v>5713</v>
      </c>
      <c r="E16597" s="7" t="s">
        <v>1139</v>
      </c>
    </row>
    <row r="16598" spans="1:6">
      <c r="A16598" t="s">
        <v>4</v>
      </c>
      <c r="B16598" s="4" t="s">
        <v>5</v>
      </c>
      <c r="C16598" s="4" t="s">
        <v>11</v>
      </c>
    </row>
    <row r="16599" spans="1:6">
      <c r="A16599" t="n">
        <v>131886</v>
      </c>
      <c r="B16599" s="29" t="n">
        <v>16</v>
      </c>
      <c r="C16599" s="7" t="n">
        <v>0</v>
      </c>
    </row>
    <row r="16600" spans="1:6">
      <c r="A16600" t="s">
        <v>4</v>
      </c>
      <c r="B16600" s="4" t="s">
        <v>5</v>
      </c>
      <c r="C16600" s="4" t="s">
        <v>11</v>
      </c>
      <c r="D16600" s="4" t="s">
        <v>34</v>
      </c>
      <c r="E16600" s="4" t="s">
        <v>7</v>
      </c>
      <c r="F16600" s="4" t="s">
        <v>7</v>
      </c>
      <c r="G16600" s="4" t="s">
        <v>34</v>
      </c>
      <c r="H16600" s="4" t="s">
        <v>7</v>
      </c>
      <c r="I16600" s="4" t="s">
        <v>7</v>
      </c>
    </row>
    <row r="16601" spans="1:6">
      <c r="A16601" t="n">
        <v>131889</v>
      </c>
      <c r="B16601" s="51" t="n">
        <v>26</v>
      </c>
      <c r="C16601" s="7" t="n">
        <v>5713</v>
      </c>
      <c r="D16601" s="7" t="s">
        <v>1140</v>
      </c>
      <c r="E16601" s="7" t="n">
        <v>2</v>
      </c>
      <c r="F16601" s="7" t="n">
        <v>3</v>
      </c>
      <c r="G16601" s="7" t="s">
        <v>1141</v>
      </c>
      <c r="H16601" s="7" t="n">
        <v>2</v>
      </c>
      <c r="I16601" s="7" t="n">
        <v>0</v>
      </c>
    </row>
    <row r="16602" spans="1:6">
      <c r="A16602" t="s">
        <v>4</v>
      </c>
      <c r="B16602" s="4" t="s">
        <v>5</v>
      </c>
    </row>
    <row r="16603" spans="1:6">
      <c r="A16603" t="n">
        <v>131944</v>
      </c>
      <c r="B16603" s="27" t="n">
        <v>28</v>
      </c>
    </row>
    <row r="16604" spans="1:6">
      <c r="A16604" t="s">
        <v>4</v>
      </c>
      <c r="B16604" s="4" t="s">
        <v>5</v>
      </c>
      <c r="C16604" s="4" t="s">
        <v>7</v>
      </c>
      <c r="D16604" s="4" t="s">
        <v>11</v>
      </c>
      <c r="E16604" s="4" t="s">
        <v>8</v>
      </c>
    </row>
    <row r="16605" spans="1:6">
      <c r="A16605" t="n">
        <v>131945</v>
      </c>
      <c r="B16605" s="49" t="n">
        <v>51</v>
      </c>
      <c r="C16605" s="7" t="n">
        <v>4</v>
      </c>
      <c r="D16605" s="7" t="n">
        <v>5716</v>
      </c>
      <c r="E16605" s="7" t="s">
        <v>1062</v>
      </c>
    </row>
    <row r="16606" spans="1:6">
      <c r="A16606" t="s">
        <v>4</v>
      </c>
      <c r="B16606" s="4" t="s">
        <v>5</v>
      </c>
      <c r="C16606" s="4" t="s">
        <v>11</v>
      </c>
    </row>
    <row r="16607" spans="1:6">
      <c r="A16607" t="n">
        <v>131958</v>
      </c>
      <c r="B16607" s="29" t="n">
        <v>16</v>
      </c>
      <c r="C16607" s="7" t="n">
        <v>0</v>
      </c>
    </row>
    <row r="16608" spans="1:6">
      <c r="A16608" t="s">
        <v>4</v>
      </c>
      <c r="B16608" s="4" t="s">
        <v>5</v>
      </c>
      <c r="C16608" s="4" t="s">
        <v>11</v>
      </c>
      <c r="D16608" s="4" t="s">
        <v>34</v>
      </c>
      <c r="E16608" s="4" t="s">
        <v>7</v>
      </c>
      <c r="F16608" s="4" t="s">
        <v>7</v>
      </c>
    </row>
    <row r="16609" spans="1:9">
      <c r="A16609" t="n">
        <v>131961</v>
      </c>
      <c r="B16609" s="51" t="n">
        <v>26</v>
      </c>
      <c r="C16609" s="7" t="n">
        <v>5716</v>
      </c>
      <c r="D16609" s="7" t="s">
        <v>1142</v>
      </c>
      <c r="E16609" s="7" t="n">
        <v>2</v>
      </c>
      <c r="F16609" s="7" t="n">
        <v>0</v>
      </c>
    </row>
    <row r="16610" spans="1:9">
      <c r="A16610" t="s">
        <v>4</v>
      </c>
      <c r="B16610" s="4" t="s">
        <v>5</v>
      </c>
    </row>
    <row r="16611" spans="1:9">
      <c r="A16611" t="n">
        <v>132036</v>
      </c>
      <c r="B16611" s="27" t="n">
        <v>28</v>
      </c>
    </row>
    <row r="16612" spans="1:9">
      <c r="A16612" t="s">
        <v>4</v>
      </c>
      <c r="B16612" s="4" t="s">
        <v>5</v>
      </c>
      <c r="C16612" s="4" t="s">
        <v>11</v>
      </c>
      <c r="D16612" s="4" t="s">
        <v>13</v>
      </c>
      <c r="E16612" s="4" t="s">
        <v>13</v>
      </c>
      <c r="F16612" s="4" t="s">
        <v>13</v>
      </c>
      <c r="G16612" s="4" t="s">
        <v>11</v>
      </c>
      <c r="H16612" s="4" t="s">
        <v>11</v>
      </c>
    </row>
    <row r="16613" spans="1:9">
      <c r="A16613" t="n">
        <v>132037</v>
      </c>
      <c r="B16613" s="31" t="n">
        <v>60</v>
      </c>
      <c r="C16613" s="7" t="n">
        <v>5713</v>
      </c>
      <c r="D16613" s="7" t="n">
        <v>0</v>
      </c>
      <c r="E16613" s="7" t="n">
        <v>0</v>
      </c>
      <c r="F16613" s="7" t="n">
        <v>0</v>
      </c>
      <c r="G16613" s="7" t="n">
        <v>300</v>
      </c>
      <c r="H16613" s="7" t="n">
        <v>0</v>
      </c>
    </row>
    <row r="16614" spans="1:9">
      <c r="A16614" t="s">
        <v>4</v>
      </c>
      <c r="B16614" s="4" t="s">
        <v>5</v>
      </c>
      <c r="C16614" s="4" t="s">
        <v>11</v>
      </c>
      <c r="D16614" s="4" t="s">
        <v>11</v>
      </c>
      <c r="E16614" s="4" t="s">
        <v>13</v>
      </c>
      <c r="F16614" s="4" t="s">
        <v>7</v>
      </c>
    </row>
    <row r="16615" spans="1:9">
      <c r="A16615" t="n">
        <v>132056</v>
      </c>
      <c r="B16615" s="77" t="n">
        <v>53</v>
      </c>
      <c r="C16615" s="7" t="n">
        <v>5713</v>
      </c>
      <c r="D16615" s="7" t="n">
        <v>5716</v>
      </c>
      <c r="E16615" s="7" t="n">
        <v>15</v>
      </c>
      <c r="F16615" s="7" t="n">
        <v>0</v>
      </c>
    </row>
    <row r="16616" spans="1:9">
      <c r="A16616" t="s">
        <v>4</v>
      </c>
      <c r="B16616" s="4" t="s">
        <v>5</v>
      </c>
      <c r="C16616" s="4" t="s">
        <v>11</v>
      </c>
    </row>
    <row r="16617" spans="1:9">
      <c r="A16617" t="n">
        <v>132066</v>
      </c>
      <c r="B16617" s="34" t="n">
        <v>54</v>
      </c>
      <c r="C16617" s="7" t="n">
        <v>5713</v>
      </c>
    </row>
    <row r="16618" spans="1:9">
      <c r="A16618" t="s">
        <v>4</v>
      </c>
      <c r="B16618" s="4" t="s">
        <v>5</v>
      </c>
      <c r="C16618" s="4" t="s">
        <v>11</v>
      </c>
    </row>
    <row r="16619" spans="1:9">
      <c r="A16619" t="n">
        <v>132069</v>
      </c>
      <c r="B16619" s="29" t="n">
        <v>16</v>
      </c>
      <c r="C16619" s="7" t="n">
        <v>100</v>
      </c>
    </row>
    <row r="16620" spans="1:9">
      <c r="A16620" t="s">
        <v>4</v>
      </c>
      <c r="B16620" s="4" t="s">
        <v>5</v>
      </c>
      <c r="C16620" s="4" t="s">
        <v>11</v>
      </c>
      <c r="D16620" s="4" t="s">
        <v>7</v>
      </c>
      <c r="E16620" s="4" t="s">
        <v>8</v>
      </c>
      <c r="F16620" s="4" t="s">
        <v>13</v>
      </c>
      <c r="G16620" s="4" t="s">
        <v>13</v>
      </c>
      <c r="H16620" s="4" t="s">
        <v>13</v>
      </c>
    </row>
    <row r="16621" spans="1:9">
      <c r="A16621" t="n">
        <v>132072</v>
      </c>
      <c r="B16621" s="47" t="n">
        <v>48</v>
      </c>
      <c r="C16621" s="7" t="n">
        <v>5713</v>
      </c>
      <c r="D16621" s="7" t="n">
        <v>0</v>
      </c>
      <c r="E16621" s="7" t="s">
        <v>577</v>
      </c>
      <c r="F16621" s="7" t="n">
        <v>-1</v>
      </c>
      <c r="G16621" s="7" t="n">
        <v>1.20000004768372</v>
      </c>
      <c r="H16621" s="7" t="n">
        <v>0</v>
      </c>
    </row>
    <row r="16622" spans="1:9">
      <c r="A16622" t="s">
        <v>4</v>
      </c>
      <c r="B16622" s="4" t="s">
        <v>5</v>
      </c>
      <c r="C16622" s="4" t="s">
        <v>7</v>
      </c>
      <c r="D16622" s="4" t="s">
        <v>13</v>
      </c>
      <c r="E16622" s="4" t="s">
        <v>13</v>
      </c>
      <c r="F16622" s="4" t="s">
        <v>13</v>
      </c>
    </row>
    <row r="16623" spans="1:9">
      <c r="A16623" t="n">
        <v>132100</v>
      </c>
      <c r="B16623" s="36" t="n">
        <v>45</v>
      </c>
      <c r="C16623" s="7" t="n">
        <v>9</v>
      </c>
      <c r="D16623" s="7" t="n">
        <v>0.0399999991059303</v>
      </c>
      <c r="E16623" s="7" t="n">
        <v>0.0399999991059303</v>
      </c>
      <c r="F16623" s="7" t="n">
        <v>0.5</v>
      </c>
    </row>
    <row r="16624" spans="1:9">
      <c r="A16624" t="s">
        <v>4</v>
      </c>
      <c r="B16624" s="4" t="s">
        <v>5</v>
      </c>
      <c r="C16624" s="4" t="s">
        <v>7</v>
      </c>
      <c r="D16624" s="4" t="s">
        <v>11</v>
      </c>
      <c r="E16624" s="4" t="s">
        <v>8</v>
      </c>
    </row>
    <row r="16625" spans="1:8">
      <c r="A16625" t="n">
        <v>132114</v>
      </c>
      <c r="B16625" s="49" t="n">
        <v>51</v>
      </c>
      <c r="C16625" s="7" t="n">
        <v>4</v>
      </c>
      <c r="D16625" s="7" t="n">
        <v>5713</v>
      </c>
      <c r="E16625" s="7" t="s">
        <v>628</v>
      </c>
    </row>
    <row r="16626" spans="1:8">
      <c r="A16626" t="s">
        <v>4</v>
      </c>
      <c r="B16626" s="4" t="s">
        <v>5</v>
      </c>
      <c r="C16626" s="4" t="s">
        <v>11</v>
      </c>
    </row>
    <row r="16627" spans="1:8">
      <c r="A16627" t="n">
        <v>132127</v>
      </c>
      <c r="B16627" s="29" t="n">
        <v>16</v>
      </c>
      <c r="C16627" s="7" t="n">
        <v>0</v>
      </c>
    </row>
    <row r="16628" spans="1:8">
      <c r="A16628" t="s">
        <v>4</v>
      </c>
      <c r="B16628" s="4" t="s">
        <v>5</v>
      </c>
      <c r="C16628" s="4" t="s">
        <v>11</v>
      </c>
      <c r="D16628" s="4" t="s">
        <v>34</v>
      </c>
      <c r="E16628" s="4" t="s">
        <v>7</v>
      </c>
      <c r="F16628" s="4" t="s">
        <v>7</v>
      </c>
    </row>
    <row r="16629" spans="1:8">
      <c r="A16629" t="n">
        <v>132130</v>
      </c>
      <c r="B16629" s="51" t="n">
        <v>26</v>
      </c>
      <c r="C16629" s="7" t="n">
        <v>5713</v>
      </c>
      <c r="D16629" s="7" t="s">
        <v>1143</v>
      </c>
      <c r="E16629" s="7" t="n">
        <v>2</v>
      </c>
      <c r="F16629" s="7" t="n">
        <v>0</v>
      </c>
    </row>
    <row r="16630" spans="1:8">
      <c r="A16630" t="s">
        <v>4</v>
      </c>
      <c r="B16630" s="4" t="s">
        <v>5</v>
      </c>
    </row>
    <row r="16631" spans="1:8">
      <c r="A16631" t="n">
        <v>132165</v>
      </c>
      <c r="B16631" s="27" t="n">
        <v>28</v>
      </c>
    </row>
    <row r="16632" spans="1:8">
      <c r="A16632" t="s">
        <v>4</v>
      </c>
      <c r="B16632" s="4" t="s">
        <v>5</v>
      </c>
      <c r="C16632" s="4" t="s">
        <v>7</v>
      </c>
      <c r="D16632" s="4" t="s">
        <v>7</v>
      </c>
      <c r="E16632" s="4" t="s">
        <v>13</v>
      </c>
      <c r="F16632" s="4" t="s">
        <v>11</v>
      </c>
    </row>
    <row r="16633" spans="1:8">
      <c r="A16633" t="n">
        <v>132166</v>
      </c>
      <c r="B16633" s="36" t="n">
        <v>45</v>
      </c>
      <c r="C16633" s="7" t="n">
        <v>5</v>
      </c>
      <c r="D16633" s="7" t="n">
        <v>3</v>
      </c>
      <c r="E16633" s="7" t="n">
        <v>4</v>
      </c>
      <c r="F16633" s="7" t="n">
        <v>12000</v>
      </c>
    </row>
    <row r="16634" spans="1:8">
      <c r="A16634" t="s">
        <v>4</v>
      </c>
      <c r="B16634" s="4" t="s">
        <v>5</v>
      </c>
      <c r="C16634" s="4" t="s">
        <v>11</v>
      </c>
      <c r="D16634" s="4" t="s">
        <v>7</v>
      </c>
      <c r="E16634" s="4" t="s">
        <v>7</v>
      </c>
      <c r="F16634" s="4" t="s">
        <v>8</v>
      </c>
    </row>
    <row r="16635" spans="1:8">
      <c r="A16635" t="n">
        <v>132175</v>
      </c>
      <c r="B16635" s="50" t="n">
        <v>20</v>
      </c>
      <c r="C16635" s="7" t="n">
        <v>5713</v>
      </c>
      <c r="D16635" s="7" t="n">
        <v>2</v>
      </c>
      <c r="E16635" s="7" t="n">
        <v>11</v>
      </c>
      <c r="F16635" s="7" t="s">
        <v>1144</v>
      </c>
    </row>
    <row r="16636" spans="1:8">
      <c r="A16636" t="s">
        <v>4</v>
      </c>
      <c r="B16636" s="4" t="s">
        <v>5</v>
      </c>
      <c r="C16636" s="4" t="s">
        <v>11</v>
      </c>
    </row>
    <row r="16637" spans="1:8">
      <c r="A16637" t="n">
        <v>132205</v>
      </c>
      <c r="B16637" s="29" t="n">
        <v>16</v>
      </c>
      <c r="C16637" s="7" t="n">
        <v>2000</v>
      </c>
    </row>
    <row r="16638" spans="1:8">
      <c r="A16638" t="s">
        <v>4</v>
      </c>
      <c r="B16638" s="4" t="s">
        <v>5</v>
      </c>
      <c r="C16638" s="4" t="s">
        <v>7</v>
      </c>
      <c r="D16638" s="4" t="s">
        <v>11</v>
      </c>
      <c r="E16638" s="4" t="s">
        <v>8</v>
      </c>
    </row>
    <row r="16639" spans="1:8">
      <c r="A16639" t="n">
        <v>132208</v>
      </c>
      <c r="B16639" s="49" t="n">
        <v>51</v>
      </c>
      <c r="C16639" s="7" t="n">
        <v>4</v>
      </c>
      <c r="D16639" s="7" t="n">
        <v>0</v>
      </c>
      <c r="E16639" s="7" t="s">
        <v>826</v>
      </c>
    </row>
    <row r="16640" spans="1:8">
      <c r="A16640" t="s">
        <v>4</v>
      </c>
      <c r="B16640" s="4" t="s">
        <v>5</v>
      </c>
      <c r="C16640" s="4" t="s">
        <v>11</v>
      </c>
    </row>
    <row r="16641" spans="1:6">
      <c r="A16641" t="n">
        <v>132223</v>
      </c>
      <c r="B16641" s="29" t="n">
        <v>16</v>
      </c>
      <c r="C16641" s="7" t="n">
        <v>0</v>
      </c>
    </row>
    <row r="16642" spans="1:6">
      <c r="A16642" t="s">
        <v>4</v>
      </c>
      <c r="B16642" s="4" t="s">
        <v>5</v>
      </c>
      <c r="C16642" s="4" t="s">
        <v>11</v>
      </c>
      <c r="D16642" s="4" t="s">
        <v>34</v>
      </c>
      <c r="E16642" s="4" t="s">
        <v>7</v>
      </c>
      <c r="F16642" s="4" t="s">
        <v>7</v>
      </c>
      <c r="G16642" s="4" t="s">
        <v>34</v>
      </c>
      <c r="H16642" s="4" t="s">
        <v>7</v>
      </c>
      <c r="I16642" s="4" t="s">
        <v>7</v>
      </c>
    </row>
    <row r="16643" spans="1:6">
      <c r="A16643" t="n">
        <v>132226</v>
      </c>
      <c r="B16643" s="51" t="n">
        <v>26</v>
      </c>
      <c r="C16643" s="7" t="n">
        <v>0</v>
      </c>
      <c r="D16643" s="7" t="s">
        <v>1145</v>
      </c>
      <c r="E16643" s="7" t="n">
        <v>2</v>
      </c>
      <c r="F16643" s="7" t="n">
        <v>3</v>
      </c>
      <c r="G16643" s="7" t="s">
        <v>1146</v>
      </c>
      <c r="H16643" s="7" t="n">
        <v>2</v>
      </c>
      <c r="I16643" s="7" t="n">
        <v>0</v>
      </c>
    </row>
    <row r="16644" spans="1:6">
      <c r="A16644" t="s">
        <v>4</v>
      </c>
      <c r="B16644" s="4" t="s">
        <v>5</v>
      </c>
    </row>
    <row r="16645" spans="1:6">
      <c r="A16645" t="n">
        <v>132325</v>
      </c>
      <c r="B16645" s="27" t="n">
        <v>28</v>
      </c>
    </row>
    <row r="16646" spans="1:6">
      <c r="A16646" t="s">
        <v>4</v>
      </c>
      <c r="B16646" s="4" t="s">
        <v>5</v>
      </c>
      <c r="C16646" s="4" t="s">
        <v>7</v>
      </c>
      <c r="D16646" s="4" t="s">
        <v>11</v>
      </c>
      <c r="E16646" s="4" t="s">
        <v>13</v>
      </c>
    </row>
    <row r="16647" spans="1:6">
      <c r="A16647" t="n">
        <v>132326</v>
      </c>
      <c r="B16647" s="35" t="n">
        <v>58</v>
      </c>
      <c r="C16647" s="7" t="n">
        <v>0</v>
      </c>
      <c r="D16647" s="7" t="n">
        <v>2000</v>
      </c>
      <c r="E16647" s="7" t="n">
        <v>1</v>
      </c>
    </row>
    <row r="16648" spans="1:6">
      <c r="A16648" t="s">
        <v>4</v>
      </c>
      <c r="B16648" s="4" t="s">
        <v>5</v>
      </c>
      <c r="C16648" s="4" t="s">
        <v>7</v>
      </c>
      <c r="D16648" s="4" t="s">
        <v>11</v>
      </c>
    </row>
    <row r="16649" spans="1:6">
      <c r="A16649" t="n">
        <v>132334</v>
      </c>
      <c r="B16649" s="35" t="n">
        <v>58</v>
      </c>
      <c r="C16649" s="7" t="n">
        <v>255</v>
      </c>
      <c r="D16649" s="7" t="n">
        <v>0</v>
      </c>
    </row>
    <row r="16650" spans="1:6">
      <c r="A16650" t="s">
        <v>4</v>
      </c>
      <c r="B16650" s="4" t="s">
        <v>5</v>
      </c>
      <c r="C16650" s="4" t="s">
        <v>7</v>
      </c>
    </row>
    <row r="16651" spans="1:6">
      <c r="A16651" t="n">
        <v>132338</v>
      </c>
      <c r="B16651" s="36" t="n">
        <v>45</v>
      </c>
      <c r="C16651" s="7" t="n">
        <v>0</v>
      </c>
    </row>
    <row r="16652" spans="1:6">
      <c r="A16652" t="s">
        <v>4</v>
      </c>
      <c r="B16652" s="4" t="s">
        <v>5</v>
      </c>
      <c r="C16652" s="4" t="s">
        <v>11</v>
      </c>
      <c r="D16652" s="4" t="s">
        <v>7</v>
      </c>
    </row>
    <row r="16653" spans="1:6">
      <c r="A16653" t="n">
        <v>132340</v>
      </c>
      <c r="B16653" s="71" t="n">
        <v>21</v>
      </c>
      <c r="C16653" s="7" t="n">
        <v>5713</v>
      </c>
      <c r="D16653" s="7" t="n">
        <v>2</v>
      </c>
    </row>
    <row r="16654" spans="1:6">
      <c r="A16654" t="s">
        <v>4</v>
      </c>
      <c r="B16654" s="4" t="s">
        <v>5</v>
      </c>
      <c r="C16654" s="4" t="s">
        <v>11</v>
      </c>
      <c r="D16654" s="4" t="s">
        <v>7</v>
      </c>
      <c r="E16654" s="4" t="s">
        <v>13</v>
      </c>
      <c r="F16654" s="4" t="s">
        <v>11</v>
      </c>
    </row>
    <row r="16655" spans="1:6">
      <c r="A16655" t="n">
        <v>132344</v>
      </c>
      <c r="B16655" s="53" t="n">
        <v>59</v>
      </c>
      <c r="C16655" s="7" t="n">
        <v>5713</v>
      </c>
      <c r="D16655" s="7" t="n">
        <v>255</v>
      </c>
      <c r="E16655" s="7" t="n">
        <v>0</v>
      </c>
      <c r="F16655" s="7" t="n">
        <v>0</v>
      </c>
    </row>
    <row r="16656" spans="1:6">
      <c r="A16656" t="s">
        <v>4</v>
      </c>
      <c r="B16656" s="4" t="s">
        <v>5</v>
      </c>
      <c r="C16656" s="4" t="s">
        <v>11</v>
      </c>
    </row>
    <row r="16657" spans="1:9">
      <c r="A16657" t="n">
        <v>132354</v>
      </c>
      <c r="B16657" s="29" t="n">
        <v>16</v>
      </c>
      <c r="C16657" s="7" t="n">
        <v>300</v>
      </c>
    </row>
    <row r="16658" spans="1:9">
      <c r="A16658" t="s">
        <v>4</v>
      </c>
      <c r="B16658" s="4" t="s">
        <v>5</v>
      </c>
      <c r="C16658" s="4" t="s">
        <v>7</v>
      </c>
      <c r="D16658" s="4" t="s">
        <v>11</v>
      </c>
      <c r="E16658" s="4" t="s">
        <v>11</v>
      </c>
      <c r="F16658" s="4" t="s">
        <v>11</v>
      </c>
      <c r="G16658" s="4" t="s">
        <v>11</v>
      </c>
      <c r="H16658" s="4" t="s">
        <v>7</v>
      </c>
    </row>
    <row r="16659" spans="1:9">
      <c r="A16659" t="n">
        <v>132357</v>
      </c>
      <c r="B16659" s="25" t="n">
        <v>25</v>
      </c>
      <c r="C16659" s="7" t="n">
        <v>5</v>
      </c>
      <c r="D16659" s="7" t="n">
        <v>65535</v>
      </c>
      <c r="E16659" s="7" t="n">
        <v>65535</v>
      </c>
      <c r="F16659" s="7" t="n">
        <v>65535</v>
      </c>
      <c r="G16659" s="7" t="n">
        <v>65535</v>
      </c>
      <c r="H16659" s="7" t="n">
        <v>0</v>
      </c>
    </row>
    <row r="16660" spans="1:9">
      <c r="A16660" t="s">
        <v>4</v>
      </c>
      <c r="B16660" s="4" t="s">
        <v>5</v>
      </c>
      <c r="C16660" s="4" t="s">
        <v>7</v>
      </c>
      <c r="D16660" s="4" t="s">
        <v>11</v>
      </c>
      <c r="E16660" s="4" t="s">
        <v>13</v>
      </c>
      <c r="F16660" s="4" t="s">
        <v>11</v>
      </c>
      <c r="G16660" s="4" t="s">
        <v>14</v>
      </c>
      <c r="H16660" s="4" t="s">
        <v>14</v>
      </c>
      <c r="I16660" s="4" t="s">
        <v>11</v>
      </c>
      <c r="J16660" s="4" t="s">
        <v>11</v>
      </c>
      <c r="K16660" s="4" t="s">
        <v>14</v>
      </c>
      <c r="L16660" s="4" t="s">
        <v>14</v>
      </c>
      <c r="M16660" s="4" t="s">
        <v>14</v>
      </c>
      <c r="N16660" s="4" t="s">
        <v>14</v>
      </c>
      <c r="O16660" s="4" t="s">
        <v>8</v>
      </c>
    </row>
    <row r="16661" spans="1:9">
      <c r="A16661" t="n">
        <v>132368</v>
      </c>
      <c r="B16661" s="12" t="n">
        <v>50</v>
      </c>
      <c r="C16661" s="7" t="n">
        <v>0</v>
      </c>
      <c r="D16661" s="7" t="n">
        <v>12101</v>
      </c>
      <c r="E16661" s="7" t="n">
        <v>1</v>
      </c>
      <c r="F16661" s="7" t="n">
        <v>0</v>
      </c>
      <c r="G16661" s="7" t="n">
        <v>0</v>
      </c>
      <c r="H16661" s="7" t="n">
        <v>0</v>
      </c>
      <c r="I16661" s="7" t="n">
        <v>0</v>
      </c>
      <c r="J16661" s="7" t="n">
        <v>65533</v>
      </c>
      <c r="K16661" s="7" t="n">
        <v>0</v>
      </c>
      <c r="L16661" s="7" t="n">
        <v>0</v>
      </c>
      <c r="M16661" s="7" t="n">
        <v>0</v>
      </c>
      <c r="N16661" s="7" t="n">
        <v>0</v>
      </c>
      <c r="O16661" s="7" t="s">
        <v>18</v>
      </c>
    </row>
    <row r="16662" spans="1:9">
      <c r="A16662" t="s">
        <v>4</v>
      </c>
      <c r="B16662" s="4" t="s">
        <v>5</v>
      </c>
      <c r="C16662" s="4" t="s">
        <v>11</v>
      </c>
      <c r="D16662" s="4" t="s">
        <v>7</v>
      </c>
      <c r="E16662" s="4" t="s">
        <v>34</v>
      </c>
      <c r="F16662" s="4" t="s">
        <v>7</v>
      </c>
      <c r="G16662" s="4" t="s">
        <v>7</v>
      </c>
      <c r="H16662" s="4" t="s">
        <v>7</v>
      </c>
    </row>
    <row r="16663" spans="1:9">
      <c r="A16663" t="n">
        <v>132407</v>
      </c>
      <c r="B16663" s="26" t="n">
        <v>24</v>
      </c>
      <c r="C16663" s="7" t="n">
        <v>65533</v>
      </c>
      <c r="D16663" s="7" t="n">
        <v>12</v>
      </c>
      <c r="E16663" s="7" t="s">
        <v>1147</v>
      </c>
      <c r="F16663" s="7" t="n">
        <v>6</v>
      </c>
      <c r="G16663" s="7" t="n">
        <v>2</v>
      </c>
      <c r="H16663" s="7" t="n">
        <v>0</v>
      </c>
    </row>
    <row r="16664" spans="1:9">
      <c r="A16664" t="s">
        <v>4</v>
      </c>
      <c r="B16664" s="4" t="s">
        <v>5</v>
      </c>
    </row>
    <row r="16665" spans="1:9">
      <c r="A16665" t="n">
        <v>132455</v>
      </c>
      <c r="B16665" s="27" t="n">
        <v>28</v>
      </c>
    </row>
    <row r="16666" spans="1:9">
      <c r="A16666" t="s">
        <v>4</v>
      </c>
      <c r="B16666" s="4" t="s">
        <v>5</v>
      </c>
      <c r="C16666" s="4" t="s">
        <v>7</v>
      </c>
    </row>
    <row r="16667" spans="1:9">
      <c r="A16667" t="n">
        <v>132456</v>
      </c>
      <c r="B16667" s="28" t="n">
        <v>27</v>
      </c>
      <c r="C16667" s="7" t="n">
        <v>0</v>
      </c>
    </row>
    <row r="16668" spans="1:9">
      <c r="A16668" t="s">
        <v>4</v>
      </c>
      <c r="B16668" s="4" t="s">
        <v>5</v>
      </c>
      <c r="C16668" s="4" t="s">
        <v>7</v>
      </c>
    </row>
    <row r="16669" spans="1:9">
      <c r="A16669" t="n">
        <v>132458</v>
      </c>
      <c r="B16669" s="28" t="n">
        <v>27</v>
      </c>
      <c r="C16669" s="7" t="n">
        <v>1</v>
      </c>
    </row>
    <row r="16670" spans="1:9">
      <c r="A16670" t="s">
        <v>4</v>
      </c>
      <c r="B16670" s="4" t="s">
        <v>5</v>
      </c>
      <c r="C16670" s="4" t="s">
        <v>7</v>
      </c>
      <c r="D16670" s="4" t="s">
        <v>11</v>
      </c>
      <c r="E16670" s="4" t="s">
        <v>11</v>
      </c>
      <c r="F16670" s="4" t="s">
        <v>11</v>
      </c>
      <c r="G16670" s="4" t="s">
        <v>11</v>
      </c>
      <c r="H16670" s="4" t="s">
        <v>7</v>
      </c>
    </row>
    <row r="16671" spans="1:9">
      <c r="A16671" t="n">
        <v>132460</v>
      </c>
      <c r="B16671" s="25" t="n">
        <v>25</v>
      </c>
      <c r="C16671" s="7" t="n">
        <v>5</v>
      </c>
      <c r="D16671" s="7" t="n">
        <v>65535</v>
      </c>
      <c r="E16671" s="7" t="n">
        <v>65535</v>
      </c>
      <c r="F16671" s="7" t="n">
        <v>65535</v>
      </c>
      <c r="G16671" s="7" t="n">
        <v>65535</v>
      </c>
      <c r="H16671" s="7" t="n">
        <v>0</v>
      </c>
    </row>
    <row r="16672" spans="1:9">
      <c r="A16672" t="s">
        <v>4</v>
      </c>
      <c r="B16672" s="4" t="s">
        <v>5</v>
      </c>
      <c r="C16672" s="4" t="s">
        <v>11</v>
      </c>
    </row>
    <row r="16673" spans="1:15">
      <c r="A16673" t="n">
        <v>132471</v>
      </c>
      <c r="B16673" s="29" t="n">
        <v>16</v>
      </c>
      <c r="C16673" s="7" t="n">
        <v>300</v>
      </c>
    </row>
    <row r="16674" spans="1:15">
      <c r="A16674" t="s">
        <v>4</v>
      </c>
      <c r="B16674" s="4" t="s">
        <v>5</v>
      </c>
      <c r="C16674" s="4" t="s">
        <v>7</v>
      </c>
      <c r="D16674" s="4" t="s">
        <v>11</v>
      </c>
      <c r="E16674" s="4" t="s">
        <v>13</v>
      </c>
      <c r="F16674" s="4" t="s">
        <v>11</v>
      </c>
      <c r="G16674" s="4" t="s">
        <v>14</v>
      </c>
      <c r="H16674" s="4" t="s">
        <v>14</v>
      </c>
      <c r="I16674" s="4" t="s">
        <v>11</v>
      </c>
      <c r="J16674" s="4" t="s">
        <v>11</v>
      </c>
      <c r="K16674" s="4" t="s">
        <v>14</v>
      </c>
      <c r="L16674" s="4" t="s">
        <v>14</v>
      </c>
      <c r="M16674" s="4" t="s">
        <v>14</v>
      </c>
      <c r="N16674" s="4" t="s">
        <v>14</v>
      </c>
      <c r="O16674" s="4" t="s">
        <v>8</v>
      </c>
    </row>
    <row r="16675" spans="1:15">
      <c r="A16675" t="n">
        <v>132474</v>
      </c>
      <c r="B16675" s="12" t="n">
        <v>50</v>
      </c>
      <c r="C16675" s="7" t="n">
        <v>0</v>
      </c>
      <c r="D16675" s="7" t="n">
        <v>12010</v>
      </c>
      <c r="E16675" s="7" t="n">
        <v>1</v>
      </c>
      <c r="F16675" s="7" t="n">
        <v>0</v>
      </c>
      <c r="G16675" s="7" t="n">
        <v>0</v>
      </c>
      <c r="H16675" s="7" t="n">
        <v>0</v>
      </c>
      <c r="I16675" s="7" t="n">
        <v>0</v>
      </c>
      <c r="J16675" s="7" t="n">
        <v>65533</v>
      </c>
      <c r="K16675" s="7" t="n">
        <v>0</v>
      </c>
      <c r="L16675" s="7" t="n">
        <v>0</v>
      </c>
      <c r="M16675" s="7" t="n">
        <v>0</v>
      </c>
      <c r="N16675" s="7" t="n">
        <v>0</v>
      </c>
      <c r="O16675" s="7" t="s">
        <v>18</v>
      </c>
    </row>
    <row r="16676" spans="1:15">
      <c r="A16676" t="s">
        <v>4</v>
      </c>
      <c r="B16676" s="4" t="s">
        <v>5</v>
      </c>
      <c r="C16676" s="4" t="s">
        <v>7</v>
      </c>
      <c r="D16676" s="4" t="s">
        <v>11</v>
      </c>
      <c r="E16676" s="4" t="s">
        <v>11</v>
      </c>
      <c r="F16676" s="4" t="s">
        <v>11</v>
      </c>
      <c r="G16676" s="4" t="s">
        <v>11</v>
      </c>
      <c r="H16676" s="4" t="s">
        <v>7</v>
      </c>
    </row>
    <row r="16677" spans="1:15">
      <c r="A16677" t="n">
        <v>132513</v>
      </c>
      <c r="B16677" s="25" t="n">
        <v>25</v>
      </c>
      <c r="C16677" s="7" t="n">
        <v>5</v>
      </c>
      <c r="D16677" s="7" t="n">
        <v>65535</v>
      </c>
      <c r="E16677" s="7" t="n">
        <v>65535</v>
      </c>
      <c r="F16677" s="7" t="n">
        <v>65535</v>
      </c>
      <c r="G16677" s="7" t="n">
        <v>65535</v>
      </c>
      <c r="H16677" s="7" t="n">
        <v>0</v>
      </c>
    </row>
    <row r="16678" spans="1:15">
      <c r="A16678" t="s">
        <v>4</v>
      </c>
      <c r="B16678" s="4" t="s">
        <v>5</v>
      </c>
      <c r="C16678" s="4" t="s">
        <v>11</v>
      </c>
      <c r="D16678" s="4" t="s">
        <v>7</v>
      </c>
      <c r="E16678" s="4" t="s">
        <v>34</v>
      </c>
      <c r="F16678" s="4" t="s">
        <v>7</v>
      </c>
      <c r="G16678" s="4" t="s">
        <v>7</v>
      </c>
      <c r="H16678" s="4" t="s">
        <v>11</v>
      </c>
      <c r="I16678" s="4" t="s">
        <v>7</v>
      </c>
      <c r="J16678" s="4" t="s">
        <v>34</v>
      </c>
      <c r="K16678" s="4" t="s">
        <v>7</v>
      </c>
      <c r="L16678" s="4" t="s">
        <v>7</v>
      </c>
      <c r="M16678" s="4" t="s">
        <v>7</v>
      </c>
    </row>
    <row r="16679" spans="1:15">
      <c r="A16679" t="n">
        <v>132524</v>
      </c>
      <c r="B16679" s="26" t="n">
        <v>24</v>
      </c>
      <c r="C16679" s="7" t="n">
        <v>65533</v>
      </c>
      <c r="D16679" s="7" t="n">
        <v>7</v>
      </c>
      <c r="E16679" s="7" t="s">
        <v>1018</v>
      </c>
      <c r="F16679" s="7" t="n">
        <v>12</v>
      </c>
      <c r="G16679" s="7" t="n">
        <v>16</v>
      </c>
      <c r="H16679" s="7" t="n">
        <v>220</v>
      </c>
      <c r="I16679" s="7" t="n">
        <v>7</v>
      </c>
      <c r="J16679" s="7" t="s">
        <v>1148</v>
      </c>
      <c r="K16679" s="7" t="n">
        <v>6</v>
      </c>
      <c r="L16679" s="7" t="n">
        <v>2</v>
      </c>
      <c r="M16679" s="7" t="n">
        <v>0</v>
      </c>
    </row>
    <row r="16680" spans="1:15">
      <c r="A16680" t="s">
        <v>4</v>
      </c>
      <c r="B16680" s="4" t="s">
        <v>5</v>
      </c>
    </row>
    <row r="16681" spans="1:15">
      <c r="A16681" t="n">
        <v>132562</v>
      </c>
      <c r="B16681" s="27" t="n">
        <v>28</v>
      </c>
    </row>
    <row r="16682" spans="1:15">
      <c r="A16682" t="s">
        <v>4</v>
      </c>
      <c r="B16682" s="4" t="s">
        <v>5</v>
      </c>
      <c r="C16682" s="4" t="s">
        <v>7</v>
      </c>
    </row>
    <row r="16683" spans="1:15">
      <c r="A16683" t="n">
        <v>132563</v>
      </c>
      <c r="B16683" s="28" t="n">
        <v>27</v>
      </c>
      <c r="C16683" s="7" t="n">
        <v>0</v>
      </c>
    </row>
    <row r="16684" spans="1:15">
      <c r="A16684" t="s">
        <v>4</v>
      </c>
      <c r="B16684" s="4" t="s">
        <v>5</v>
      </c>
      <c r="C16684" s="4" t="s">
        <v>7</v>
      </c>
    </row>
    <row r="16685" spans="1:15">
      <c r="A16685" t="n">
        <v>132565</v>
      </c>
      <c r="B16685" s="28" t="n">
        <v>27</v>
      </c>
      <c r="C16685" s="7" t="n">
        <v>1</v>
      </c>
    </row>
    <row r="16686" spans="1:15">
      <c r="A16686" t="s">
        <v>4</v>
      </c>
      <c r="B16686" s="4" t="s">
        <v>5</v>
      </c>
      <c r="C16686" s="4" t="s">
        <v>7</v>
      </c>
      <c r="D16686" s="4" t="s">
        <v>11</v>
      </c>
      <c r="E16686" s="4" t="s">
        <v>11</v>
      </c>
      <c r="F16686" s="4" t="s">
        <v>11</v>
      </c>
      <c r="G16686" s="4" t="s">
        <v>11</v>
      </c>
      <c r="H16686" s="4" t="s">
        <v>7</v>
      </c>
    </row>
    <row r="16687" spans="1:15">
      <c r="A16687" t="n">
        <v>132567</v>
      </c>
      <c r="B16687" s="25" t="n">
        <v>25</v>
      </c>
      <c r="C16687" s="7" t="n">
        <v>5</v>
      </c>
      <c r="D16687" s="7" t="n">
        <v>65535</v>
      </c>
      <c r="E16687" s="7" t="n">
        <v>65535</v>
      </c>
      <c r="F16687" s="7" t="n">
        <v>65535</v>
      </c>
      <c r="G16687" s="7" t="n">
        <v>65535</v>
      </c>
      <c r="H16687" s="7" t="n">
        <v>0</v>
      </c>
    </row>
    <row r="16688" spans="1:15">
      <c r="A16688" t="s">
        <v>4</v>
      </c>
      <c r="B16688" s="4" t="s">
        <v>5</v>
      </c>
      <c r="C16688" s="4" t="s">
        <v>7</v>
      </c>
      <c r="D16688" s="4" t="s">
        <v>11</v>
      </c>
      <c r="E16688" s="4" t="s">
        <v>14</v>
      </c>
    </row>
    <row r="16689" spans="1:15">
      <c r="A16689" t="n">
        <v>132578</v>
      </c>
      <c r="B16689" s="80" t="n">
        <v>101</v>
      </c>
      <c r="C16689" s="7" t="n">
        <v>0</v>
      </c>
      <c r="D16689" s="7" t="n">
        <v>220</v>
      </c>
      <c r="E16689" s="7" t="n">
        <v>10</v>
      </c>
    </row>
    <row r="16690" spans="1:15">
      <c r="A16690" t="s">
        <v>4</v>
      </c>
      <c r="B16690" s="4" t="s">
        <v>5</v>
      </c>
      <c r="C16690" s="4" t="s">
        <v>7</v>
      </c>
      <c r="D16690" s="4" t="s">
        <v>11</v>
      </c>
      <c r="E16690" s="4" t="s">
        <v>7</v>
      </c>
    </row>
    <row r="16691" spans="1:15">
      <c r="A16691" t="n">
        <v>132586</v>
      </c>
      <c r="B16691" s="42" t="n">
        <v>36</v>
      </c>
      <c r="C16691" s="7" t="n">
        <v>9</v>
      </c>
      <c r="D16691" s="7" t="n">
        <v>0</v>
      </c>
      <c r="E16691" s="7" t="n">
        <v>0</v>
      </c>
    </row>
    <row r="16692" spans="1:15">
      <c r="A16692" t="s">
        <v>4</v>
      </c>
      <c r="B16692" s="4" t="s">
        <v>5</v>
      </c>
      <c r="C16692" s="4" t="s">
        <v>7</v>
      </c>
      <c r="D16692" s="4" t="s">
        <v>11</v>
      </c>
      <c r="E16692" s="4" t="s">
        <v>7</v>
      </c>
    </row>
    <row r="16693" spans="1:15">
      <c r="A16693" t="n">
        <v>132591</v>
      </c>
      <c r="B16693" s="42" t="n">
        <v>36</v>
      </c>
      <c r="C16693" s="7" t="n">
        <v>9</v>
      </c>
      <c r="D16693" s="7" t="n">
        <v>5713</v>
      </c>
      <c r="E16693" s="7" t="n">
        <v>0</v>
      </c>
    </row>
    <row r="16694" spans="1:15">
      <c r="A16694" t="s">
        <v>4</v>
      </c>
      <c r="B16694" s="4" t="s">
        <v>5</v>
      </c>
      <c r="C16694" s="4" t="s">
        <v>7</v>
      </c>
      <c r="D16694" s="4" t="s">
        <v>11</v>
      </c>
      <c r="E16694" s="4" t="s">
        <v>7</v>
      </c>
    </row>
    <row r="16695" spans="1:15">
      <c r="A16695" t="n">
        <v>132596</v>
      </c>
      <c r="B16695" s="42" t="n">
        <v>36</v>
      </c>
      <c r="C16695" s="7" t="n">
        <v>9</v>
      </c>
      <c r="D16695" s="7" t="n">
        <v>103</v>
      </c>
      <c r="E16695" s="7" t="n">
        <v>0</v>
      </c>
    </row>
    <row r="16696" spans="1:15">
      <c r="A16696" t="s">
        <v>4</v>
      </c>
      <c r="B16696" s="4" t="s">
        <v>5</v>
      </c>
      <c r="C16696" s="4" t="s">
        <v>7</v>
      </c>
      <c r="D16696" s="4" t="s">
        <v>11</v>
      </c>
      <c r="E16696" s="4" t="s">
        <v>7</v>
      </c>
    </row>
    <row r="16697" spans="1:15">
      <c r="A16697" t="n">
        <v>132601</v>
      </c>
      <c r="B16697" s="42" t="n">
        <v>36</v>
      </c>
      <c r="C16697" s="7" t="n">
        <v>9</v>
      </c>
      <c r="D16697" s="7" t="n">
        <v>5716</v>
      </c>
      <c r="E16697" s="7" t="n">
        <v>0</v>
      </c>
    </row>
    <row r="16698" spans="1:15">
      <c r="A16698" t="s">
        <v>4</v>
      </c>
      <c r="B16698" s="4" t="s">
        <v>5</v>
      </c>
      <c r="C16698" s="4" t="s">
        <v>7</v>
      </c>
      <c r="D16698" s="4" t="s">
        <v>11</v>
      </c>
      <c r="E16698" s="4" t="s">
        <v>7</v>
      </c>
    </row>
    <row r="16699" spans="1:15">
      <c r="A16699" t="n">
        <v>132606</v>
      </c>
      <c r="B16699" s="42" t="n">
        <v>36</v>
      </c>
      <c r="C16699" s="7" t="n">
        <v>9</v>
      </c>
      <c r="D16699" s="7" t="n">
        <v>6308</v>
      </c>
      <c r="E16699" s="7" t="n">
        <v>0</v>
      </c>
    </row>
    <row r="16700" spans="1:15">
      <c r="A16700" t="s">
        <v>4</v>
      </c>
      <c r="B16700" s="4" t="s">
        <v>5</v>
      </c>
      <c r="C16700" s="4" t="s">
        <v>7</v>
      </c>
      <c r="D16700" s="4" t="s">
        <v>11</v>
      </c>
      <c r="E16700" s="4" t="s">
        <v>7</v>
      </c>
    </row>
    <row r="16701" spans="1:15">
      <c r="A16701" t="n">
        <v>132611</v>
      </c>
      <c r="B16701" s="42" t="n">
        <v>36</v>
      </c>
      <c r="C16701" s="7" t="n">
        <v>9</v>
      </c>
      <c r="D16701" s="7" t="n">
        <v>6309</v>
      </c>
      <c r="E16701" s="7" t="n">
        <v>0</v>
      </c>
    </row>
    <row r="16702" spans="1:15">
      <c r="A16702" t="s">
        <v>4</v>
      </c>
      <c r="B16702" s="4" t="s">
        <v>5</v>
      </c>
      <c r="C16702" s="4" t="s">
        <v>11</v>
      </c>
    </row>
    <row r="16703" spans="1:15">
      <c r="A16703" t="n">
        <v>132616</v>
      </c>
      <c r="B16703" s="39" t="n">
        <v>12</v>
      </c>
      <c r="C16703" s="7" t="n">
        <v>10936</v>
      </c>
    </row>
    <row r="16704" spans="1:15">
      <c r="A16704" t="s">
        <v>4</v>
      </c>
      <c r="B16704" s="4" t="s">
        <v>5</v>
      </c>
      <c r="C16704" s="4" t="s">
        <v>11</v>
      </c>
      <c r="D16704" s="4" t="s">
        <v>7</v>
      </c>
      <c r="E16704" s="4" t="s">
        <v>7</v>
      </c>
    </row>
    <row r="16705" spans="1:5">
      <c r="A16705" t="n">
        <v>132619</v>
      </c>
      <c r="B16705" s="88" t="n">
        <v>104</v>
      </c>
      <c r="C16705" s="7" t="n">
        <v>36</v>
      </c>
      <c r="D16705" s="7" t="n">
        <v>3</v>
      </c>
      <c r="E16705" s="7" t="n">
        <v>2</v>
      </c>
    </row>
    <row r="16706" spans="1:5">
      <c r="A16706" t="s">
        <v>4</v>
      </c>
      <c r="B16706" s="4" t="s">
        <v>5</v>
      </c>
    </row>
    <row r="16707" spans="1:5">
      <c r="A16707" t="n">
        <v>132624</v>
      </c>
      <c r="B16707" s="5" t="n">
        <v>1</v>
      </c>
    </row>
    <row r="16708" spans="1:5">
      <c r="A16708" t="s">
        <v>4</v>
      </c>
      <c r="B16708" s="4" t="s">
        <v>5</v>
      </c>
      <c r="C16708" s="4" t="s">
        <v>11</v>
      </c>
      <c r="D16708" s="4" t="s">
        <v>7</v>
      </c>
      <c r="E16708" s="4" t="s">
        <v>11</v>
      </c>
    </row>
    <row r="16709" spans="1:5">
      <c r="A16709" t="n">
        <v>132625</v>
      </c>
      <c r="B16709" s="88" t="n">
        <v>104</v>
      </c>
      <c r="C16709" s="7" t="n">
        <v>36</v>
      </c>
      <c r="D16709" s="7" t="n">
        <v>1</v>
      </c>
      <c r="E16709" s="7" t="n">
        <v>3</v>
      </c>
    </row>
    <row r="16710" spans="1:5">
      <c r="A16710" t="s">
        <v>4</v>
      </c>
      <c r="B16710" s="4" t="s">
        <v>5</v>
      </c>
    </row>
    <row r="16711" spans="1:5">
      <c r="A16711" t="n">
        <v>132631</v>
      </c>
      <c r="B16711" s="5" t="n">
        <v>1</v>
      </c>
    </row>
    <row r="16712" spans="1:5">
      <c r="A16712" t="s">
        <v>4</v>
      </c>
      <c r="B16712" s="4" t="s">
        <v>5</v>
      </c>
      <c r="C16712" s="4" t="s">
        <v>7</v>
      </c>
      <c r="D16712" s="4" t="s">
        <v>11</v>
      </c>
      <c r="E16712" s="4" t="s">
        <v>11</v>
      </c>
    </row>
    <row r="16713" spans="1:5">
      <c r="A16713" t="n">
        <v>132632</v>
      </c>
      <c r="B16713" s="58" t="n">
        <v>135</v>
      </c>
      <c r="C16713" s="7" t="n">
        <v>0</v>
      </c>
      <c r="D16713" s="7" t="n">
        <v>103</v>
      </c>
      <c r="E16713" s="7" t="n">
        <v>64</v>
      </c>
    </row>
    <row r="16714" spans="1:5">
      <c r="A16714" t="s">
        <v>4</v>
      </c>
      <c r="B16714" s="4" t="s">
        <v>5</v>
      </c>
      <c r="C16714" s="4" t="s">
        <v>11</v>
      </c>
      <c r="D16714" s="4" t="s">
        <v>11</v>
      </c>
      <c r="E16714" s="4" t="s">
        <v>11</v>
      </c>
    </row>
    <row r="16715" spans="1:5">
      <c r="A16715" t="n">
        <v>132638</v>
      </c>
      <c r="B16715" s="32" t="n">
        <v>61</v>
      </c>
      <c r="C16715" s="7" t="n">
        <v>0</v>
      </c>
      <c r="D16715" s="7" t="n">
        <v>65533</v>
      </c>
      <c r="E16715" s="7" t="n">
        <v>0</v>
      </c>
    </row>
    <row r="16716" spans="1:5">
      <c r="A16716" t="s">
        <v>4</v>
      </c>
      <c r="B16716" s="4" t="s">
        <v>5</v>
      </c>
      <c r="C16716" s="4" t="s">
        <v>11</v>
      </c>
      <c r="D16716" s="4" t="s">
        <v>11</v>
      </c>
      <c r="E16716" s="4" t="s">
        <v>11</v>
      </c>
    </row>
    <row r="16717" spans="1:5">
      <c r="A16717" t="n">
        <v>132645</v>
      </c>
      <c r="B16717" s="32" t="n">
        <v>61</v>
      </c>
      <c r="C16717" s="7" t="n">
        <v>5713</v>
      </c>
      <c r="D16717" s="7" t="n">
        <v>65533</v>
      </c>
      <c r="E16717" s="7" t="n">
        <v>0</v>
      </c>
    </row>
    <row r="16718" spans="1:5">
      <c r="A16718" t="s">
        <v>4</v>
      </c>
      <c r="B16718" s="4" t="s">
        <v>5</v>
      </c>
      <c r="C16718" s="4" t="s">
        <v>11</v>
      </c>
      <c r="D16718" s="4" t="s">
        <v>11</v>
      </c>
      <c r="E16718" s="4" t="s">
        <v>11</v>
      </c>
    </row>
    <row r="16719" spans="1:5">
      <c r="A16719" t="n">
        <v>132652</v>
      </c>
      <c r="B16719" s="32" t="n">
        <v>61</v>
      </c>
      <c r="C16719" s="7" t="n">
        <v>103</v>
      </c>
      <c r="D16719" s="7" t="n">
        <v>65533</v>
      </c>
      <c r="E16719" s="7" t="n">
        <v>0</v>
      </c>
    </row>
    <row r="16720" spans="1:5">
      <c r="A16720" t="s">
        <v>4</v>
      </c>
      <c r="B16720" s="4" t="s">
        <v>5</v>
      </c>
      <c r="C16720" s="4" t="s">
        <v>11</v>
      </c>
      <c r="D16720" s="4" t="s">
        <v>11</v>
      </c>
      <c r="E16720" s="4" t="s">
        <v>11</v>
      </c>
    </row>
    <row r="16721" spans="1:5">
      <c r="A16721" t="n">
        <v>132659</v>
      </c>
      <c r="B16721" s="32" t="n">
        <v>61</v>
      </c>
      <c r="C16721" s="7" t="n">
        <v>5716</v>
      </c>
      <c r="D16721" s="7" t="n">
        <v>65533</v>
      </c>
      <c r="E16721" s="7" t="n">
        <v>0</v>
      </c>
    </row>
    <row r="16722" spans="1:5">
      <c r="A16722" t="s">
        <v>4</v>
      </c>
      <c r="B16722" s="4" t="s">
        <v>5</v>
      </c>
      <c r="C16722" s="4" t="s">
        <v>11</v>
      </c>
    </row>
    <row r="16723" spans="1:5">
      <c r="A16723" t="n">
        <v>132666</v>
      </c>
      <c r="B16723" s="15" t="n">
        <v>13</v>
      </c>
      <c r="C16723" s="7" t="n">
        <v>13</v>
      </c>
    </row>
    <row r="16724" spans="1:5">
      <c r="A16724" t="s">
        <v>4</v>
      </c>
      <c r="B16724" s="4" t="s">
        <v>5</v>
      </c>
      <c r="C16724" s="4" t="s">
        <v>11</v>
      </c>
    </row>
    <row r="16725" spans="1:5">
      <c r="A16725" t="n">
        <v>132669</v>
      </c>
      <c r="B16725" s="15" t="n">
        <v>13</v>
      </c>
      <c r="C16725" s="7" t="n">
        <v>7247</v>
      </c>
    </row>
    <row r="16726" spans="1:5">
      <c r="A16726" t="s">
        <v>4</v>
      </c>
      <c r="B16726" s="4" t="s">
        <v>5</v>
      </c>
      <c r="C16726" s="4" t="s">
        <v>7</v>
      </c>
      <c r="D16726" s="4" t="s">
        <v>11</v>
      </c>
      <c r="E16726" s="4" t="s">
        <v>7</v>
      </c>
      <c r="F16726" s="4" t="s">
        <v>11</v>
      </c>
      <c r="G16726" s="4" t="s">
        <v>7</v>
      </c>
      <c r="H16726" s="4" t="s">
        <v>7</v>
      </c>
      <c r="I16726" s="4" t="s">
        <v>11</v>
      </c>
      <c r="J16726" s="4" t="s">
        <v>7</v>
      </c>
      <c r="K16726" s="4" t="s">
        <v>7</v>
      </c>
      <c r="L16726" s="4" t="s">
        <v>11</v>
      </c>
      <c r="M16726" s="4" t="s">
        <v>7</v>
      </c>
      <c r="N16726" s="4" t="s">
        <v>7</v>
      </c>
      <c r="O16726" s="4" t="s">
        <v>7</v>
      </c>
      <c r="P16726" s="4" t="s">
        <v>16</v>
      </c>
    </row>
    <row r="16727" spans="1:5">
      <c r="A16727" t="n">
        <v>132672</v>
      </c>
      <c r="B16727" s="13" t="n">
        <v>5</v>
      </c>
      <c r="C16727" s="7" t="n">
        <v>30</v>
      </c>
      <c r="D16727" s="7" t="n">
        <v>10925</v>
      </c>
      <c r="E16727" s="7" t="n">
        <v>30</v>
      </c>
      <c r="F16727" s="7" t="n">
        <v>10950</v>
      </c>
      <c r="G16727" s="7" t="n">
        <v>9</v>
      </c>
      <c r="H16727" s="7" t="n">
        <v>30</v>
      </c>
      <c r="I16727" s="7" t="n">
        <v>10936</v>
      </c>
      <c r="J16727" s="7" t="n">
        <v>9</v>
      </c>
      <c r="K16727" s="7" t="n">
        <v>30</v>
      </c>
      <c r="L16727" s="7" t="n">
        <v>10937</v>
      </c>
      <c r="M16727" s="7" t="n">
        <v>8</v>
      </c>
      <c r="N16727" s="7" t="n">
        <v>9</v>
      </c>
      <c r="O16727" s="7" t="n">
        <v>1</v>
      </c>
      <c r="P16727" s="14" t="n">
        <f t="normal" ca="1">A16731</f>
        <v>0</v>
      </c>
    </row>
    <row r="16728" spans="1:5">
      <c r="A16728" t="s">
        <v>4</v>
      </c>
      <c r="B16728" s="4" t="s">
        <v>5</v>
      </c>
      <c r="C16728" s="4" t="s">
        <v>7</v>
      </c>
      <c r="D16728" s="4" t="s">
        <v>8</v>
      </c>
    </row>
    <row r="16729" spans="1:5">
      <c r="A16729" t="n">
        <v>132694</v>
      </c>
      <c r="B16729" s="6" t="n">
        <v>2</v>
      </c>
      <c r="C16729" s="7" t="n">
        <v>11</v>
      </c>
      <c r="D16729" s="7" t="s">
        <v>1149</v>
      </c>
    </row>
    <row r="16730" spans="1:5">
      <c r="A16730" t="s">
        <v>4</v>
      </c>
      <c r="B16730" s="4" t="s">
        <v>5</v>
      </c>
      <c r="C16730" s="4" t="s">
        <v>11</v>
      </c>
      <c r="D16730" s="4" t="s">
        <v>13</v>
      </c>
      <c r="E16730" s="4" t="s">
        <v>13</v>
      </c>
      <c r="F16730" s="4" t="s">
        <v>13</v>
      </c>
      <c r="G16730" s="4" t="s">
        <v>13</v>
      </c>
    </row>
    <row r="16731" spans="1:5">
      <c r="A16731" t="n">
        <v>132707</v>
      </c>
      <c r="B16731" s="40" t="n">
        <v>46</v>
      </c>
      <c r="C16731" s="7" t="n">
        <v>61456</v>
      </c>
      <c r="D16731" s="7" t="n">
        <v>19.4599990844727</v>
      </c>
      <c r="E16731" s="7" t="n">
        <v>-1</v>
      </c>
      <c r="F16731" s="7" t="n">
        <v>-45.9500007629395</v>
      </c>
      <c r="G16731" s="7" t="n">
        <v>270.100006103516</v>
      </c>
    </row>
    <row r="16732" spans="1:5">
      <c r="A16732" t="s">
        <v>4</v>
      </c>
      <c r="B16732" s="4" t="s">
        <v>5</v>
      </c>
      <c r="C16732" s="4" t="s">
        <v>7</v>
      </c>
      <c r="D16732" s="4" t="s">
        <v>7</v>
      </c>
      <c r="E16732" s="4" t="s">
        <v>13</v>
      </c>
      <c r="F16732" s="4" t="s">
        <v>13</v>
      </c>
      <c r="G16732" s="4" t="s">
        <v>13</v>
      </c>
      <c r="H16732" s="4" t="s">
        <v>11</v>
      </c>
      <c r="I16732" s="4" t="s">
        <v>7</v>
      </c>
    </row>
    <row r="16733" spans="1:5">
      <c r="A16733" t="n">
        <v>132726</v>
      </c>
      <c r="B16733" s="36" t="n">
        <v>45</v>
      </c>
      <c r="C16733" s="7" t="n">
        <v>4</v>
      </c>
      <c r="D16733" s="7" t="n">
        <v>3</v>
      </c>
      <c r="E16733" s="7" t="n">
        <v>11.1199998855591</v>
      </c>
      <c r="F16733" s="7" t="n">
        <v>270.070007324219</v>
      </c>
      <c r="G16733" s="7" t="n">
        <v>0</v>
      </c>
      <c r="H16733" s="7" t="n">
        <v>0</v>
      </c>
      <c r="I16733" s="7" t="n">
        <v>0</v>
      </c>
    </row>
    <row r="16734" spans="1:5">
      <c r="A16734" t="s">
        <v>4</v>
      </c>
      <c r="B16734" s="4" t="s">
        <v>5</v>
      </c>
      <c r="C16734" s="4" t="s">
        <v>7</v>
      </c>
      <c r="D16734" s="4" t="s">
        <v>8</v>
      </c>
    </row>
    <row r="16735" spans="1:5">
      <c r="A16735" t="n">
        <v>132744</v>
      </c>
      <c r="B16735" s="6" t="n">
        <v>2</v>
      </c>
      <c r="C16735" s="7" t="n">
        <v>10</v>
      </c>
      <c r="D16735" s="7" t="s">
        <v>810</v>
      </c>
    </row>
    <row r="16736" spans="1:5">
      <c r="A16736" t="s">
        <v>4</v>
      </c>
      <c r="B16736" s="4" t="s">
        <v>5</v>
      </c>
      <c r="C16736" s="4" t="s">
        <v>11</v>
      </c>
    </row>
    <row r="16737" spans="1:16">
      <c r="A16737" t="n">
        <v>132759</v>
      </c>
      <c r="B16737" s="29" t="n">
        <v>16</v>
      </c>
      <c r="C16737" s="7" t="n">
        <v>0</v>
      </c>
    </row>
    <row r="16738" spans="1:16">
      <c r="A16738" t="s">
        <v>4</v>
      </c>
      <c r="B16738" s="4" t="s">
        <v>5</v>
      </c>
      <c r="C16738" s="4" t="s">
        <v>7</v>
      </c>
      <c r="D16738" s="4" t="s">
        <v>11</v>
      </c>
    </row>
    <row r="16739" spans="1:16">
      <c r="A16739" t="n">
        <v>132762</v>
      </c>
      <c r="B16739" s="35" t="n">
        <v>58</v>
      </c>
      <c r="C16739" s="7" t="n">
        <v>105</v>
      </c>
      <c r="D16739" s="7" t="n">
        <v>300</v>
      </c>
    </row>
    <row r="16740" spans="1:16">
      <c r="A16740" t="s">
        <v>4</v>
      </c>
      <c r="B16740" s="4" t="s">
        <v>5</v>
      </c>
      <c r="C16740" s="4" t="s">
        <v>13</v>
      </c>
      <c r="D16740" s="4" t="s">
        <v>11</v>
      </c>
    </row>
    <row r="16741" spans="1:16">
      <c r="A16741" t="n">
        <v>132766</v>
      </c>
      <c r="B16741" s="61" t="n">
        <v>103</v>
      </c>
      <c r="C16741" s="7" t="n">
        <v>1</v>
      </c>
      <c r="D16741" s="7" t="n">
        <v>300</v>
      </c>
    </row>
    <row r="16742" spans="1:16">
      <c r="A16742" t="s">
        <v>4</v>
      </c>
      <c r="B16742" s="4" t="s">
        <v>5</v>
      </c>
      <c r="C16742" s="4" t="s">
        <v>7</v>
      </c>
      <c r="D16742" s="4" t="s">
        <v>11</v>
      </c>
    </row>
    <row r="16743" spans="1:16">
      <c r="A16743" t="n">
        <v>132773</v>
      </c>
      <c r="B16743" s="62" t="n">
        <v>72</v>
      </c>
      <c r="C16743" s="7" t="n">
        <v>4</v>
      </c>
      <c r="D16743" s="7" t="n">
        <v>0</v>
      </c>
    </row>
    <row r="16744" spans="1:16">
      <c r="A16744" t="s">
        <v>4</v>
      </c>
      <c r="B16744" s="4" t="s">
        <v>5</v>
      </c>
      <c r="C16744" s="4" t="s">
        <v>14</v>
      </c>
    </row>
    <row r="16745" spans="1:16">
      <c r="A16745" t="n">
        <v>132777</v>
      </c>
      <c r="B16745" s="60" t="n">
        <v>15</v>
      </c>
      <c r="C16745" s="7" t="n">
        <v>1073741824</v>
      </c>
    </row>
    <row r="16746" spans="1:16">
      <c r="A16746" t="s">
        <v>4</v>
      </c>
      <c r="B16746" s="4" t="s">
        <v>5</v>
      </c>
      <c r="C16746" s="4" t="s">
        <v>7</v>
      </c>
    </row>
    <row r="16747" spans="1:16">
      <c r="A16747" t="n">
        <v>132782</v>
      </c>
      <c r="B16747" s="59" t="n">
        <v>64</v>
      </c>
      <c r="C16747" s="7" t="n">
        <v>3</v>
      </c>
    </row>
    <row r="16748" spans="1:16">
      <c r="A16748" t="s">
        <v>4</v>
      </c>
      <c r="B16748" s="4" t="s">
        <v>5</v>
      </c>
      <c r="C16748" s="4" t="s">
        <v>7</v>
      </c>
    </row>
    <row r="16749" spans="1:16">
      <c r="A16749" t="n">
        <v>132784</v>
      </c>
      <c r="B16749" s="11" t="n">
        <v>74</v>
      </c>
      <c r="C16749" s="7" t="n">
        <v>67</v>
      </c>
    </row>
    <row r="16750" spans="1:16">
      <c r="A16750" t="s">
        <v>4</v>
      </c>
      <c r="B16750" s="4" t="s">
        <v>5</v>
      </c>
      <c r="C16750" s="4" t="s">
        <v>7</v>
      </c>
      <c r="D16750" s="4" t="s">
        <v>7</v>
      </c>
      <c r="E16750" s="4" t="s">
        <v>11</v>
      </c>
    </row>
    <row r="16751" spans="1:16">
      <c r="A16751" t="n">
        <v>132786</v>
      </c>
      <c r="B16751" s="36" t="n">
        <v>45</v>
      </c>
      <c r="C16751" s="7" t="n">
        <v>8</v>
      </c>
      <c r="D16751" s="7" t="n">
        <v>1</v>
      </c>
      <c r="E16751" s="7" t="n">
        <v>0</v>
      </c>
    </row>
    <row r="16752" spans="1:16">
      <c r="A16752" t="s">
        <v>4</v>
      </c>
      <c r="B16752" s="4" t="s">
        <v>5</v>
      </c>
      <c r="C16752" s="4" t="s">
        <v>11</v>
      </c>
    </row>
    <row r="16753" spans="1:5">
      <c r="A16753" t="n">
        <v>132791</v>
      </c>
      <c r="B16753" s="15" t="n">
        <v>13</v>
      </c>
      <c r="C16753" s="7" t="n">
        <v>6409</v>
      </c>
    </row>
    <row r="16754" spans="1:5">
      <c r="A16754" t="s">
        <v>4</v>
      </c>
      <c r="B16754" s="4" t="s">
        <v>5</v>
      </c>
      <c r="C16754" s="4" t="s">
        <v>11</v>
      </c>
    </row>
    <row r="16755" spans="1:5">
      <c r="A16755" t="n">
        <v>132794</v>
      </c>
      <c r="B16755" s="15" t="n">
        <v>13</v>
      </c>
      <c r="C16755" s="7" t="n">
        <v>6408</v>
      </c>
    </row>
    <row r="16756" spans="1:5">
      <c r="A16756" t="s">
        <v>4</v>
      </c>
      <c r="B16756" s="4" t="s">
        <v>5</v>
      </c>
      <c r="C16756" s="4" t="s">
        <v>11</v>
      </c>
    </row>
    <row r="16757" spans="1:5">
      <c r="A16757" t="n">
        <v>132797</v>
      </c>
      <c r="B16757" s="39" t="n">
        <v>12</v>
      </c>
      <c r="C16757" s="7" t="n">
        <v>6464</v>
      </c>
    </row>
    <row r="16758" spans="1:5">
      <c r="A16758" t="s">
        <v>4</v>
      </c>
      <c r="B16758" s="4" t="s">
        <v>5</v>
      </c>
      <c r="C16758" s="4" t="s">
        <v>11</v>
      </c>
    </row>
    <row r="16759" spans="1:5">
      <c r="A16759" t="n">
        <v>132800</v>
      </c>
      <c r="B16759" s="15" t="n">
        <v>13</v>
      </c>
      <c r="C16759" s="7" t="n">
        <v>6465</v>
      </c>
    </row>
    <row r="16760" spans="1:5">
      <c r="A16760" t="s">
        <v>4</v>
      </c>
      <c r="B16760" s="4" t="s">
        <v>5</v>
      </c>
      <c r="C16760" s="4" t="s">
        <v>11</v>
      </c>
    </row>
    <row r="16761" spans="1:5">
      <c r="A16761" t="n">
        <v>132803</v>
      </c>
      <c r="B16761" s="15" t="n">
        <v>13</v>
      </c>
      <c r="C16761" s="7" t="n">
        <v>6466</v>
      </c>
    </row>
    <row r="16762" spans="1:5">
      <c r="A16762" t="s">
        <v>4</v>
      </c>
      <c r="B16762" s="4" t="s">
        <v>5</v>
      </c>
      <c r="C16762" s="4" t="s">
        <v>11</v>
      </c>
    </row>
    <row r="16763" spans="1:5">
      <c r="A16763" t="n">
        <v>132806</v>
      </c>
      <c r="B16763" s="15" t="n">
        <v>13</v>
      </c>
      <c r="C16763" s="7" t="n">
        <v>6467</v>
      </c>
    </row>
    <row r="16764" spans="1:5">
      <c r="A16764" t="s">
        <v>4</v>
      </c>
      <c r="B16764" s="4" t="s">
        <v>5</v>
      </c>
      <c r="C16764" s="4" t="s">
        <v>11</v>
      </c>
    </row>
    <row r="16765" spans="1:5">
      <c r="A16765" t="n">
        <v>132809</v>
      </c>
      <c r="B16765" s="15" t="n">
        <v>13</v>
      </c>
      <c r="C16765" s="7" t="n">
        <v>6468</v>
      </c>
    </row>
    <row r="16766" spans="1:5">
      <c r="A16766" t="s">
        <v>4</v>
      </c>
      <c r="B16766" s="4" t="s">
        <v>5</v>
      </c>
      <c r="C16766" s="4" t="s">
        <v>11</v>
      </c>
    </row>
    <row r="16767" spans="1:5">
      <c r="A16767" t="n">
        <v>132812</v>
      </c>
      <c r="B16767" s="15" t="n">
        <v>13</v>
      </c>
      <c r="C16767" s="7" t="n">
        <v>6469</v>
      </c>
    </row>
    <row r="16768" spans="1:5">
      <c r="A16768" t="s">
        <v>4</v>
      </c>
      <c r="B16768" s="4" t="s">
        <v>5</v>
      </c>
      <c r="C16768" s="4" t="s">
        <v>11</v>
      </c>
    </row>
    <row r="16769" spans="1:3">
      <c r="A16769" t="n">
        <v>132815</v>
      </c>
      <c r="B16769" s="15" t="n">
        <v>13</v>
      </c>
      <c r="C16769" s="7" t="n">
        <v>6470</v>
      </c>
    </row>
    <row r="16770" spans="1:3">
      <c r="A16770" t="s">
        <v>4</v>
      </c>
      <c r="B16770" s="4" t="s">
        <v>5</v>
      </c>
      <c r="C16770" s="4" t="s">
        <v>11</v>
      </c>
    </row>
    <row r="16771" spans="1:3">
      <c r="A16771" t="n">
        <v>132818</v>
      </c>
      <c r="B16771" s="15" t="n">
        <v>13</v>
      </c>
      <c r="C16771" s="7" t="n">
        <v>6471</v>
      </c>
    </row>
    <row r="16772" spans="1:3">
      <c r="A16772" t="s">
        <v>4</v>
      </c>
      <c r="B16772" s="4" t="s">
        <v>5</v>
      </c>
      <c r="C16772" s="4" t="s">
        <v>7</v>
      </c>
    </row>
    <row r="16773" spans="1:3">
      <c r="A16773" t="n">
        <v>132821</v>
      </c>
      <c r="B16773" s="11" t="n">
        <v>74</v>
      </c>
      <c r="C16773" s="7" t="n">
        <v>18</v>
      </c>
    </row>
    <row r="16774" spans="1:3">
      <c r="A16774" t="s">
        <v>4</v>
      </c>
      <c r="B16774" s="4" t="s">
        <v>5</v>
      </c>
      <c r="C16774" s="4" t="s">
        <v>7</v>
      </c>
    </row>
    <row r="16775" spans="1:3">
      <c r="A16775" t="n">
        <v>132823</v>
      </c>
      <c r="B16775" s="11" t="n">
        <v>74</v>
      </c>
      <c r="C16775" s="7" t="n">
        <v>45</v>
      </c>
    </row>
    <row r="16776" spans="1:3">
      <c r="A16776" t="s">
        <v>4</v>
      </c>
      <c r="B16776" s="4" t="s">
        <v>5</v>
      </c>
      <c r="C16776" s="4" t="s">
        <v>11</v>
      </c>
    </row>
    <row r="16777" spans="1:3">
      <c r="A16777" t="n">
        <v>132825</v>
      </c>
      <c r="B16777" s="29" t="n">
        <v>16</v>
      </c>
      <c r="C16777" s="7" t="n">
        <v>0</v>
      </c>
    </row>
    <row r="16778" spans="1:3">
      <c r="A16778" t="s">
        <v>4</v>
      </c>
      <c r="B16778" s="4" t="s">
        <v>5</v>
      </c>
      <c r="C16778" s="4" t="s">
        <v>7</v>
      </c>
      <c r="D16778" s="4" t="s">
        <v>7</v>
      </c>
      <c r="E16778" s="4" t="s">
        <v>7</v>
      </c>
      <c r="F16778" s="4" t="s">
        <v>7</v>
      </c>
    </row>
    <row r="16779" spans="1:3">
      <c r="A16779" t="n">
        <v>132828</v>
      </c>
      <c r="B16779" s="9" t="n">
        <v>14</v>
      </c>
      <c r="C16779" s="7" t="n">
        <v>0</v>
      </c>
      <c r="D16779" s="7" t="n">
        <v>8</v>
      </c>
      <c r="E16779" s="7" t="n">
        <v>0</v>
      </c>
      <c r="F16779" s="7" t="n">
        <v>0</v>
      </c>
    </row>
    <row r="16780" spans="1:3">
      <c r="A16780" t="s">
        <v>4</v>
      </c>
      <c r="B16780" s="4" t="s">
        <v>5</v>
      </c>
      <c r="C16780" s="4" t="s">
        <v>7</v>
      </c>
      <c r="D16780" s="4" t="s">
        <v>8</v>
      </c>
    </row>
    <row r="16781" spans="1:3">
      <c r="A16781" t="n">
        <v>132833</v>
      </c>
      <c r="B16781" s="6" t="n">
        <v>2</v>
      </c>
      <c r="C16781" s="7" t="n">
        <v>11</v>
      </c>
      <c r="D16781" s="7" t="s">
        <v>17</v>
      </c>
    </row>
    <row r="16782" spans="1:3">
      <c r="A16782" t="s">
        <v>4</v>
      </c>
      <c r="B16782" s="4" t="s">
        <v>5</v>
      </c>
      <c r="C16782" s="4" t="s">
        <v>11</v>
      </c>
    </row>
    <row r="16783" spans="1:3">
      <c r="A16783" t="n">
        <v>132847</v>
      </c>
      <c r="B16783" s="29" t="n">
        <v>16</v>
      </c>
      <c r="C16783" s="7" t="n">
        <v>0</v>
      </c>
    </row>
    <row r="16784" spans="1:3">
      <c r="A16784" t="s">
        <v>4</v>
      </c>
      <c r="B16784" s="4" t="s">
        <v>5</v>
      </c>
      <c r="C16784" s="4" t="s">
        <v>7</v>
      </c>
      <c r="D16784" s="4" t="s">
        <v>8</v>
      </c>
    </row>
    <row r="16785" spans="1:6">
      <c r="A16785" t="n">
        <v>132850</v>
      </c>
      <c r="B16785" s="6" t="n">
        <v>2</v>
      </c>
      <c r="C16785" s="7" t="n">
        <v>11</v>
      </c>
      <c r="D16785" s="7" t="s">
        <v>843</v>
      </c>
    </row>
    <row r="16786" spans="1:6">
      <c r="A16786" t="s">
        <v>4</v>
      </c>
      <c r="B16786" s="4" t="s">
        <v>5</v>
      </c>
      <c r="C16786" s="4" t="s">
        <v>11</v>
      </c>
    </row>
    <row r="16787" spans="1:6">
      <c r="A16787" t="n">
        <v>132859</v>
      </c>
      <c r="B16787" s="29" t="n">
        <v>16</v>
      </c>
      <c r="C16787" s="7" t="n">
        <v>0</v>
      </c>
    </row>
    <row r="16788" spans="1:6">
      <c r="A16788" t="s">
        <v>4</v>
      </c>
      <c r="B16788" s="4" t="s">
        <v>5</v>
      </c>
      <c r="C16788" s="4" t="s">
        <v>14</v>
      </c>
    </row>
    <row r="16789" spans="1:6">
      <c r="A16789" t="n">
        <v>132862</v>
      </c>
      <c r="B16789" s="60" t="n">
        <v>15</v>
      </c>
      <c r="C16789" s="7" t="n">
        <v>2048</v>
      </c>
    </row>
    <row r="16790" spans="1:6">
      <c r="A16790" t="s">
        <v>4</v>
      </c>
      <c r="B16790" s="4" t="s">
        <v>5</v>
      </c>
      <c r="C16790" s="4" t="s">
        <v>7</v>
      </c>
      <c r="D16790" s="4" t="s">
        <v>8</v>
      </c>
    </row>
    <row r="16791" spans="1:6">
      <c r="A16791" t="n">
        <v>132867</v>
      </c>
      <c r="B16791" s="6" t="n">
        <v>2</v>
      </c>
      <c r="C16791" s="7" t="n">
        <v>10</v>
      </c>
      <c r="D16791" s="7" t="s">
        <v>38</v>
      </c>
    </row>
    <row r="16792" spans="1:6">
      <c r="A16792" t="s">
        <v>4</v>
      </c>
      <c r="B16792" s="4" t="s">
        <v>5</v>
      </c>
      <c r="C16792" s="4" t="s">
        <v>11</v>
      </c>
    </row>
    <row r="16793" spans="1:6">
      <c r="A16793" t="n">
        <v>132885</v>
      </c>
      <c r="B16793" s="29" t="n">
        <v>16</v>
      </c>
      <c r="C16793" s="7" t="n">
        <v>0</v>
      </c>
    </row>
    <row r="16794" spans="1:6">
      <c r="A16794" t="s">
        <v>4</v>
      </c>
      <c r="B16794" s="4" t="s">
        <v>5</v>
      </c>
      <c r="C16794" s="4" t="s">
        <v>7</v>
      </c>
      <c r="D16794" s="4" t="s">
        <v>8</v>
      </c>
    </row>
    <row r="16795" spans="1:6">
      <c r="A16795" t="n">
        <v>132888</v>
      </c>
      <c r="B16795" s="6" t="n">
        <v>2</v>
      </c>
      <c r="C16795" s="7" t="n">
        <v>10</v>
      </c>
      <c r="D16795" s="7" t="s">
        <v>39</v>
      </c>
    </row>
    <row r="16796" spans="1:6">
      <c r="A16796" t="s">
        <v>4</v>
      </c>
      <c r="B16796" s="4" t="s">
        <v>5</v>
      </c>
      <c r="C16796" s="4" t="s">
        <v>11</v>
      </c>
    </row>
    <row r="16797" spans="1:6">
      <c r="A16797" t="n">
        <v>132907</v>
      </c>
      <c r="B16797" s="29" t="n">
        <v>16</v>
      </c>
      <c r="C16797" s="7" t="n">
        <v>0</v>
      </c>
    </row>
    <row r="16798" spans="1:6">
      <c r="A16798" t="s">
        <v>4</v>
      </c>
      <c r="B16798" s="4" t="s">
        <v>5</v>
      </c>
      <c r="C16798" s="4" t="s">
        <v>7</v>
      </c>
      <c r="D16798" s="4" t="s">
        <v>11</v>
      </c>
      <c r="E16798" s="4" t="s">
        <v>13</v>
      </c>
    </row>
    <row r="16799" spans="1:6">
      <c r="A16799" t="n">
        <v>132910</v>
      </c>
      <c r="B16799" s="35" t="n">
        <v>58</v>
      </c>
      <c r="C16799" s="7" t="n">
        <v>100</v>
      </c>
      <c r="D16799" s="7" t="n">
        <v>300</v>
      </c>
      <c r="E16799" s="7" t="n">
        <v>1</v>
      </c>
    </row>
    <row r="16800" spans="1:6">
      <c r="A16800" t="s">
        <v>4</v>
      </c>
      <c r="B16800" s="4" t="s">
        <v>5</v>
      </c>
      <c r="C16800" s="4" t="s">
        <v>7</v>
      </c>
      <c r="D16800" s="4" t="s">
        <v>11</v>
      </c>
    </row>
    <row r="16801" spans="1:5">
      <c r="A16801" t="n">
        <v>132918</v>
      </c>
      <c r="B16801" s="35" t="n">
        <v>58</v>
      </c>
      <c r="C16801" s="7" t="n">
        <v>255</v>
      </c>
      <c r="D16801" s="7" t="n">
        <v>0</v>
      </c>
    </row>
    <row r="16802" spans="1:5">
      <c r="A16802" t="s">
        <v>4</v>
      </c>
      <c r="B16802" s="4" t="s">
        <v>5</v>
      </c>
      <c r="C16802" s="4" t="s">
        <v>7</v>
      </c>
    </row>
    <row r="16803" spans="1:5">
      <c r="A16803" t="n">
        <v>132922</v>
      </c>
      <c r="B16803" s="30" t="n">
        <v>23</v>
      </c>
      <c r="C16803" s="7" t="n">
        <v>0</v>
      </c>
    </row>
    <row r="16804" spans="1:5">
      <c r="A16804" t="s">
        <v>4</v>
      </c>
      <c r="B16804" s="4" t="s">
        <v>5</v>
      </c>
    </row>
    <row r="16805" spans="1:5">
      <c r="A16805" t="n">
        <v>132924</v>
      </c>
      <c r="B16805" s="5" t="n">
        <v>1</v>
      </c>
    </row>
    <row r="16806" spans="1:5" s="3" customFormat="1" customHeight="0">
      <c r="A16806" s="3" t="s">
        <v>2</v>
      </c>
      <c r="B16806" s="3" t="s">
        <v>1150</v>
      </c>
    </row>
    <row r="16807" spans="1:5">
      <c r="A16807" t="s">
        <v>4</v>
      </c>
      <c r="B16807" s="4" t="s">
        <v>5</v>
      </c>
      <c r="C16807" s="4" t="s">
        <v>11</v>
      </c>
    </row>
    <row r="16808" spans="1:5">
      <c r="A16808" t="n">
        <v>132928</v>
      </c>
      <c r="B16808" s="29" t="n">
        <v>16</v>
      </c>
      <c r="C16808" s="7" t="n">
        <v>700</v>
      </c>
    </row>
    <row r="16809" spans="1:5">
      <c r="A16809" t="s">
        <v>4</v>
      </c>
      <c r="B16809" s="4" t="s">
        <v>5</v>
      </c>
      <c r="C16809" s="4" t="s">
        <v>11</v>
      </c>
      <c r="D16809" s="4" t="s">
        <v>7</v>
      </c>
    </row>
    <row r="16810" spans="1:5">
      <c r="A16810" t="n">
        <v>132931</v>
      </c>
      <c r="B16810" s="55" t="n">
        <v>56</v>
      </c>
      <c r="C16810" s="7" t="n">
        <v>6308</v>
      </c>
      <c r="D16810" s="7" t="n">
        <v>1</v>
      </c>
    </row>
    <row r="16811" spans="1:5">
      <c r="A16811" t="s">
        <v>4</v>
      </c>
      <c r="B16811" s="4" t="s">
        <v>5</v>
      </c>
      <c r="C16811" s="4" t="s">
        <v>11</v>
      </c>
    </row>
    <row r="16812" spans="1:5">
      <c r="A16812" t="n">
        <v>132935</v>
      </c>
      <c r="B16812" s="29" t="n">
        <v>16</v>
      </c>
      <c r="C16812" s="7" t="n">
        <v>200</v>
      </c>
    </row>
    <row r="16813" spans="1:5">
      <c r="A16813" t="s">
        <v>4</v>
      </c>
      <c r="B16813" s="4" t="s">
        <v>5</v>
      </c>
      <c r="C16813" s="4" t="s">
        <v>11</v>
      </c>
      <c r="D16813" s="4" t="s">
        <v>7</v>
      </c>
    </row>
    <row r="16814" spans="1:5">
      <c r="A16814" t="n">
        <v>132938</v>
      </c>
      <c r="B16814" s="55" t="n">
        <v>56</v>
      </c>
      <c r="C16814" s="7" t="n">
        <v>6309</v>
      </c>
      <c r="D16814" s="7" t="n">
        <v>1</v>
      </c>
    </row>
    <row r="16815" spans="1:5">
      <c r="A16815" t="s">
        <v>4</v>
      </c>
      <c r="B16815" s="4" t="s">
        <v>5</v>
      </c>
    </row>
    <row r="16816" spans="1:5">
      <c r="A16816" t="n">
        <v>132942</v>
      </c>
      <c r="B16816" s="5" t="n">
        <v>1</v>
      </c>
    </row>
    <row r="16817" spans="1:4" s="3" customFormat="1" customHeight="0">
      <c r="A16817" s="3" t="s">
        <v>2</v>
      </c>
      <c r="B16817" s="3" t="s">
        <v>1151</v>
      </c>
    </row>
    <row r="16818" spans="1:4">
      <c r="A16818" t="s">
        <v>4</v>
      </c>
      <c r="B16818" s="4" t="s">
        <v>5</v>
      </c>
      <c r="C16818" s="4" t="s">
        <v>7</v>
      </c>
      <c r="D16818" s="4" t="s">
        <v>14</v>
      </c>
      <c r="E16818" s="4" t="s">
        <v>7</v>
      </c>
      <c r="F16818" s="4" t="s">
        <v>16</v>
      </c>
    </row>
    <row r="16819" spans="1:4">
      <c r="A16819" t="n">
        <v>132944</v>
      </c>
      <c r="B16819" s="13" t="n">
        <v>5</v>
      </c>
      <c r="C16819" s="7" t="n">
        <v>0</v>
      </c>
      <c r="D16819" s="7" t="n">
        <v>1</v>
      </c>
      <c r="E16819" s="7" t="n">
        <v>1</v>
      </c>
      <c r="F16819" s="14" t="n">
        <f t="normal" ca="1">A16833</f>
        <v>0</v>
      </c>
    </row>
    <row r="16820" spans="1:4">
      <c r="A16820" t="s">
        <v>4</v>
      </c>
      <c r="B16820" s="4" t="s">
        <v>5</v>
      </c>
      <c r="C16820" s="4" t="s">
        <v>11</v>
      </c>
    </row>
    <row r="16821" spans="1:4">
      <c r="A16821" t="n">
        <v>132955</v>
      </c>
      <c r="B16821" s="29" t="n">
        <v>16</v>
      </c>
      <c r="C16821" s="7" t="n">
        <v>1500</v>
      </c>
    </row>
    <row r="16822" spans="1:4">
      <c r="A16822" t="s">
        <v>4</v>
      </c>
      <c r="B16822" s="4" t="s">
        <v>5</v>
      </c>
      <c r="C16822" s="4" t="s">
        <v>11</v>
      </c>
      <c r="D16822" s="4" t="s">
        <v>7</v>
      </c>
      <c r="E16822" s="4" t="s">
        <v>8</v>
      </c>
      <c r="F16822" s="4" t="s">
        <v>13</v>
      </c>
      <c r="G16822" s="4" t="s">
        <v>13</v>
      </c>
      <c r="H16822" s="4" t="s">
        <v>13</v>
      </c>
    </row>
    <row r="16823" spans="1:4">
      <c r="A16823" t="n">
        <v>132958</v>
      </c>
      <c r="B16823" s="47" t="n">
        <v>48</v>
      </c>
      <c r="C16823" s="7" t="n">
        <v>5713</v>
      </c>
      <c r="D16823" s="7" t="n">
        <v>0</v>
      </c>
      <c r="E16823" s="7" t="s">
        <v>577</v>
      </c>
      <c r="F16823" s="7" t="n">
        <v>-1</v>
      </c>
      <c r="G16823" s="7" t="n">
        <v>1</v>
      </c>
      <c r="H16823" s="7" t="n">
        <v>0</v>
      </c>
    </row>
    <row r="16824" spans="1:4">
      <c r="A16824" t="s">
        <v>4</v>
      </c>
      <c r="B16824" s="4" t="s">
        <v>5</v>
      </c>
      <c r="C16824" s="4" t="s">
        <v>11</v>
      </c>
    </row>
    <row r="16825" spans="1:4">
      <c r="A16825" t="n">
        <v>132986</v>
      </c>
      <c r="B16825" s="29" t="n">
        <v>16</v>
      </c>
      <c r="C16825" s="7" t="n">
        <v>700</v>
      </c>
    </row>
    <row r="16826" spans="1:4">
      <c r="A16826" t="s">
        <v>4</v>
      </c>
      <c r="B16826" s="4" t="s">
        <v>5</v>
      </c>
      <c r="C16826" s="4" t="s">
        <v>11</v>
      </c>
      <c r="D16826" s="4" t="s">
        <v>7</v>
      </c>
      <c r="E16826" s="4" t="s">
        <v>13</v>
      </c>
      <c r="F16826" s="4" t="s">
        <v>11</v>
      </c>
    </row>
    <row r="16827" spans="1:4">
      <c r="A16827" t="n">
        <v>132989</v>
      </c>
      <c r="B16827" s="53" t="n">
        <v>59</v>
      </c>
      <c r="C16827" s="7" t="n">
        <v>5713</v>
      </c>
      <c r="D16827" s="7" t="n">
        <v>14</v>
      </c>
      <c r="E16827" s="7" t="n">
        <v>0.150000005960464</v>
      </c>
      <c r="F16827" s="7" t="n">
        <v>0</v>
      </c>
    </row>
    <row r="16828" spans="1:4">
      <c r="A16828" t="s">
        <v>4</v>
      </c>
      <c r="B16828" s="4" t="s">
        <v>5</v>
      </c>
      <c r="C16828" s="4" t="s">
        <v>11</v>
      </c>
    </row>
    <row r="16829" spans="1:4">
      <c r="A16829" t="n">
        <v>132999</v>
      </c>
      <c r="B16829" s="29" t="n">
        <v>16</v>
      </c>
      <c r="C16829" s="7" t="n">
        <v>1500</v>
      </c>
    </row>
    <row r="16830" spans="1:4">
      <c r="A16830" t="s">
        <v>4</v>
      </c>
      <c r="B16830" s="4" t="s">
        <v>5</v>
      </c>
      <c r="C16830" s="4" t="s">
        <v>16</v>
      </c>
    </row>
    <row r="16831" spans="1:4">
      <c r="A16831" t="n">
        <v>133002</v>
      </c>
      <c r="B16831" s="22" t="n">
        <v>3</v>
      </c>
      <c r="C16831" s="14" t="n">
        <f t="normal" ca="1">A16819</f>
        <v>0</v>
      </c>
    </row>
    <row r="16832" spans="1:4">
      <c r="A16832" t="s">
        <v>4</v>
      </c>
      <c r="B16832" s="4" t="s">
        <v>5</v>
      </c>
    </row>
    <row r="16833" spans="1:8">
      <c r="A16833" t="n">
        <v>133007</v>
      </c>
      <c r="B16833" s="5" t="n">
        <v>1</v>
      </c>
    </row>
    <row r="16834" spans="1:8" s="3" customFormat="1" customHeight="0">
      <c r="A16834" s="3" t="s">
        <v>2</v>
      </c>
      <c r="B16834" s="3" t="s">
        <v>1152</v>
      </c>
    </row>
    <row r="16835" spans="1:8">
      <c r="A16835" t="s">
        <v>4</v>
      </c>
      <c r="B16835" s="4" t="s">
        <v>5</v>
      </c>
      <c r="C16835" s="4" t="s">
        <v>7</v>
      </c>
      <c r="D16835" s="4" t="s">
        <v>11</v>
      </c>
      <c r="E16835" s="4" t="s">
        <v>7</v>
      </c>
      <c r="F16835" s="4" t="s">
        <v>8</v>
      </c>
      <c r="G16835" s="4" t="s">
        <v>8</v>
      </c>
      <c r="H16835" s="4" t="s">
        <v>8</v>
      </c>
      <c r="I16835" s="4" t="s">
        <v>8</v>
      </c>
      <c r="J16835" s="4" t="s">
        <v>8</v>
      </c>
      <c r="K16835" s="4" t="s">
        <v>8</v>
      </c>
      <c r="L16835" s="4" t="s">
        <v>8</v>
      </c>
      <c r="M16835" s="4" t="s">
        <v>8</v>
      </c>
      <c r="N16835" s="4" t="s">
        <v>8</v>
      </c>
      <c r="O16835" s="4" t="s">
        <v>8</v>
      </c>
      <c r="P16835" s="4" t="s">
        <v>8</v>
      </c>
      <c r="Q16835" s="4" t="s">
        <v>8</v>
      </c>
      <c r="R16835" s="4" t="s">
        <v>8</v>
      </c>
      <c r="S16835" s="4" t="s">
        <v>8</v>
      </c>
      <c r="T16835" s="4" t="s">
        <v>8</v>
      </c>
      <c r="U16835" s="4" t="s">
        <v>8</v>
      </c>
    </row>
    <row r="16836" spans="1:8">
      <c r="A16836" t="n">
        <v>133008</v>
      </c>
      <c r="B16836" s="42" t="n">
        <v>36</v>
      </c>
      <c r="C16836" s="7" t="n">
        <v>8</v>
      </c>
      <c r="D16836" s="7" t="n">
        <v>0</v>
      </c>
      <c r="E16836" s="7" t="n">
        <v>0</v>
      </c>
      <c r="F16836" s="7" t="s">
        <v>1153</v>
      </c>
      <c r="G16836" s="7" t="s">
        <v>1154</v>
      </c>
      <c r="H16836" s="7" t="s">
        <v>18</v>
      </c>
      <c r="I16836" s="7" t="s">
        <v>18</v>
      </c>
      <c r="J16836" s="7" t="s">
        <v>18</v>
      </c>
      <c r="K16836" s="7" t="s">
        <v>18</v>
      </c>
      <c r="L16836" s="7" t="s">
        <v>18</v>
      </c>
      <c r="M16836" s="7" t="s">
        <v>18</v>
      </c>
      <c r="N16836" s="7" t="s">
        <v>18</v>
      </c>
      <c r="O16836" s="7" t="s">
        <v>18</v>
      </c>
      <c r="P16836" s="7" t="s">
        <v>18</v>
      </c>
      <c r="Q16836" s="7" t="s">
        <v>18</v>
      </c>
      <c r="R16836" s="7" t="s">
        <v>18</v>
      </c>
      <c r="S16836" s="7" t="s">
        <v>18</v>
      </c>
      <c r="T16836" s="7" t="s">
        <v>18</v>
      </c>
      <c r="U16836" s="7" t="s">
        <v>18</v>
      </c>
    </row>
    <row r="16837" spans="1:8">
      <c r="A16837" t="s">
        <v>4</v>
      </c>
      <c r="B16837" s="4" t="s">
        <v>5</v>
      </c>
      <c r="C16837" s="4" t="s">
        <v>7</v>
      </c>
      <c r="D16837" s="4" t="s">
        <v>8</v>
      </c>
    </row>
    <row r="16838" spans="1:8">
      <c r="A16838" t="n">
        <v>133047</v>
      </c>
      <c r="B16838" s="93" t="n">
        <v>38</v>
      </c>
      <c r="C16838" s="7" t="n">
        <v>0</v>
      </c>
      <c r="D16838" s="7" t="s">
        <v>1155</v>
      </c>
    </row>
    <row r="16839" spans="1:8">
      <c r="A16839" t="s">
        <v>4</v>
      </c>
      <c r="B16839" s="4" t="s">
        <v>5</v>
      </c>
      <c r="C16839" s="4" t="s">
        <v>11</v>
      </c>
      <c r="D16839" s="4" t="s">
        <v>13</v>
      </c>
      <c r="E16839" s="4" t="s">
        <v>13</v>
      </c>
      <c r="F16839" s="4" t="s">
        <v>13</v>
      </c>
      <c r="G16839" s="4" t="s">
        <v>13</v>
      </c>
    </row>
    <row r="16840" spans="1:8">
      <c r="A16840" t="n">
        <v>133058</v>
      </c>
      <c r="B16840" s="40" t="n">
        <v>46</v>
      </c>
      <c r="C16840" s="7" t="n">
        <v>0</v>
      </c>
      <c r="D16840" s="7" t="n">
        <v>19.4599990844727</v>
      </c>
      <c r="E16840" s="7" t="n">
        <v>-1</v>
      </c>
      <c r="F16840" s="7" t="n">
        <v>-45.9500007629395</v>
      </c>
      <c r="G16840" s="7" t="n">
        <v>270.100006103516</v>
      </c>
    </row>
    <row r="16841" spans="1:8">
      <c r="A16841" t="s">
        <v>4</v>
      </c>
      <c r="B16841" s="4" t="s">
        <v>5</v>
      </c>
      <c r="C16841" s="4" t="s">
        <v>7</v>
      </c>
      <c r="D16841" s="4" t="s">
        <v>7</v>
      </c>
      <c r="E16841" s="4" t="s">
        <v>13</v>
      </c>
      <c r="F16841" s="4" t="s">
        <v>13</v>
      </c>
      <c r="G16841" s="4" t="s">
        <v>13</v>
      </c>
      <c r="H16841" s="4" t="s">
        <v>11</v>
      </c>
    </row>
    <row r="16842" spans="1:8">
      <c r="A16842" t="n">
        <v>133077</v>
      </c>
      <c r="B16842" s="36" t="n">
        <v>45</v>
      </c>
      <c r="C16842" s="7" t="n">
        <v>2</v>
      </c>
      <c r="D16842" s="7" t="n">
        <v>3</v>
      </c>
      <c r="E16842" s="7" t="n">
        <v>19.3199996948242</v>
      </c>
      <c r="F16842" s="7" t="n">
        <v>0.389999985694885</v>
      </c>
      <c r="G16842" s="7" t="n">
        <v>-46.0200004577637</v>
      </c>
      <c r="H16842" s="7" t="n">
        <v>0</v>
      </c>
    </row>
    <row r="16843" spans="1:8">
      <c r="A16843" t="s">
        <v>4</v>
      </c>
      <c r="B16843" s="4" t="s">
        <v>5</v>
      </c>
      <c r="C16843" s="4" t="s">
        <v>7</v>
      </c>
      <c r="D16843" s="4" t="s">
        <v>7</v>
      </c>
      <c r="E16843" s="4" t="s">
        <v>13</v>
      </c>
      <c r="F16843" s="4" t="s">
        <v>13</v>
      </c>
      <c r="G16843" s="4" t="s">
        <v>13</v>
      </c>
      <c r="H16843" s="4" t="s">
        <v>11</v>
      </c>
      <c r="I16843" s="4" t="s">
        <v>7</v>
      </c>
    </row>
    <row r="16844" spans="1:8">
      <c r="A16844" t="n">
        <v>133094</v>
      </c>
      <c r="B16844" s="36" t="n">
        <v>45</v>
      </c>
      <c r="C16844" s="7" t="n">
        <v>4</v>
      </c>
      <c r="D16844" s="7" t="n">
        <v>3</v>
      </c>
      <c r="E16844" s="7" t="n">
        <v>2.25</v>
      </c>
      <c r="F16844" s="7" t="n">
        <v>219.330001831055</v>
      </c>
      <c r="G16844" s="7" t="n">
        <v>0</v>
      </c>
      <c r="H16844" s="7" t="n">
        <v>0</v>
      </c>
      <c r="I16844" s="7" t="n">
        <v>0</v>
      </c>
    </row>
    <row r="16845" spans="1:8">
      <c r="A16845" t="s">
        <v>4</v>
      </c>
      <c r="B16845" s="4" t="s">
        <v>5</v>
      </c>
      <c r="C16845" s="4" t="s">
        <v>7</v>
      </c>
      <c r="D16845" s="4" t="s">
        <v>7</v>
      </c>
      <c r="E16845" s="4" t="s">
        <v>13</v>
      </c>
      <c r="F16845" s="4" t="s">
        <v>11</v>
      </c>
    </row>
    <row r="16846" spans="1:8">
      <c r="A16846" t="n">
        <v>133112</v>
      </c>
      <c r="B16846" s="36" t="n">
        <v>45</v>
      </c>
      <c r="C16846" s="7" t="n">
        <v>5</v>
      </c>
      <c r="D16846" s="7" t="n">
        <v>3</v>
      </c>
      <c r="E16846" s="7" t="n">
        <v>1.5</v>
      </c>
      <c r="F16846" s="7" t="n">
        <v>0</v>
      </c>
    </row>
    <row r="16847" spans="1:8">
      <c r="A16847" t="s">
        <v>4</v>
      </c>
      <c r="B16847" s="4" t="s">
        <v>5</v>
      </c>
      <c r="C16847" s="4" t="s">
        <v>7</v>
      </c>
      <c r="D16847" s="4" t="s">
        <v>7</v>
      </c>
      <c r="E16847" s="4" t="s">
        <v>13</v>
      </c>
      <c r="F16847" s="4" t="s">
        <v>11</v>
      </c>
    </row>
    <row r="16848" spans="1:8">
      <c r="A16848" t="n">
        <v>133121</v>
      </c>
      <c r="B16848" s="36" t="n">
        <v>45</v>
      </c>
      <c r="C16848" s="7" t="n">
        <v>5</v>
      </c>
      <c r="D16848" s="7" t="n">
        <v>3</v>
      </c>
      <c r="E16848" s="7" t="n">
        <v>1.39999997615814</v>
      </c>
      <c r="F16848" s="7" t="n">
        <v>2000</v>
      </c>
    </row>
    <row r="16849" spans="1:21">
      <c r="A16849" t="s">
        <v>4</v>
      </c>
      <c r="B16849" s="4" t="s">
        <v>5</v>
      </c>
      <c r="C16849" s="4" t="s">
        <v>7</v>
      </c>
      <c r="D16849" s="4" t="s">
        <v>7</v>
      </c>
      <c r="E16849" s="4" t="s">
        <v>13</v>
      </c>
      <c r="F16849" s="4" t="s">
        <v>11</v>
      </c>
    </row>
    <row r="16850" spans="1:21">
      <c r="A16850" t="n">
        <v>133130</v>
      </c>
      <c r="B16850" s="36" t="n">
        <v>45</v>
      </c>
      <c r="C16850" s="7" t="n">
        <v>11</v>
      </c>
      <c r="D16850" s="7" t="n">
        <v>3</v>
      </c>
      <c r="E16850" s="7" t="n">
        <v>34</v>
      </c>
      <c r="F16850" s="7" t="n">
        <v>0</v>
      </c>
    </row>
    <row r="16851" spans="1:21">
      <c r="A16851" t="s">
        <v>4</v>
      </c>
      <c r="B16851" s="4" t="s">
        <v>5</v>
      </c>
      <c r="C16851" s="4" t="s">
        <v>7</v>
      </c>
      <c r="D16851" s="4" t="s">
        <v>11</v>
      </c>
      <c r="E16851" s="4" t="s">
        <v>8</v>
      </c>
      <c r="F16851" s="4" t="s">
        <v>8</v>
      </c>
      <c r="G16851" s="4" t="s">
        <v>8</v>
      </c>
      <c r="H16851" s="4" t="s">
        <v>8</v>
      </c>
    </row>
    <row r="16852" spans="1:21">
      <c r="A16852" t="n">
        <v>133139</v>
      </c>
      <c r="B16852" s="49" t="n">
        <v>51</v>
      </c>
      <c r="C16852" s="7" t="n">
        <v>3</v>
      </c>
      <c r="D16852" s="7" t="n">
        <v>0</v>
      </c>
      <c r="E16852" s="7" t="s">
        <v>469</v>
      </c>
      <c r="F16852" s="7" t="s">
        <v>470</v>
      </c>
      <c r="G16852" s="7" t="s">
        <v>66</v>
      </c>
      <c r="H16852" s="7" t="s">
        <v>67</v>
      </c>
    </row>
    <row r="16853" spans="1:21">
      <c r="A16853" t="s">
        <v>4</v>
      </c>
      <c r="B16853" s="4" t="s">
        <v>5</v>
      </c>
      <c r="C16853" s="4" t="s">
        <v>7</v>
      </c>
      <c r="D16853" s="4" t="s">
        <v>11</v>
      </c>
      <c r="E16853" s="4" t="s">
        <v>13</v>
      </c>
    </row>
    <row r="16854" spans="1:21">
      <c r="A16854" t="n">
        <v>133168</v>
      </c>
      <c r="B16854" s="35" t="n">
        <v>58</v>
      </c>
      <c r="C16854" s="7" t="n">
        <v>100</v>
      </c>
      <c r="D16854" s="7" t="n">
        <v>1000</v>
      </c>
      <c r="E16854" s="7" t="n">
        <v>1</v>
      </c>
    </row>
    <row r="16855" spans="1:21">
      <c r="A16855" t="s">
        <v>4</v>
      </c>
      <c r="B16855" s="4" t="s">
        <v>5</v>
      </c>
      <c r="C16855" s="4" t="s">
        <v>7</v>
      </c>
      <c r="D16855" s="4" t="s">
        <v>11</v>
      </c>
    </row>
    <row r="16856" spans="1:21">
      <c r="A16856" t="n">
        <v>133176</v>
      </c>
      <c r="B16856" s="35" t="n">
        <v>58</v>
      </c>
      <c r="C16856" s="7" t="n">
        <v>255</v>
      </c>
      <c r="D16856" s="7" t="n">
        <v>0</v>
      </c>
    </row>
    <row r="16857" spans="1:21">
      <c r="A16857" t="s">
        <v>4</v>
      </c>
      <c r="B16857" s="4" t="s">
        <v>5</v>
      </c>
      <c r="C16857" s="4" t="s">
        <v>11</v>
      </c>
    </row>
    <row r="16858" spans="1:21">
      <c r="A16858" t="n">
        <v>133180</v>
      </c>
      <c r="B16858" s="29" t="n">
        <v>16</v>
      </c>
      <c r="C16858" s="7" t="n">
        <v>500</v>
      </c>
    </row>
    <row r="16859" spans="1:21">
      <c r="A16859" t="s">
        <v>4</v>
      </c>
      <c r="B16859" s="4" t="s">
        <v>5</v>
      </c>
      <c r="C16859" s="4" t="s">
        <v>7</v>
      </c>
      <c r="D16859" s="4" t="s">
        <v>11</v>
      </c>
      <c r="E16859" s="4" t="s">
        <v>13</v>
      </c>
      <c r="F16859" s="4" t="s">
        <v>11</v>
      </c>
      <c r="G16859" s="4" t="s">
        <v>14</v>
      </c>
      <c r="H16859" s="4" t="s">
        <v>14</v>
      </c>
      <c r="I16859" s="4" t="s">
        <v>11</v>
      </c>
      <c r="J16859" s="4" t="s">
        <v>11</v>
      </c>
      <c r="K16859" s="4" t="s">
        <v>14</v>
      </c>
      <c r="L16859" s="4" t="s">
        <v>14</v>
      </c>
      <c r="M16859" s="4" t="s">
        <v>14</v>
      </c>
      <c r="N16859" s="4" t="s">
        <v>14</v>
      </c>
      <c r="O16859" s="4" t="s">
        <v>8</v>
      </c>
    </row>
    <row r="16860" spans="1:21">
      <c r="A16860" t="n">
        <v>133183</v>
      </c>
      <c r="B16860" s="12" t="n">
        <v>50</v>
      </c>
      <c r="C16860" s="7" t="n">
        <v>0</v>
      </c>
      <c r="D16860" s="7" t="n">
        <v>2072</v>
      </c>
      <c r="E16860" s="7" t="n">
        <v>1</v>
      </c>
      <c r="F16860" s="7" t="n">
        <v>0</v>
      </c>
      <c r="G16860" s="7" t="n">
        <v>0</v>
      </c>
      <c r="H16860" s="7" t="n">
        <v>0</v>
      </c>
      <c r="I16860" s="7" t="n">
        <v>0</v>
      </c>
      <c r="J16860" s="7" t="n">
        <v>65533</v>
      </c>
      <c r="K16860" s="7" t="n">
        <v>0</v>
      </c>
      <c r="L16860" s="7" t="n">
        <v>0</v>
      </c>
      <c r="M16860" s="7" t="n">
        <v>0</v>
      </c>
      <c r="N16860" s="7" t="n">
        <v>0</v>
      </c>
      <c r="O16860" s="7" t="s">
        <v>18</v>
      </c>
    </row>
    <row r="16861" spans="1:21">
      <c r="A16861" t="s">
        <v>4</v>
      </c>
      <c r="B16861" s="4" t="s">
        <v>5</v>
      </c>
      <c r="C16861" s="4" t="s">
        <v>11</v>
      </c>
    </row>
    <row r="16862" spans="1:21">
      <c r="A16862" t="n">
        <v>133222</v>
      </c>
      <c r="B16862" s="29" t="n">
        <v>16</v>
      </c>
      <c r="C16862" s="7" t="n">
        <v>1000</v>
      </c>
    </row>
    <row r="16863" spans="1:21">
      <c r="A16863" t="s">
        <v>4</v>
      </c>
      <c r="B16863" s="4" t="s">
        <v>5</v>
      </c>
      <c r="C16863" s="4" t="s">
        <v>7</v>
      </c>
      <c r="D16863" s="4" t="s">
        <v>11</v>
      </c>
      <c r="E16863" s="4" t="s">
        <v>8</v>
      </c>
      <c r="F16863" s="4" t="s">
        <v>8</v>
      </c>
      <c r="G16863" s="4" t="s">
        <v>8</v>
      </c>
      <c r="H16863" s="4" t="s">
        <v>8</v>
      </c>
    </row>
    <row r="16864" spans="1:21">
      <c r="A16864" t="n">
        <v>133225</v>
      </c>
      <c r="B16864" s="49" t="n">
        <v>51</v>
      </c>
      <c r="C16864" s="7" t="n">
        <v>3</v>
      </c>
      <c r="D16864" s="7" t="n">
        <v>0</v>
      </c>
      <c r="E16864" s="7" t="s">
        <v>422</v>
      </c>
      <c r="F16864" s="7" t="s">
        <v>414</v>
      </c>
      <c r="G16864" s="7" t="s">
        <v>66</v>
      </c>
      <c r="H16864" s="7" t="s">
        <v>67</v>
      </c>
    </row>
    <row r="16865" spans="1:15">
      <c r="A16865" t="s">
        <v>4</v>
      </c>
      <c r="B16865" s="4" t="s">
        <v>5</v>
      </c>
      <c r="C16865" s="4" t="s">
        <v>11</v>
      </c>
      <c r="D16865" s="4" t="s">
        <v>7</v>
      </c>
      <c r="E16865" s="4" t="s">
        <v>13</v>
      </c>
      <c r="F16865" s="4" t="s">
        <v>11</v>
      </c>
    </row>
    <row r="16866" spans="1:15">
      <c r="A16866" t="n">
        <v>133238</v>
      </c>
      <c r="B16866" s="53" t="n">
        <v>59</v>
      </c>
      <c r="C16866" s="7" t="n">
        <v>0</v>
      </c>
      <c r="D16866" s="7" t="n">
        <v>13</v>
      </c>
      <c r="E16866" s="7" t="n">
        <v>0.150000005960464</v>
      </c>
      <c r="F16866" s="7" t="n">
        <v>0</v>
      </c>
    </row>
    <row r="16867" spans="1:15">
      <c r="A16867" t="s">
        <v>4</v>
      </c>
      <c r="B16867" s="4" t="s">
        <v>5</v>
      </c>
      <c r="C16867" s="4" t="s">
        <v>11</v>
      </c>
    </row>
    <row r="16868" spans="1:15">
      <c r="A16868" t="n">
        <v>133248</v>
      </c>
      <c r="B16868" s="29" t="n">
        <v>16</v>
      </c>
      <c r="C16868" s="7" t="n">
        <v>1000</v>
      </c>
    </row>
    <row r="16869" spans="1:15">
      <c r="A16869" t="s">
        <v>4</v>
      </c>
      <c r="B16869" s="4" t="s">
        <v>5</v>
      </c>
      <c r="C16869" s="4" t="s">
        <v>11</v>
      </c>
      <c r="D16869" s="4" t="s">
        <v>13</v>
      </c>
      <c r="E16869" s="4" t="s">
        <v>13</v>
      </c>
      <c r="F16869" s="4" t="s">
        <v>13</v>
      </c>
      <c r="G16869" s="4" t="s">
        <v>11</v>
      </c>
      <c r="H16869" s="4" t="s">
        <v>11</v>
      </c>
    </row>
    <row r="16870" spans="1:15">
      <c r="A16870" t="n">
        <v>133251</v>
      </c>
      <c r="B16870" s="31" t="n">
        <v>60</v>
      </c>
      <c r="C16870" s="7" t="n">
        <v>0</v>
      </c>
      <c r="D16870" s="7" t="n">
        <v>-20</v>
      </c>
      <c r="E16870" s="7" t="n">
        <v>-10</v>
      </c>
      <c r="F16870" s="7" t="n">
        <v>0</v>
      </c>
      <c r="G16870" s="7" t="n">
        <v>500</v>
      </c>
      <c r="H16870" s="7" t="n">
        <v>0</v>
      </c>
    </row>
    <row r="16871" spans="1:15">
      <c r="A16871" t="s">
        <v>4</v>
      </c>
      <c r="B16871" s="4" t="s">
        <v>5</v>
      </c>
      <c r="C16871" s="4" t="s">
        <v>11</v>
      </c>
    </row>
    <row r="16872" spans="1:15">
      <c r="A16872" t="n">
        <v>133270</v>
      </c>
      <c r="B16872" s="29" t="n">
        <v>16</v>
      </c>
      <c r="C16872" s="7" t="n">
        <v>1500</v>
      </c>
    </row>
    <row r="16873" spans="1:15">
      <c r="A16873" t="s">
        <v>4</v>
      </c>
      <c r="B16873" s="4" t="s">
        <v>5</v>
      </c>
      <c r="C16873" s="4" t="s">
        <v>11</v>
      </c>
      <c r="D16873" s="4" t="s">
        <v>13</v>
      </c>
      <c r="E16873" s="4" t="s">
        <v>13</v>
      </c>
      <c r="F16873" s="4" t="s">
        <v>13</v>
      </c>
      <c r="G16873" s="4" t="s">
        <v>11</v>
      </c>
      <c r="H16873" s="4" t="s">
        <v>11</v>
      </c>
    </row>
    <row r="16874" spans="1:15">
      <c r="A16874" t="n">
        <v>133273</v>
      </c>
      <c r="B16874" s="31" t="n">
        <v>60</v>
      </c>
      <c r="C16874" s="7" t="n">
        <v>0</v>
      </c>
      <c r="D16874" s="7" t="n">
        <v>0</v>
      </c>
      <c r="E16874" s="7" t="n">
        <v>0</v>
      </c>
      <c r="F16874" s="7" t="n">
        <v>0</v>
      </c>
      <c r="G16874" s="7" t="n">
        <v>500</v>
      </c>
      <c r="H16874" s="7" t="n">
        <v>0</v>
      </c>
    </row>
    <row r="16875" spans="1:15">
      <c r="A16875" t="s">
        <v>4</v>
      </c>
      <c r="B16875" s="4" t="s">
        <v>5</v>
      </c>
      <c r="C16875" s="4" t="s">
        <v>11</v>
      </c>
      <c r="D16875" s="4" t="s">
        <v>7</v>
      </c>
      <c r="E16875" s="4" t="s">
        <v>7</v>
      </c>
      <c r="F16875" s="4" t="s">
        <v>8</v>
      </c>
    </row>
    <row r="16876" spans="1:15">
      <c r="A16876" t="n">
        <v>133292</v>
      </c>
      <c r="B16876" s="43" t="n">
        <v>47</v>
      </c>
      <c r="C16876" s="7" t="n">
        <v>0</v>
      </c>
      <c r="D16876" s="7" t="n">
        <v>0</v>
      </c>
      <c r="E16876" s="7" t="n">
        <v>0</v>
      </c>
      <c r="F16876" s="7" t="s">
        <v>1156</v>
      </c>
    </row>
    <row r="16877" spans="1:15">
      <c r="A16877" t="s">
        <v>4</v>
      </c>
      <c r="B16877" s="4" t="s">
        <v>5</v>
      </c>
      <c r="C16877" s="4" t="s">
        <v>11</v>
      </c>
      <c r="D16877" s="4" t="s">
        <v>7</v>
      </c>
      <c r="E16877" s="4" t="s">
        <v>8</v>
      </c>
      <c r="F16877" s="4" t="s">
        <v>13</v>
      </c>
      <c r="G16877" s="4" t="s">
        <v>13</v>
      </c>
      <c r="H16877" s="4" t="s">
        <v>13</v>
      </c>
    </row>
    <row r="16878" spans="1:15">
      <c r="A16878" t="n">
        <v>133313</v>
      </c>
      <c r="B16878" s="47" t="n">
        <v>48</v>
      </c>
      <c r="C16878" s="7" t="n">
        <v>0</v>
      </c>
      <c r="D16878" s="7" t="n">
        <v>0</v>
      </c>
      <c r="E16878" s="7" t="s">
        <v>1153</v>
      </c>
      <c r="F16878" s="7" t="n">
        <v>-1</v>
      </c>
      <c r="G16878" s="7" t="n">
        <v>1</v>
      </c>
      <c r="H16878" s="7" t="n">
        <v>0</v>
      </c>
    </row>
    <row r="16879" spans="1:15">
      <c r="A16879" t="s">
        <v>4</v>
      </c>
      <c r="B16879" s="4" t="s">
        <v>5</v>
      </c>
      <c r="C16879" s="4" t="s">
        <v>11</v>
      </c>
    </row>
    <row r="16880" spans="1:15">
      <c r="A16880" t="n">
        <v>133339</v>
      </c>
      <c r="B16880" s="29" t="n">
        <v>16</v>
      </c>
      <c r="C16880" s="7" t="n">
        <v>1800</v>
      </c>
    </row>
    <row r="16881" spans="1:8">
      <c r="A16881" t="s">
        <v>4</v>
      </c>
      <c r="B16881" s="4" t="s">
        <v>5</v>
      </c>
      <c r="C16881" s="4" t="s">
        <v>7</v>
      </c>
      <c r="D16881" s="4" t="s">
        <v>11</v>
      </c>
    </row>
    <row r="16882" spans="1:8">
      <c r="A16882" t="n">
        <v>133342</v>
      </c>
      <c r="B16882" s="35" t="n">
        <v>58</v>
      </c>
      <c r="C16882" s="7" t="n">
        <v>255</v>
      </c>
      <c r="D16882" s="7" t="n">
        <v>0</v>
      </c>
    </row>
    <row r="16883" spans="1:8">
      <c r="A16883" t="s">
        <v>4</v>
      </c>
      <c r="B16883" s="4" t="s">
        <v>5</v>
      </c>
      <c r="C16883" s="4" t="s">
        <v>7</v>
      </c>
      <c r="D16883" s="4" t="s">
        <v>11</v>
      </c>
      <c r="E16883" s="4" t="s">
        <v>13</v>
      </c>
      <c r="F16883" s="4" t="s">
        <v>11</v>
      </c>
      <c r="G16883" s="4" t="s">
        <v>14</v>
      </c>
      <c r="H16883" s="4" t="s">
        <v>14</v>
      </c>
      <c r="I16883" s="4" t="s">
        <v>11</v>
      </c>
      <c r="J16883" s="4" t="s">
        <v>11</v>
      </c>
      <c r="K16883" s="4" t="s">
        <v>14</v>
      </c>
      <c r="L16883" s="4" t="s">
        <v>14</v>
      </c>
      <c r="M16883" s="4" t="s">
        <v>14</v>
      </c>
      <c r="N16883" s="4" t="s">
        <v>14</v>
      </c>
      <c r="O16883" s="4" t="s">
        <v>8</v>
      </c>
    </row>
    <row r="16884" spans="1:8">
      <c r="A16884" t="n">
        <v>133346</v>
      </c>
      <c r="B16884" s="12" t="n">
        <v>50</v>
      </c>
      <c r="C16884" s="7" t="n">
        <v>0</v>
      </c>
      <c r="D16884" s="7" t="n">
        <v>2073</v>
      </c>
      <c r="E16884" s="7" t="n">
        <v>1</v>
      </c>
      <c r="F16884" s="7" t="n">
        <v>0</v>
      </c>
      <c r="G16884" s="7" t="n">
        <v>0</v>
      </c>
      <c r="H16884" s="7" t="n">
        <v>0</v>
      </c>
      <c r="I16884" s="7" t="n">
        <v>0</v>
      </c>
      <c r="J16884" s="7" t="n">
        <v>65533</v>
      </c>
      <c r="K16884" s="7" t="n">
        <v>0</v>
      </c>
      <c r="L16884" s="7" t="n">
        <v>0</v>
      </c>
      <c r="M16884" s="7" t="n">
        <v>0</v>
      </c>
      <c r="N16884" s="7" t="n">
        <v>0</v>
      </c>
      <c r="O16884" s="7" t="s">
        <v>18</v>
      </c>
    </row>
    <row r="16885" spans="1:8">
      <c r="A16885" t="s">
        <v>4</v>
      </c>
      <c r="B16885" s="4" t="s">
        <v>5</v>
      </c>
      <c r="C16885" s="4" t="s">
        <v>7</v>
      </c>
      <c r="D16885" s="4" t="s">
        <v>11</v>
      </c>
      <c r="E16885" s="4" t="s">
        <v>11</v>
      </c>
    </row>
    <row r="16886" spans="1:8">
      <c r="A16886" t="n">
        <v>133385</v>
      </c>
      <c r="B16886" s="12" t="n">
        <v>50</v>
      </c>
      <c r="C16886" s="7" t="n">
        <v>1</v>
      </c>
      <c r="D16886" s="7" t="n">
        <v>2072</v>
      </c>
      <c r="E16886" s="7" t="n">
        <v>500</v>
      </c>
    </row>
    <row r="16887" spans="1:8">
      <c r="A16887" t="s">
        <v>4</v>
      </c>
      <c r="B16887" s="4" t="s">
        <v>5</v>
      </c>
      <c r="C16887" s="4" t="s">
        <v>11</v>
      </c>
    </row>
    <row r="16888" spans="1:8">
      <c r="A16888" t="n">
        <v>133391</v>
      </c>
      <c r="B16888" s="29" t="n">
        <v>16</v>
      </c>
      <c r="C16888" s="7" t="n">
        <v>200</v>
      </c>
    </row>
    <row r="16889" spans="1:8">
      <c r="A16889" t="s">
        <v>4</v>
      </c>
      <c r="B16889" s="4" t="s">
        <v>5</v>
      </c>
      <c r="C16889" s="4" t="s">
        <v>7</v>
      </c>
      <c r="D16889" s="4" t="s">
        <v>11</v>
      </c>
      <c r="E16889" s="4" t="s">
        <v>8</v>
      </c>
    </row>
    <row r="16890" spans="1:8">
      <c r="A16890" t="n">
        <v>133394</v>
      </c>
      <c r="B16890" s="49" t="n">
        <v>51</v>
      </c>
      <c r="C16890" s="7" t="n">
        <v>4</v>
      </c>
      <c r="D16890" s="7" t="n">
        <v>0</v>
      </c>
      <c r="E16890" s="7" t="s">
        <v>476</v>
      </c>
    </row>
    <row r="16891" spans="1:8">
      <c r="A16891" t="s">
        <v>4</v>
      </c>
      <c r="B16891" s="4" t="s">
        <v>5</v>
      </c>
      <c r="C16891" s="4" t="s">
        <v>11</v>
      </c>
    </row>
    <row r="16892" spans="1:8">
      <c r="A16892" t="n">
        <v>133407</v>
      </c>
      <c r="B16892" s="29" t="n">
        <v>16</v>
      </c>
      <c r="C16892" s="7" t="n">
        <v>0</v>
      </c>
    </row>
    <row r="16893" spans="1:8">
      <c r="A16893" t="s">
        <v>4</v>
      </c>
      <c r="B16893" s="4" t="s">
        <v>5</v>
      </c>
      <c r="C16893" s="4" t="s">
        <v>11</v>
      </c>
      <c r="D16893" s="4" t="s">
        <v>34</v>
      </c>
      <c r="E16893" s="4" t="s">
        <v>7</v>
      </c>
      <c r="F16893" s="4" t="s">
        <v>7</v>
      </c>
    </row>
    <row r="16894" spans="1:8">
      <c r="A16894" t="n">
        <v>133410</v>
      </c>
      <c r="B16894" s="51" t="n">
        <v>26</v>
      </c>
      <c r="C16894" s="7" t="n">
        <v>0</v>
      </c>
      <c r="D16894" s="7" t="s">
        <v>1157</v>
      </c>
      <c r="E16894" s="7" t="n">
        <v>2</v>
      </c>
      <c r="F16894" s="7" t="n">
        <v>0</v>
      </c>
    </row>
    <row r="16895" spans="1:8">
      <c r="A16895" t="s">
        <v>4</v>
      </c>
      <c r="B16895" s="4" t="s">
        <v>5</v>
      </c>
    </row>
    <row r="16896" spans="1:8">
      <c r="A16896" t="n">
        <v>133446</v>
      </c>
      <c r="B16896" s="27" t="n">
        <v>28</v>
      </c>
    </row>
    <row r="16897" spans="1:15">
      <c r="A16897" t="s">
        <v>4</v>
      </c>
      <c r="B16897" s="4" t="s">
        <v>5</v>
      </c>
      <c r="C16897" s="4" t="s">
        <v>11</v>
      </c>
      <c r="D16897" s="4" t="s">
        <v>7</v>
      </c>
    </row>
    <row r="16898" spans="1:15">
      <c r="A16898" t="n">
        <v>133447</v>
      </c>
      <c r="B16898" s="69" t="n">
        <v>89</v>
      </c>
      <c r="C16898" s="7" t="n">
        <v>65533</v>
      </c>
      <c r="D16898" s="7" t="n">
        <v>1</v>
      </c>
    </row>
    <row r="16899" spans="1:15">
      <c r="A16899" t="s">
        <v>4</v>
      </c>
      <c r="B16899" s="4" t="s">
        <v>5</v>
      </c>
      <c r="C16899" s="4" t="s">
        <v>7</v>
      </c>
      <c r="D16899" s="4" t="s">
        <v>11</v>
      </c>
      <c r="E16899" s="4" t="s">
        <v>11</v>
      </c>
      <c r="F16899" s="4" t="s">
        <v>7</v>
      </c>
    </row>
    <row r="16900" spans="1:15">
      <c r="A16900" t="n">
        <v>133451</v>
      </c>
      <c r="B16900" s="25" t="n">
        <v>25</v>
      </c>
      <c r="C16900" s="7" t="n">
        <v>1</v>
      </c>
      <c r="D16900" s="7" t="n">
        <v>260</v>
      </c>
      <c r="E16900" s="7" t="n">
        <v>280</v>
      </c>
      <c r="F16900" s="7" t="n">
        <v>1</v>
      </c>
    </row>
    <row r="16901" spans="1:15">
      <c r="A16901" t="s">
        <v>4</v>
      </c>
      <c r="B16901" s="4" t="s">
        <v>5</v>
      </c>
      <c r="C16901" s="4" t="s">
        <v>8</v>
      </c>
      <c r="D16901" s="4" t="s">
        <v>11</v>
      </c>
    </row>
    <row r="16902" spans="1:15">
      <c r="A16902" t="n">
        <v>133458</v>
      </c>
      <c r="B16902" s="48" t="n">
        <v>29</v>
      </c>
      <c r="C16902" s="7" t="s">
        <v>1158</v>
      </c>
      <c r="D16902" s="7" t="n">
        <v>65533</v>
      </c>
    </row>
    <row r="16903" spans="1:15">
      <c r="A16903" t="s">
        <v>4</v>
      </c>
      <c r="B16903" s="4" t="s">
        <v>5</v>
      </c>
      <c r="C16903" s="4" t="s">
        <v>7</v>
      </c>
      <c r="D16903" s="4" t="s">
        <v>11</v>
      </c>
      <c r="E16903" s="4" t="s">
        <v>8</v>
      </c>
    </row>
    <row r="16904" spans="1:15">
      <c r="A16904" t="n">
        <v>133479</v>
      </c>
      <c r="B16904" s="49" t="n">
        <v>51</v>
      </c>
      <c r="C16904" s="7" t="n">
        <v>4</v>
      </c>
      <c r="D16904" s="7" t="n">
        <v>0</v>
      </c>
      <c r="E16904" s="7" t="s">
        <v>340</v>
      </c>
    </row>
    <row r="16905" spans="1:15">
      <c r="A16905" t="s">
        <v>4</v>
      </c>
      <c r="B16905" s="4" t="s">
        <v>5</v>
      </c>
      <c r="C16905" s="4" t="s">
        <v>11</v>
      </c>
    </row>
    <row r="16906" spans="1:15">
      <c r="A16906" t="n">
        <v>133493</v>
      </c>
      <c r="B16906" s="29" t="n">
        <v>16</v>
      </c>
      <c r="C16906" s="7" t="n">
        <v>0</v>
      </c>
    </row>
    <row r="16907" spans="1:15">
      <c r="A16907" t="s">
        <v>4</v>
      </c>
      <c r="B16907" s="4" t="s">
        <v>5</v>
      </c>
      <c r="C16907" s="4" t="s">
        <v>11</v>
      </c>
      <c r="D16907" s="4" t="s">
        <v>34</v>
      </c>
      <c r="E16907" s="4" t="s">
        <v>7</v>
      </c>
      <c r="F16907" s="4" t="s">
        <v>7</v>
      </c>
      <c r="G16907" s="4" t="s">
        <v>34</v>
      </c>
      <c r="H16907" s="4" t="s">
        <v>7</v>
      </c>
      <c r="I16907" s="4" t="s">
        <v>7</v>
      </c>
    </row>
    <row r="16908" spans="1:15">
      <c r="A16908" t="n">
        <v>133496</v>
      </c>
      <c r="B16908" s="51" t="n">
        <v>26</v>
      </c>
      <c r="C16908" s="7" t="n">
        <v>0</v>
      </c>
      <c r="D16908" s="7" t="s">
        <v>1159</v>
      </c>
      <c r="E16908" s="7" t="n">
        <v>2</v>
      </c>
      <c r="F16908" s="7" t="n">
        <v>3</v>
      </c>
      <c r="G16908" s="7" t="s">
        <v>1160</v>
      </c>
      <c r="H16908" s="7" t="n">
        <v>2</v>
      </c>
      <c r="I16908" s="7" t="n">
        <v>0</v>
      </c>
    </row>
    <row r="16909" spans="1:15">
      <c r="A16909" t="s">
        <v>4</v>
      </c>
      <c r="B16909" s="4" t="s">
        <v>5</v>
      </c>
    </row>
    <row r="16910" spans="1:15">
      <c r="A16910" t="n">
        <v>133553</v>
      </c>
      <c r="B16910" s="27" t="n">
        <v>28</v>
      </c>
    </row>
    <row r="16911" spans="1:15">
      <c r="A16911" t="s">
        <v>4</v>
      </c>
      <c r="B16911" s="4" t="s">
        <v>5</v>
      </c>
      <c r="C16911" s="4" t="s">
        <v>11</v>
      </c>
      <c r="D16911" s="4" t="s">
        <v>7</v>
      </c>
    </row>
    <row r="16912" spans="1:15">
      <c r="A16912" t="n">
        <v>133554</v>
      </c>
      <c r="B16912" s="69" t="n">
        <v>89</v>
      </c>
      <c r="C16912" s="7" t="n">
        <v>65533</v>
      </c>
      <c r="D16912" s="7" t="n">
        <v>1</v>
      </c>
    </row>
    <row r="16913" spans="1:9">
      <c r="A16913" t="s">
        <v>4</v>
      </c>
      <c r="B16913" s="4" t="s">
        <v>5</v>
      </c>
      <c r="C16913" s="4" t="s">
        <v>7</v>
      </c>
      <c r="D16913" s="4" t="s">
        <v>11</v>
      </c>
      <c r="E16913" s="4" t="s">
        <v>11</v>
      </c>
      <c r="F16913" s="4" t="s">
        <v>7</v>
      </c>
    </row>
    <row r="16914" spans="1:9">
      <c r="A16914" t="n">
        <v>133558</v>
      </c>
      <c r="B16914" s="25" t="n">
        <v>25</v>
      </c>
      <c r="C16914" s="7" t="n">
        <v>1</v>
      </c>
      <c r="D16914" s="7" t="n">
        <v>65535</v>
      </c>
      <c r="E16914" s="7" t="n">
        <v>65535</v>
      </c>
      <c r="F16914" s="7" t="n">
        <v>0</v>
      </c>
    </row>
    <row r="16915" spans="1:9">
      <c r="A16915" t="s">
        <v>4</v>
      </c>
      <c r="B16915" s="4" t="s">
        <v>5</v>
      </c>
      <c r="C16915" s="4" t="s">
        <v>8</v>
      </c>
      <c r="D16915" s="4" t="s">
        <v>11</v>
      </c>
    </row>
    <row r="16916" spans="1:9">
      <c r="A16916" t="n">
        <v>133565</v>
      </c>
      <c r="B16916" s="48" t="n">
        <v>29</v>
      </c>
      <c r="C16916" s="7" t="s">
        <v>18</v>
      </c>
      <c r="D16916" s="7" t="n">
        <v>65533</v>
      </c>
    </row>
    <row r="16917" spans="1:9">
      <c r="A16917" t="s">
        <v>4</v>
      </c>
      <c r="B16917" s="4" t="s">
        <v>5</v>
      </c>
      <c r="C16917" s="4" t="s">
        <v>7</v>
      </c>
      <c r="D16917" s="4" t="s">
        <v>11</v>
      </c>
      <c r="E16917" s="4" t="s">
        <v>8</v>
      </c>
    </row>
    <row r="16918" spans="1:9">
      <c r="A16918" t="n">
        <v>133569</v>
      </c>
      <c r="B16918" s="49" t="n">
        <v>51</v>
      </c>
      <c r="C16918" s="7" t="n">
        <v>4</v>
      </c>
      <c r="D16918" s="7" t="n">
        <v>0</v>
      </c>
      <c r="E16918" s="7" t="s">
        <v>664</v>
      </c>
    </row>
    <row r="16919" spans="1:9">
      <c r="A16919" t="s">
        <v>4</v>
      </c>
      <c r="B16919" s="4" t="s">
        <v>5</v>
      </c>
      <c r="C16919" s="4" t="s">
        <v>11</v>
      </c>
    </row>
    <row r="16920" spans="1:9">
      <c r="A16920" t="n">
        <v>133583</v>
      </c>
      <c r="B16920" s="29" t="n">
        <v>16</v>
      </c>
      <c r="C16920" s="7" t="n">
        <v>0</v>
      </c>
    </row>
    <row r="16921" spans="1:9">
      <c r="A16921" t="s">
        <v>4</v>
      </c>
      <c r="B16921" s="4" t="s">
        <v>5</v>
      </c>
      <c r="C16921" s="4" t="s">
        <v>11</v>
      </c>
      <c r="D16921" s="4" t="s">
        <v>34</v>
      </c>
      <c r="E16921" s="4" t="s">
        <v>7</v>
      </c>
      <c r="F16921" s="4" t="s">
        <v>7</v>
      </c>
      <c r="G16921" s="4" t="s">
        <v>34</v>
      </c>
      <c r="H16921" s="4" t="s">
        <v>7</v>
      </c>
      <c r="I16921" s="4" t="s">
        <v>7</v>
      </c>
    </row>
    <row r="16922" spans="1:9">
      <c r="A16922" t="n">
        <v>133586</v>
      </c>
      <c r="B16922" s="51" t="n">
        <v>26</v>
      </c>
      <c r="C16922" s="7" t="n">
        <v>0</v>
      </c>
      <c r="D16922" s="7" t="s">
        <v>1161</v>
      </c>
      <c r="E16922" s="7" t="n">
        <v>2</v>
      </c>
      <c r="F16922" s="7" t="n">
        <v>3</v>
      </c>
      <c r="G16922" s="7" t="s">
        <v>1162</v>
      </c>
      <c r="H16922" s="7" t="n">
        <v>2</v>
      </c>
      <c r="I16922" s="7" t="n">
        <v>0</v>
      </c>
    </row>
    <row r="16923" spans="1:9">
      <c r="A16923" t="s">
        <v>4</v>
      </c>
      <c r="B16923" s="4" t="s">
        <v>5</v>
      </c>
    </row>
    <row r="16924" spans="1:9">
      <c r="A16924" t="n">
        <v>133699</v>
      </c>
      <c r="B16924" s="27" t="n">
        <v>28</v>
      </c>
    </row>
    <row r="16925" spans="1:9">
      <c r="A16925" t="s">
        <v>4</v>
      </c>
      <c r="B16925" s="4" t="s">
        <v>5</v>
      </c>
      <c r="C16925" s="4" t="s">
        <v>11</v>
      </c>
      <c r="D16925" s="4" t="s">
        <v>7</v>
      </c>
    </row>
    <row r="16926" spans="1:9">
      <c r="A16926" t="n">
        <v>133700</v>
      </c>
      <c r="B16926" s="69" t="n">
        <v>89</v>
      </c>
      <c r="C16926" s="7" t="n">
        <v>65533</v>
      </c>
      <c r="D16926" s="7" t="n">
        <v>1</v>
      </c>
    </row>
    <row r="16927" spans="1:9">
      <c r="A16927" t="s">
        <v>4</v>
      </c>
      <c r="B16927" s="4" t="s">
        <v>5</v>
      </c>
      <c r="C16927" s="4" t="s">
        <v>7</v>
      </c>
      <c r="D16927" s="4" t="s">
        <v>11</v>
      </c>
      <c r="E16927" s="4" t="s">
        <v>11</v>
      </c>
      <c r="F16927" s="4" t="s">
        <v>7</v>
      </c>
    </row>
    <row r="16928" spans="1:9">
      <c r="A16928" t="n">
        <v>133704</v>
      </c>
      <c r="B16928" s="25" t="n">
        <v>25</v>
      </c>
      <c r="C16928" s="7" t="n">
        <v>1</v>
      </c>
      <c r="D16928" s="7" t="n">
        <v>260</v>
      </c>
      <c r="E16928" s="7" t="n">
        <v>280</v>
      </c>
      <c r="F16928" s="7" t="n">
        <v>1</v>
      </c>
    </row>
    <row r="16929" spans="1:9">
      <c r="A16929" t="s">
        <v>4</v>
      </c>
      <c r="B16929" s="4" t="s">
        <v>5</v>
      </c>
      <c r="C16929" s="4" t="s">
        <v>8</v>
      </c>
      <c r="D16929" s="4" t="s">
        <v>11</v>
      </c>
    </row>
    <row r="16930" spans="1:9">
      <c r="A16930" t="n">
        <v>133711</v>
      </c>
      <c r="B16930" s="48" t="n">
        <v>29</v>
      </c>
      <c r="C16930" s="7" t="s">
        <v>1158</v>
      </c>
      <c r="D16930" s="7" t="n">
        <v>65533</v>
      </c>
    </row>
    <row r="16931" spans="1:9">
      <c r="A16931" t="s">
        <v>4</v>
      </c>
      <c r="B16931" s="4" t="s">
        <v>5</v>
      </c>
      <c r="C16931" s="4" t="s">
        <v>7</v>
      </c>
      <c r="D16931" s="4" t="s">
        <v>11</v>
      </c>
      <c r="E16931" s="4" t="s">
        <v>8</v>
      </c>
    </row>
    <row r="16932" spans="1:9">
      <c r="A16932" t="n">
        <v>133732</v>
      </c>
      <c r="B16932" s="49" t="n">
        <v>51</v>
      </c>
      <c r="C16932" s="7" t="n">
        <v>4</v>
      </c>
      <c r="D16932" s="7" t="n">
        <v>0</v>
      </c>
      <c r="E16932" s="7" t="s">
        <v>340</v>
      </c>
    </row>
    <row r="16933" spans="1:9">
      <c r="A16933" t="s">
        <v>4</v>
      </c>
      <c r="B16933" s="4" t="s">
        <v>5</v>
      </c>
      <c r="C16933" s="4" t="s">
        <v>11</v>
      </c>
    </row>
    <row r="16934" spans="1:9">
      <c r="A16934" t="n">
        <v>133746</v>
      </c>
      <c r="B16934" s="29" t="n">
        <v>16</v>
      </c>
      <c r="C16934" s="7" t="n">
        <v>0</v>
      </c>
    </row>
    <row r="16935" spans="1:9">
      <c r="A16935" t="s">
        <v>4</v>
      </c>
      <c r="B16935" s="4" t="s">
        <v>5</v>
      </c>
      <c r="C16935" s="4" t="s">
        <v>11</v>
      </c>
      <c r="D16935" s="4" t="s">
        <v>34</v>
      </c>
      <c r="E16935" s="4" t="s">
        <v>7</v>
      </c>
      <c r="F16935" s="4" t="s">
        <v>7</v>
      </c>
      <c r="G16935" s="4" t="s">
        <v>34</v>
      </c>
      <c r="H16935" s="4" t="s">
        <v>7</v>
      </c>
      <c r="I16935" s="4" t="s">
        <v>7</v>
      </c>
      <c r="J16935" s="4" t="s">
        <v>34</v>
      </c>
      <c r="K16935" s="4" t="s">
        <v>7</v>
      </c>
      <c r="L16935" s="4" t="s">
        <v>7</v>
      </c>
    </row>
    <row r="16936" spans="1:9">
      <c r="A16936" t="n">
        <v>133749</v>
      </c>
      <c r="B16936" s="51" t="n">
        <v>26</v>
      </c>
      <c r="C16936" s="7" t="n">
        <v>0</v>
      </c>
      <c r="D16936" s="7" t="s">
        <v>1163</v>
      </c>
      <c r="E16936" s="7" t="n">
        <v>2</v>
      </c>
      <c r="F16936" s="7" t="n">
        <v>3</v>
      </c>
      <c r="G16936" s="7" t="s">
        <v>1164</v>
      </c>
      <c r="H16936" s="7" t="n">
        <v>2</v>
      </c>
      <c r="I16936" s="7" t="n">
        <v>3</v>
      </c>
      <c r="J16936" s="7" t="s">
        <v>1165</v>
      </c>
      <c r="K16936" s="7" t="n">
        <v>2</v>
      </c>
      <c r="L16936" s="7" t="n">
        <v>0</v>
      </c>
    </row>
    <row r="16937" spans="1:9">
      <c r="A16937" t="s">
        <v>4</v>
      </c>
      <c r="B16937" s="4" t="s">
        <v>5</v>
      </c>
    </row>
    <row r="16938" spans="1:9">
      <c r="A16938" t="n">
        <v>133996</v>
      </c>
      <c r="B16938" s="27" t="n">
        <v>28</v>
      </c>
    </row>
    <row r="16939" spans="1:9">
      <c r="A16939" t="s">
        <v>4</v>
      </c>
      <c r="B16939" s="4" t="s">
        <v>5</v>
      </c>
      <c r="C16939" s="4" t="s">
        <v>11</v>
      </c>
      <c r="D16939" s="4" t="s">
        <v>7</v>
      </c>
    </row>
    <row r="16940" spans="1:9">
      <c r="A16940" t="n">
        <v>133997</v>
      </c>
      <c r="B16940" s="69" t="n">
        <v>89</v>
      </c>
      <c r="C16940" s="7" t="n">
        <v>65533</v>
      </c>
      <c r="D16940" s="7" t="n">
        <v>1</v>
      </c>
    </row>
    <row r="16941" spans="1:9">
      <c r="A16941" t="s">
        <v>4</v>
      </c>
      <c r="B16941" s="4" t="s">
        <v>5</v>
      </c>
      <c r="C16941" s="4" t="s">
        <v>7</v>
      </c>
      <c r="D16941" s="4" t="s">
        <v>11</v>
      </c>
      <c r="E16941" s="4" t="s">
        <v>11</v>
      </c>
      <c r="F16941" s="4" t="s">
        <v>7</v>
      </c>
    </row>
    <row r="16942" spans="1:9">
      <c r="A16942" t="n">
        <v>134001</v>
      </c>
      <c r="B16942" s="25" t="n">
        <v>25</v>
      </c>
      <c r="C16942" s="7" t="n">
        <v>1</v>
      </c>
      <c r="D16942" s="7" t="n">
        <v>65535</v>
      </c>
      <c r="E16942" s="7" t="n">
        <v>65535</v>
      </c>
      <c r="F16942" s="7" t="n">
        <v>0</v>
      </c>
    </row>
    <row r="16943" spans="1:9">
      <c r="A16943" t="s">
        <v>4</v>
      </c>
      <c r="B16943" s="4" t="s">
        <v>5</v>
      </c>
      <c r="C16943" s="4" t="s">
        <v>8</v>
      </c>
      <c r="D16943" s="4" t="s">
        <v>11</v>
      </c>
    </row>
    <row r="16944" spans="1:9">
      <c r="A16944" t="n">
        <v>134008</v>
      </c>
      <c r="B16944" s="48" t="n">
        <v>29</v>
      </c>
      <c r="C16944" s="7" t="s">
        <v>18</v>
      </c>
      <c r="D16944" s="7" t="n">
        <v>65533</v>
      </c>
    </row>
    <row r="16945" spans="1:12">
      <c r="A16945" t="s">
        <v>4</v>
      </c>
      <c r="B16945" s="4" t="s">
        <v>5</v>
      </c>
      <c r="C16945" s="4" t="s">
        <v>11</v>
      </c>
      <c r="D16945" s="4" t="s">
        <v>7</v>
      </c>
      <c r="E16945" s="4" t="s">
        <v>7</v>
      </c>
      <c r="F16945" s="4" t="s">
        <v>8</v>
      </c>
    </row>
    <row r="16946" spans="1:12">
      <c r="A16946" t="n">
        <v>134012</v>
      </c>
      <c r="B16946" s="50" t="n">
        <v>20</v>
      </c>
      <c r="C16946" s="7" t="n">
        <v>0</v>
      </c>
      <c r="D16946" s="7" t="n">
        <v>2</v>
      </c>
      <c r="E16946" s="7" t="n">
        <v>10</v>
      </c>
      <c r="F16946" s="7" t="s">
        <v>459</v>
      </c>
    </row>
    <row r="16947" spans="1:12">
      <c r="A16947" t="s">
        <v>4</v>
      </c>
      <c r="B16947" s="4" t="s">
        <v>5</v>
      </c>
      <c r="C16947" s="4" t="s">
        <v>7</v>
      </c>
      <c r="D16947" s="4" t="s">
        <v>11</v>
      </c>
      <c r="E16947" s="4" t="s">
        <v>8</v>
      </c>
    </row>
    <row r="16948" spans="1:12">
      <c r="A16948" t="n">
        <v>134033</v>
      </c>
      <c r="B16948" s="49" t="n">
        <v>51</v>
      </c>
      <c r="C16948" s="7" t="n">
        <v>4</v>
      </c>
      <c r="D16948" s="7" t="n">
        <v>0</v>
      </c>
      <c r="E16948" s="7" t="s">
        <v>81</v>
      </c>
    </row>
    <row r="16949" spans="1:12">
      <c r="A16949" t="s">
        <v>4</v>
      </c>
      <c r="B16949" s="4" t="s">
        <v>5</v>
      </c>
      <c r="C16949" s="4" t="s">
        <v>11</v>
      </c>
    </row>
    <row r="16950" spans="1:12">
      <c r="A16950" t="n">
        <v>134046</v>
      </c>
      <c r="B16950" s="29" t="n">
        <v>16</v>
      </c>
      <c r="C16950" s="7" t="n">
        <v>0</v>
      </c>
    </row>
    <row r="16951" spans="1:12">
      <c r="A16951" t="s">
        <v>4</v>
      </c>
      <c r="B16951" s="4" t="s">
        <v>5</v>
      </c>
      <c r="C16951" s="4" t="s">
        <v>11</v>
      </c>
      <c r="D16951" s="4" t="s">
        <v>34</v>
      </c>
      <c r="E16951" s="4" t="s">
        <v>7</v>
      </c>
      <c r="F16951" s="4" t="s">
        <v>7</v>
      </c>
    </row>
    <row r="16952" spans="1:12">
      <c r="A16952" t="n">
        <v>134049</v>
      </c>
      <c r="B16952" s="51" t="n">
        <v>26</v>
      </c>
      <c r="C16952" s="7" t="n">
        <v>0</v>
      </c>
      <c r="D16952" s="7" t="s">
        <v>1166</v>
      </c>
      <c r="E16952" s="7" t="n">
        <v>2</v>
      </c>
      <c r="F16952" s="7" t="n">
        <v>0</v>
      </c>
    </row>
    <row r="16953" spans="1:12">
      <c r="A16953" t="s">
        <v>4</v>
      </c>
      <c r="B16953" s="4" t="s">
        <v>5</v>
      </c>
    </row>
    <row r="16954" spans="1:12">
      <c r="A16954" t="n">
        <v>134103</v>
      </c>
      <c r="B16954" s="27" t="n">
        <v>28</v>
      </c>
    </row>
    <row r="16955" spans="1:12">
      <c r="A16955" t="s">
        <v>4</v>
      </c>
      <c r="B16955" s="4" t="s">
        <v>5</v>
      </c>
      <c r="C16955" s="4" t="s">
        <v>11</v>
      </c>
      <c r="D16955" s="4" t="s">
        <v>7</v>
      </c>
    </row>
    <row r="16956" spans="1:12">
      <c r="A16956" t="n">
        <v>134104</v>
      </c>
      <c r="B16956" s="69" t="n">
        <v>89</v>
      </c>
      <c r="C16956" s="7" t="n">
        <v>65533</v>
      </c>
      <c r="D16956" s="7" t="n">
        <v>1</v>
      </c>
    </row>
    <row r="16957" spans="1:12">
      <c r="A16957" t="s">
        <v>4</v>
      </c>
      <c r="B16957" s="4" t="s">
        <v>5</v>
      </c>
      <c r="C16957" s="4" t="s">
        <v>7</v>
      </c>
      <c r="D16957" s="4" t="s">
        <v>11</v>
      </c>
      <c r="E16957" s="4" t="s">
        <v>11</v>
      </c>
      <c r="F16957" s="4" t="s">
        <v>7</v>
      </c>
    </row>
    <row r="16958" spans="1:12">
      <c r="A16958" t="n">
        <v>134108</v>
      </c>
      <c r="B16958" s="25" t="n">
        <v>25</v>
      </c>
      <c r="C16958" s="7" t="n">
        <v>1</v>
      </c>
      <c r="D16958" s="7" t="n">
        <v>260</v>
      </c>
      <c r="E16958" s="7" t="n">
        <v>280</v>
      </c>
      <c r="F16958" s="7" t="n">
        <v>1</v>
      </c>
    </row>
    <row r="16959" spans="1:12">
      <c r="A16959" t="s">
        <v>4</v>
      </c>
      <c r="B16959" s="4" t="s">
        <v>5</v>
      </c>
      <c r="C16959" s="4" t="s">
        <v>8</v>
      </c>
      <c r="D16959" s="4" t="s">
        <v>11</v>
      </c>
    </row>
    <row r="16960" spans="1:12">
      <c r="A16960" t="n">
        <v>134115</v>
      </c>
      <c r="B16960" s="48" t="n">
        <v>29</v>
      </c>
      <c r="C16960" s="7" t="s">
        <v>1158</v>
      </c>
      <c r="D16960" s="7" t="n">
        <v>65533</v>
      </c>
    </row>
    <row r="16961" spans="1:6">
      <c r="A16961" t="s">
        <v>4</v>
      </c>
      <c r="B16961" s="4" t="s">
        <v>5</v>
      </c>
      <c r="C16961" s="4" t="s">
        <v>7</v>
      </c>
      <c r="D16961" s="4" t="s">
        <v>11</v>
      </c>
      <c r="E16961" s="4" t="s">
        <v>8</v>
      </c>
    </row>
    <row r="16962" spans="1:6">
      <c r="A16962" t="n">
        <v>134136</v>
      </c>
      <c r="B16962" s="49" t="n">
        <v>51</v>
      </c>
      <c r="C16962" s="7" t="n">
        <v>4</v>
      </c>
      <c r="D16962" s="7" t="n">
        <v>0</v>
      </c>
      <c r="E16962" s="7" t="s">
        <v>340</v>
      </c>
    </row>
    <row r="16963" spans="1:6">
      <c r="A16963" t="s">
        <v>4</v>
      </c>
      <c r="B16963" s="4" t="s">
        <v>5</v>
      </c>
      <c r="C16963" s="4" t="s">
        <v>11</v>
      </c>
    </row>
    <row r="16964" spans="1:6">
      <c r="A16964" t="n">
        <v>134150</v>
      </c>
      <c r="B16964" s="29" t="n">
        <v>16</v>
      </c>
      <c r="C16964" s="7" t="n">
        <v>0</v>
      </c>
    </row>
    <row r="16965" spans="1:6">
      <c r="A16965" t="s">
        <v>4</v>
      </c>
      <c r="B16965" s="4" t="s">
        <v>5</v>
      </c>
      <c r="C16965" s="4" t="s">
        <v>11</v>
      </c>
      <c r="D16965" s="4" t="s">
        <v>34</v>
      </c>
      <c r="E16965" s="4" t="s">
        <v>7</v>
      </c>
      <c r="F16965" s="4" t="s">
        <v>7</v>
      </c>
      <c r="G16965" s="4" t="s">
        <v>34</v>
      </c>
      <c r="H16965" s="4" t="s">
        <v>7</v>
      </c>
      <c r="I16965" s="4" t="s">
        <v>7</v>
      </c>
      <c r="J16965" s="4" t="s">
        <v>34</v>
      </c>
      <c r="K16965" s="4" t="s">
        <v>7</v>
      </c>
      <c r="L16965" s="4" t="s">
        <v>7</v>
      </c>
    </row>
    <row r="16966" spans="1:6">
      <c r="A16966" t="n">
        <v>134153</v>
      </c>
      <c r="B16966" s="51" t="n">
        <v>26</v>
      </c>
      <c r="C16966" s="7" t="n">
        <v>0</v>
      </c>
      <c r="D16966" s="7" t="s">
        <v>1167</v>
      </c>
      <c r="E16966" s="7" t="n">
        <v>2</v>
      </c>
      <c r="F16966" s="7" t="n">
        <v>3</v>
      </c>
      <c r="G16966" s="7" t="s">
        <v>1168</v>
      </c>
      <c r="H16966" s="7" t="n">
        <v>2</v>
      </c>
      <c r="I16966" s="7" t="n">
        <v>3</v>
      </c>
      <c r="J16966" s="7" t="s">
        <v>1169</v>
      </c>
      <c r="K16966" s="7" t="n">
        <v>2</v>
      </c>
      <c r="L16966" s="7" t="n">
        <v>0</v>
      </c>
    </row>
    <row r="16967" spans="1:6">
      <c r="A16967" t="s">
        <v>4</v>
      </c>
      <c r="B16967" s="4" t="s">
        <v>5</v>
      </c>
    </row>
    <row r="16968" spans="1:6">
      <c r="A16968" t="n">
        <v>134330</v>
      </c>
      <c r="B16968" s="27" t="n">
        <v>28</v>
      </c>
    </row>
    <row r="16969" spans="1:6">
      <c r="A16969" t="s">
        <v>4</v>
      </c>
      <c r="B16969" s="4" t="s">
        <v>5</v>
      </c>
      <c r="C16969" s="4" t="s">
        <v>11</v>
      </c>
      <c r="D16969" s="4" t="s">
        <v>7</v>
      </c>
    </row>
    <row r="16970" spans="1:6">
      <c r="A16970" t="n">
        <v>134331</v>
      </c>
      <c r="B16970" s="69" t="n">
        <v>89</v>
      </c>
      <c r="C16970" s="7" t="n">
        <v>65533</v>
      </c>
      <c r="D16970" s="7" t="n">
        <v>1</v>
      </c>
    </row>
    <row r="16971" spans="1:6">
      <c r="A16971" t="s">
        <v>4</v>
      </c>
      <c r="B16971" s="4" t="s">
        <v>5</v>
      </c>
      <c r="C16971" s="4" t="s">
        <v>7</v>
      </c>
      <c r="D16971" s="4" t="s">
        <v>11</v>
      </c>
      <c r="E16971" s="4" t="s">
        <v>11</v>
      </c>
      <c r="F16971" s="4" t="s">
        <v>7</v>
      </c>
    </row>
    <row r="16972" spans="1:6">
      <c r="A16972" t="n">
        <v>134335</v>
      </c>
      <c r="B16972" s="25" t="n">
        <v>25</v>
      </c>
      <c r="C16972" s="7" t="n">
        <v>1</v>
      </c>
      <c r="D16972" s="7" t="n">
        <v>65535</v>
      </c>
      <c r="E16972" s="7" t="n">
        <v>65535</v>
      </c>
      <c r="F16972" s="7" t="n">
        <v>0</v>
      </c>
    </row>
    <row r="16973" spans="1:6">
      <c r="A16973" t="s">
        <v>4</v>
      </c>
      <c r="B16973" s="4" t="s">
        <v>5</v>
      </c>
      <c r="C16973" s="4" t="s">
        <v>8</v>
      </c>
      <c r="D16973" s="4" t="s">
        <v>11</v>
      </c>
    </row>
    <row r="16974" spans="1:6">
      <c r="A16974" t="n">
        <v>134342</v>
      </c>
      <c r="B16974" s="48" t="n">
        <v>29</v>
      </c>
      <c r="C16974" s="7" t="s">
        <v>18</v>
      </c>
      <c r="D16974" s="7" t="n">
        <v>65533</v>
      </c>
    </row>
    <row r="16975" spans="1:6">
      <c r="A16975" t="s">
        <v>4</v>
      </c>
      <c r="B16975" s="4" t="s">
        <v>5</v>
      </c>
      <c r="C16975" s="4" t="s">
        <v>7</v>
      </c>
      <c r="D16975" s="4" t="s">
        <v>11</v>
      </c>
      <c r="E16975" s="4" t="s">
        <v>13</v>
      </c>
      <c r="F16975" s="4" t="s">
        <v>11</v>
      </c>
      <c r="G16975" s="4" t="s">
        <v>14</v>
      </c>
      <c r="H16975" s="4" t="s">
        <v>14</v>
      </c>
      <c r="I16975" s="4" t="s">
        <v>11</v>
      </c>
      <c r="J16975" s="4" t="s">
        <v>11</v>
      </c>
      <c r="K16975" s="4" t="s">
        <v>14</v>
      </c>
      <c r="L16975" s="4" t="s">
        <v>14</v>
      </c>
      <c r="M16975" s="4" t="s">
        <v>14</v>
      </c>
      <c r="N16975" s="4" t="s">
        <v>14</v>
      </c>
      <c r="O16975" s="4" t="s">
        <v>8</v>
      </c>
    </row>
    <row r="16976" spans="1:6">
      <c r="A16976" t="n">
        <v>134346</v>
      </c>
      <c r="B16976" s="12" t="n">
        <v>50</v>
      </c>
      <c r="C16976" s="7" t="n">
        <v>0</v>
      </c>
      <c r="D16976" s="7" t="n">
        <v>2081</v>
      </c>
      <c r="E16976" s="7" t="n">
        <v>1</v>
      </c>
      <c r="F16976" s="7" t="n">
        <v>0</v>
      </c>
      <c r="G16976" s="7" t="n">
        <v>0</v>
      </c>
      <c r="H16976" s="7" t="n">
        <v>0</v>
      </c>
      <c r="I16976" s="7" t="n">
        <v>0</v>
      </c>
      <c r="J16976" s="7" t="n">
        <v>65533</v>
      </c>
      <c r="K16976" s="7" t="n">
        <v>0</v>
      </c>
      <c r="L16976" s="7" t="n">
        <v>0</v>
      </c>
      <c r="M16976" s="7" t="n">
        <v>0</v>
      </c>
      <c r="N16976" s="7" t="n">
        <v>0</v>
      </c>
      <c r="O16976" s="7" t="s">
        <v>18</v>
      </c>
    </row>
    <row r="16977" spans="1:15">
      <c r="A16977" t="s">
        <v>4</v>
      </c>
      <c r="B16977" s="4" t="s">
        <v>5</v>
      </c>
      <c r="C16977" s="4" t="s">
        <v>11</v>
      </c>
    </row>
    <row r="16978" spans="1:15">
      <c r="A16978" t="n">
        <v>134385</v>
      </c>
      <c r="B16978" s="29" t="n">
        <v>16</v>
      </c>
      <c r="C16978" s="7" t="n">
        <v>1000</v>
      </c>
    </row>
    <row r="16979" spans="1:15">
      <c r="A16979" t="s">
        <v>4</v>
      </c>
      <c r="B16979" s="4" t="s">
        <v>5</v>
      </c>
      <c r="C16979" s="4" t="s">
        <v>11</v>
      </c>
      <c r="D16979" s="4" t="s">
        <v>7</v>
      </c>
      <c r="E16979" s="4" t="s">
        <v>8</v>
      </c>
      <c r="F16979" s="4" t="s">
        <v>13</v>
      </c>
      <c r="G16979" s="4" t="s">
        <v>13</v>
      </c>
      <c r="H16979" s="4" t="s">
        <v>13</v>
      </c>
    </row>
    <row r="16980" spans="1:15">
      <c r="A16980" t="n">
        <v>134388</v>
      </c>
      <c r="B16980" s="47" t="n">
        <v>48</v>
      </c>
      <c r="C16980" s="7" t="n">
        <v>0</v>
      </c>
      <c r="D16980" s="7" t="n">
        <v>0</v>
      </c>
      <c r="E16980" s="7" t="s">
        <v>1154</v>
      </c>
      <c r="F16980" s="7" t="n">
        <v>-1</v>
      </c>
      <c r="G16980" s="7" t="n">
        <v>1</v>
      </c>
      <c r="H16980" s="7" t="n">
        <v>0</v>
      </c>
    </row>
    <row r="16981" spans="1:15">
      <c r="A16981" t="s">
        <v>4</v>
      </c>
      <c r="B16981" s="4" t="s">
        <v>5</v>
      </c>
      <c r="C16981" s="4" t="s">
        <v>11</v>
      </c>
    </row>
    <row r="16982" spans="1:15">
      <c r="A16982" t="n">
        <v>134414</v>
      </c>
      <c r="B16982" s="29" t="n">
        <v>16</v>
      </c>
      <c r="C16982" s="7" t="n">
        <v>1000</v>
      </c>
    </row>
    <row r="16983" spans="1:15">
      <c r="A16983" t="s">
        <v>4</v>
      </c>
      <c r="B16983" s="4" t="s">
        <v>5</v>
      </c>
      <c r="C16983" s="4" t="s">
        <v>7</v>
      </c>
      <c r="D16983" s="4" t="s">
        <v>11</v>
      </c>
      <c r="E16983" s="4" t="s">
        <v>13</v>
      </c>
    </row>
    <row r="16984" spans="1:15">
      <c r="A16984" t="n">
        <v>134417</v>
      </c>
      <c r="B16984" s="35" t="n">
        <v>58</v>
      </c>
      <c r="C16984" s="7" t="n">
        <v>101</v>
      </c>
      <c r="D16984" s="7" t="n">
        <v>1000</v>
      </c>
      <c r="E16984" s="7" t="n">
        <v>1</v>
      </c>
    </row>
    <row r="16985" spans="1:15">
      <c r="A16985" t="s">
        <v>4</v>
      </c>
      <c r="B16985" s="4" t="s">
        <v>5</v>
      </c>
      <c r="C16985" s="4" t="s">
        <v>7</v>
      </c>
      <c r="D16985" s="4" t="s">
        <v>11</v>
      </c>
    </row>
    <row r="16986" spans="1:15">
      <c r="A16986" t="n">
        <v>134425</v>
      </c>
      <c r="B16986" s="35" t="n">
        <v>58</v>
      </c>
      <c r="C16986" s="7" t="n">
        <v>254</v>
      </c>
      <c r="D16986" s="7" t="n">
        <v>0</v>
      </c>
    </row>
    <row r="16987" spans="1:15">
      <c r="A16987" t="s">
        <v>4</v>
      </c>
      <c r="B16987" s="4" t="s">
        <v>5</v>
      </c>
      <c r="C16987" s="4" t="s">
        <v>11</v>
      </c>
      <c r="D16987" s="4" t="s">
        <v>7</v>
      </c>
      <c r="E16987" s="4" t="s">
        <v>7</v>
      </c>
      <c r="F16987" s="4" t="s">
        <v>8</v>
      </c>
    </row>
    <row r="16988" spans="1:15">
      <c r="A16988" t="n">
        <v>134429</v>
      </c>
      <c r="B16988" s="43" t="n">
        <v>47</v>
      </c>
      <c r="C16988" s="7" t="n">
        <v>0</v>
      </c>
      <c r="D16988" s="7" t="n">
        <v>0</v>
      </c>
      <c r="E16988" s="7" t="n">
        <v>0</v>
      </c>
      <c r="F16988" s="7" t="s">
        <v>1170</v>
      </c>
    </row>
    <row r="16989" spans="1:15">
      <c r="A16989" t="s">
        <v>4</v>
      </c>
      <c r="B16989" s="4" t="s">
        <v>5</v>
      </c>
      <c r="C16989" s="4" t="s">
        <v>11</v>
      </c>
      <c r="D16989" s="4" t="s">
        <v>7</v>
      </c>
      <c r="E16989" s="4" t="s">
        <v>8</v>
      </c>
    </row>
    <row r="16990" spans="1:15">
      <c r="A16990" t="n">
        <v>134450</v>
      </c>
      <c r="B16990" s="94" t="n">
        <v>86</v>
      </c>
      <c r="C16990" s="7" t="n">
        <v>0</v>
      </c>
      <c r="D16990" s="7" t="n">
        <v>0</v>
      </c>
      <c r="E16990" s="7" t="s">
        <v>18</v>
      </c>
    </row>
    <row r="16991" spans="1:15">
      <c r="A16991" t="s">
        <v>4</v>
      </c>
      <c r="B16991" s="4" t="s">
        <v>5</v>
      </c>
      <c r="C16991" s="4" t="s">
        <v>11</v>
      </c>
      <c r="D16991" s="4" t="s">
        <v>7</v>
      </c>
      <c r="E16991" s="4" t="s">
        <v>8</v>
      </c>
      <c r="F16991" s="4" t="s">
        <v>13</v>
      </c>
      <c r="G16991" s="4" t="s">
        <v>13</v>
      </c>
      <c r="H16991" s="4" t="s">
        <v>13</v>
      </c>
    </row>
    <row r="16992" spans="1:15">
      <c r="A16992" t="n">
        <v>134455</v>
      </c>
      <c r="B16992" s="47" t="n">
        <v>48</v>
      </c>
      <c r="C16992" s="7" t="n">
        <v>0</v>
      </c>
      <c r="D16992" s="7" t="n">
        <v>0</v>
      </c>
      <c r="E16992" s="7" t="s">
        <v>250</v>
      </c>
      <c r="F16992" s="7" t="n">
        <v>0</v>
      </c>
      <c r="G16992" s="7" t="n">
        <v>1</v>
      </c>
      <c r="H16992" s="7" t="n">
        <v>0</v>
      </c>
    </row>
    <row r="16993" spans="1:8">
      <c r="A16993" t="s">
        <v>4</v>
      </c>
      <c r="B16993" s="4" t="s">
        <v>5</v>
      </c>
      <c r="C16993" s="4" t="s">
        <v>7</v>
      </c>
      <c r="D16993" s="4" t="s">
        <v>7</v>
      </c>
      <c r="E16993" s="4" t="s">
        <v>13</v>
      </c>
      <c r="F16993" s="4" t="s">
        <v>13</v>
      </c>
      <c r="G16993" s="4" t="s">
        <v>13</v>
      </c>
      <c r="H16993" s="4" t="s">
        <v>11</v>
      </c>
    </row>
    <row r="16994" spans="1:8">
      <c r="A16994" t="n">
        <v>134479</v>
      </c>
      <c r="B16994" s="36" t="n">
        <v>45</v>
      </c>
      <c r="C16994" s="7" t="n">
        <v>2</v>
      </c>
      <c r="D16994" s="7" t="n">
        <v>3</v>
      </c>
      <c r="E16994" s="7" t="n">
        <v>19.3899993896484</v>
      </c>
      <c r="F16994" s="7" t="n">
        <v>0.310000002384186</v>
      </c>
      <c r="G16994" s="7" t="n">
        <v>-46</v>
      </c>
      <c r="H16994" s="7" t="n">
        <v>0</v>
      </c>
    </row>
    <row r="16995" spans="1:8">
      <c r="A16995" t="s">
        <v>4</v>
      </c>
      <c r="B16995" s="4" t="s">
        <v>5</v>
      </c>
      <c r="C16995" s="4" t="s">
        <v>7</v>
      </c>
      <c r="D16995" s="4" t="s">
        <v>7</v>
      </c>
      <c r="E16995" s="4" t="s">
        <v>13</v>
      </c>
      <c r="F16995" s="4" t="s">
        <v>13</v>
      </c>
      <c r="G16995" s="4" t="s">
        <v>13</v>
      </c>
      <c r="H16995" s="4" t="s">
        <v>11</v>
      </c>
      <c r="I16995" s="4" t="s">
        <v>7</v>
      </c>
    </row>
    <row r="16996" spans="1:8">
      <c r="A16996" t="n">
        <v>134496</v>
      </c>
      <c r="B16996" s="36" t="n">
        <v>45</v>
      </c>
      <c r="C16996" s="7" t="n">
        <v>4</v>
      </c>
      <c r="D16996" s="7" t="n">
        <v>3</v>
      </c>
      <c r="E16996" s="7" t="n">
        <v>356.049987792969</v>
      </c>
      <c r="F16996" s="7" t="n">
        <v>279.549987792969</v>
      </c>
      <c r="G16996" s="7" t="n">
        <v>0</v>
      </c>
      <c r="H16996" s="7" t="n">
        <v>0</v>
      </c>
      <c r="I16996" s="7" t="n">
        <v>0</v>
      </c>
    </row>
    <row r="16997" spans="1:8">
      <c r="A16997" t="s">
        <v>4</v>
      </c>
      <c r="B16997" s="4" t="s">
        <v>5</v>
      </c>
      <c r="C16997" s="4" t="s">
        <v>7</v>
      </c>
      <c r="D16997" s="4" t="s">
        <v>7</v>
      </c>
      <c r="E16997" s="4" t="s">
        <v>13</v>
      </c>
      <c r="F16997" s="4" t="s">
        <v>11</v>
      </c>
    </row>
    <row r="16998" spans="1:8">
      <c r="A16998" t="n">
        <v>134514</v>
      </c>
      <c r="B16998" s="36" t="n">
        <v>45</v>
      </c>
      <c r="C16998" s="7" t="n">
        <v>5</v>
      </c>
      <c r="D16998" s="7" t="n">
        <v>3</v>
      </c>
      <c r="E16998" s="7" t="n">
        <v>2</v>
      </c>
      <c r="F16998" s="7" t="n">
        <v>0</v>
      </c>
    </row>
    <row r="16999" spans="1:8">
      <c r="A16999" t="s">
        <v>4</v>
      </c>
      <c r="B16999" s="4" t="s">
        <v>5</v>
      </c>
      <c r="C16999" s="4" t="s">
        <v>7</v>
      </c>
      <c r="D16999" s="4" t="s">
        <v>7</v>
      </c>
      <c r="E16999" s="4" t="s">
        <v>13</v>
      </c>
      <c r="F16999" s="4" t="s">
        <v>11</v>
      </c>
    </row>
    <row r="17000" spans="1:8">
      <c r="A17000" t="n">
        <v>134523</v>
      </c>
      <c r="B17000" s="36" t="n">
        <v>45</v>
      </c>
      <c r="C17000" s="7" t="n">
        <v>11</v>
      </c>
      <c r="D17000" s="7" t="n">
        <v>3</v>
      </c>
      <c r="E17000" s="7" t="n">
        <v>37.4000015258789</v>
      </c>
      <c r="F17000" s="7" t="n">
        <v>0</v>
      </c>
    </row>
    <row r="17001" spans="1:8">
      <c r="A17001" t="s">
        <v>4</v>
      </c>
      <c r="B17001" s="4" t="s">
        <v>5</v>
      </c>
      <c r="C17001" s="4" t="s">
        <v>7</v>
      </c>
      <c r="D17001" s="4" t="s">
        <v>11</v>
      </c>
      <c r="E17001" s="4" t="s">
        <v>8</v>
      </c>
      <c r="F17001" s="4" t="s">
        <v>8</v>
      </c>
      <c r="G17001" s="4" t="s">
        <v>8</v>
      </c>
      <c r="H17001" s="4" t="s">
        <v>8</v>
      </c>
    </row>
    <row r="17002" spans="1:8">
      <c r="A17002" t="n">
        <v>134532</v>
      </c>
      <c r="B17002" s="49" t="n">
        <v>51</v>
      </c>
      <c r="C17002" s="7" t="n">
        <v>3</v>
      </c>
      <c r="D17002" s="7" t="n">
        <v>0</v>
      </c>
      <c r="E17002" s="7" t="s">
        <v>412</v>
      </c>
      <c r="F17002" s="7" t="s">
        <v>67</v>
      </c>
      <c r="G17002" s="7" t="s">
        <v>66</v>
      </c>
      <c r="H17002" s="7" t="s">
        <v>67</v>
      </c>
    </row>
    <row r="17003" spans="1:8">
      <c r="A17003" t="s">
        <v>4</v>
      </c>
      <c r="B17003" s="4" t="s">
        <v>5</v>
      </c>
      <c r="C17003" s="4" t="s">
        <v>11</v>
      </c>
    </row>
    <row r="17004" spans="1:8">
      <c r="A17004" t="n">
        <v>134545</v>
      </c>
      <c r="B17004" s="29" t="n">
        <v>16</v>
      </c>
      <c r="C17004" s="7" t="n">
        <v>1500</v>
      </c>
    </row>
    <row r="17005" spans="1:8">
      <c r="A17005" t="s">
        <v>4</v>
      </c>
      <c r="B17005" s="4" t="s">
        <v>5</v>
      </c>
      <c r="C17005" s="4" t="s">
        <v>11</v>
      </c>
      <c r="D17005" s="4" t="s">
        <v>7</v>
      </c>
      <c r="E17005" s="4" t="s">
        <v>7</v>
      </c>
      <c r="F17005" s="4" t="s">
        <v>8</v>
      </c>
    </row>
    <row r="17006" spans="1:8">
      <c r="A17006" t="n">
        <v>134548</v>
      </c>
      <c r="B17006" s="50" t="n">
        <v>20</v>
      </c>
      <c r="C17006" s="7" t="n">
        <v>0</v>
      </c>
      <c r="D17006" s="7" t="n">
        <v>2</v>
      </c>
      <c r="E17006" s="7" t="n">
        <v>10</v>
      </c>
      <c r="F17006" s="7" t="s">
        <v>871</v>
      </c>
    </row>
    <row r="17007" spans="1:8">
      <c r="A17007" t="s">
        <v>4</v>
      </c>
      <c r="B17007" s="4" t="s">
        <v>5</v>
      </c>
      <c r="C17007" s="4" t="s">
        <v>7</v>
      </c>
      <c r="D17007" s="4" t="s">
        <v>11</v>
      </c>
      <c r="E17007" s="4" t="s">
        <v>8</v>
      </c>
    </row>
    <row r="17008" spans="1:8">
      <c r="A17008" t="n">
        <v>134568</v>
      </c>
      <c r="B17008" s="49" t="n">
        <v>51</v>
      </c>
      <c r="C17008" s="7" t="n">
        <v>4</v>
      </c>
      <c r="D17008" s="7" t="n">
        <v>0</v>
      </c>
      <c r="E17008" s="7" t="s">
        <v>419</v>
      </c>
    </row>
    <row r="17009" spans="1:9">
      <c r="A17009" t="s">
        <v>4</v>
      </c>
      <c r="B17009" s="4" t="s">
        <v>5</v>
      </c>
      <c r="C17009" s="4" t="s">
        <v>11</v>
      </c>
    </row>
    <row r="17010" spans="1:9">
      <c r="A17010" t="n">
        <v>134582</v>
      </c>
      <c r="B17010" s="29" t="n">
        <v>16</v>
      </c>
      <c r="C17010" s="7" t="n">
        <v>0</v>
      </c>
    </row>
    <row r="17011" spans="1:9">
      <c r="A17011" t="s">
        <v>4</v>
      </c>
      <c r="B17011" s="4" t="s">
        <v>5</v>
      </c>
      <c r="C17011" s="4" t="s">
        <v>11</v>
      </c>
      <c r="D17011" s="4" t="s">
        <v>34</v>
      </c>
      <c r="E17011" s="4" t="s">
        <v>7</v>
      </c>
      <c r="F17011" s="4" t="s">
        <v>7</v>
      </c>
      <c r="G17011" s="4" t="s">
        <v>34</v>
      </c>
      <c r="H17011" s="4" t="s">
        <v>7</v>
      </c>
      <c r="I17011" s="4" t="s">
        <v>7</v>
      </c>
    </row>
    <row r="17012" spans="1:9">
      <c r="A17012" t="n">
        <v>134585</v>
      </c>
      <c r="B17012" s="51" t="n">
        <v>26</v>
      </c>
      <c r="C17012" s="7" t="n">
        <v>0</v>
      </c>
      <c r="D17012" s="7" t="s">
        <v>1171</v>
      </c>
      <c r="E17012" s="7" t="n">
        <v>2</v>
      </c>
      <c r="F17012" s="7" t="n">
        <v>3</v>
      </c>
      <c r="G17012" s="7" t="s">
        <v>1172</v>
      </c>
      <c r="H17012" s="7" t="n">
        <v>2</v>
      </c>
      <c r="I17012" s="7" t="n">
        <v>0</v>
      </c>
    </row>
    <row r="17013" spans="1:9">
      <c r="A17013" t="s">
        <v>4</v>
      </c>
      <c r="B17013" s="4" t="s">
        <v>5</v>
      </c>
    </row>
    <row r="17014" spans="1:9">
      <c r="A17014" t="n">
        <v>134772</v>
      </c>
      <c r="B17014" s="27" t="n">
        <v>28</v>
      </c>
    </row>
    <row r="17015" spans="1:9">
      <c r="A17015" t="s">
        <v>4</v>
      </c>
      <c r="B17015" s="4" t="s">
        <v>5</v>
      </c>
      <c r="C17015" s="4" t="s">
        <v>7</v>
      </c>
      <c r="D17015" s="4" t="s">
        <v>11</v>
      </c>
      <c r="E17015" s="4" t="s">
        <v>13</v>
      </c>
    </row>
    <row r="17016" spans="1:9">
      <c r="A17016" t="n">
        <v>134773</v>
      </c>
      <c r="B17016" s="35" t="n">
        <v>58</v>
      </c>
      <c r="C17016" s="7" t="n">
        <v>0</v>
      </c>
      <c r="D17016" s="7" t="n">
        <v>1000</v>
      </c>
      <c r="E17016" s="7" t="n">
        <v>1</v>
      </c>
    </row>
    <row r="17017" spans="1:9">
      <c r="A17017" t="s">
        <v>4</v>
      </c>
      <c r="B17017" s="4" t="s">
        <v>5</v>
      </c>
      <c r="C17017" s="4" t="s">
        <v>7</v>
      </c>
      <c r="D17017" s="4" t="s">
        <v>11</v>
      </c>
    </row>
    <row r="17018" spans="1:9">
      <c r="A17018" t="n">
        <v>134781</v>
      </c>
      <c r="B17018" s="35" t="n">
        <v>58</v>
      </c>
      <c r="C17018" s="7" t="n">
        <v>255</v>
      </c>
      <c r="D17018" s="7" t="n">
        <v>0</v>
      </c>
    </row>
    <row r="17019" spans="1:9">
      <c r="A17019" t="s">
        <v>4</v>
      </c>
      <c r="B17019" s="4" t="s">
        <v>5</v>
      </c>
      <c r="C17019" s="4" t="s">
        <v>7</v>
      </c>
      <c r="D17019" s="4" t="s">
        <v>11</v>
      </c>
      <c r="E17019" s="4" t="s">
        <v>7</v>
      </c>
    </row>
    <row r="17020" spans="1:9">
      <c r="A17020" t="n">
        <v>134785</v>
      </c>
      <c r="B17020" s="42" t="n">
        <v>36</v>
      </c>
      <c r="C17020" s="7" t="n">
        <v>9</v>
      </c>
      <c r="D17020" s="7" t="n">
        <v>0</v>
      </c>
      <c r="E17020" s="7" t="n">
        <v>0</v>
      </c>
    </row>
    <row r="17021" spans="1:9">
      <c r="A17021" t="s">
        <v>4</v>
      </c>
      <c r="B17021" s="4" t="s">
        <v>5</v>
      </c>
      <c r="C17021" s="4" t="s">
        <v>11</v>
      </c>
    </row>
    <row r="17022" spans="1:9">
      <c r="A17022" t="n">
        <v>134790</v>
      </c>
      <c r="B17022" s="39" t="n">
        <v>12</v>
      </c>
      <c r="C17022" s="7" t="n">
        <v>10937</v>
      </c>
    </row>
    <row r="17023" spans="1:9">
      <c r="A17023" t="s">
        <v>4</v>
      </c>
      <c r="B17023" s="4" t="s">
        <v>5</v>
      </c>
      <c r="C17023" s="4" t="s">
        <v>7</v>
      </c>
      <c r="D17023" s="4" t="s">
        <v>8</v>
      </c>
    </row>
    <row r="17024" spans="1:9">
      <c r="A17024" t="n">
        <v>134793</v>
      </c>
      <c r="B17024" s="93" t="n">
        <v>38</v>
      </c>
      <c r="C17024" s="7" t="n">
        <v>1</v>
      </c>
      <c r="D17024" s="7" t="s">
        <v>1155</v>
      </c>
    </row>
    <row r="17025" spans="1:9">
      <c r="A17025" t="s">
        <v>4</v>
      </c>
      <c r="B17025" s="4" t="s">
        <v>5</v>
      </c>
    </row>
    <row r="17026" spans="1:9">
      <c r="A17026" t="n">
        <v>134804</v>
      </c>
      <c r="B17026" s="5" t="n">
        <v>1</v>
      </c>
    </row>
    <row r="17027" spans="1:9" s="3" customFormat="1" customHeight="0">
      <c r="A17027" s="3" t="s">
        <v>2</v>
      </c>
      <c r="B17027" s="3" t="s">
        <v>1173</v>
      </c>
    </row>
    <row r="17028" spans="1:9">
      <c r="A17028" t="s">
        <v>4</v>
      </c>
      <c r="B17028" s="4" t="s">
        <v>5</v>
      </c>
      <c r="C17028" s="4" t="s">
        <v>7</v>
      </c>
      <c r="D17028" s="19" t="s">
        <v>28</v>
      </c>
      <c r="E17028" s="4" t="s">
        <v>5</v>
      </c>
      <c r="F17028" s="4" t="s">
        <v>7</v>
      </c>
      <c r="G17028" s="4" t="s">
        <v>11</v>
      </c>
      <c r="H17028" s="19" t="s">
        <v>29</v>
      </c>
      <c r="I17028" s="4" t="s">
        <v>7</v>
      </c>
      <c r="J17028" s="4" t="s">
        <v>16</v>
      </c>
    </row>
    <row r="17029" spans="1:9">
      <c r="A17029" t="n">
        <v>134808</v>
      </c>
      <c r="B17029" s="13" t="n">
        <v>5</v>
      </c>
      <c r="C17029" s="7" t="n">
        <v>28</v>
      </c>
      <c r="D17029" s="19" t="s">
        <v>3</v>
      </c>
      <c r="E17029" s="59" t="n">
        <v>64</v>
      </c>
      <c r="F17029" s="7" t="n">
        <v>5</v>
      </c>
      <c r="G17029" s="7" t="n">
        <v>14</v>
      </c>
      <c r="H17029" s="19" t="s">
        <v>3</v>
      </c>
      <c r="I17029" s="7" t="n">
        <v>1</v>
      </c>
      <c r="J17029" s="14" t="n">
        <f t="normal" ca="1">A17035</f>
        <v>0</v>
      </c>
    </row>
    <row r="17030" spans="1:9">
      <c r="A17030" t="s">
        <v>4</v>
      </c>
      <c r="B17030" s="4" t="s">
        <v>5</v>
      </c>
      <c r="C17030" s="4" t="s">
        <v>7</v>
      </c>
      <c r="D17030" s="4" t="s">
        <v>8</v>
      </c>
    </row>
    <row r="17031" spans="1:9">
      <c r="A17031" t="n">
        <v>134819</v>
      </c>
      <c r="B17031" s="52" t="n">
        <v>4</v>
      </c>
      <c r="C17031" s="7" t="n">
        <v>11</v>
      </c>
      <c r="D17031" s="7" t="s">
        <v>1174</v>
      </c>
    </row>
    <row r="17032" spans="1:9">
      <c r="A17032" t="s">
        <v>4</v>
      </c>
      <c r="B17032" s="4" t="s">
        <v>5</v>
      </c>
    </row>
    <row r="17033" spans="1:9">
      <c r="A17033" t="n">
        <v>134831</v>
      </c>
      <c r="B17033" s="5" t="n">
        <v>1</v>
      </c>
    </row>
    <row r="17034" spans="1:9">
      <c r="A17034" t="s">
        <v>4</v>
      </c>
      <c r="B17034" s="4" t="s">
        <v>5</v>
      </c>
      <c r="C17034" s="4" t="s">
        <v>7</v>
      </c>
      <c r="D17034" s="4" t="s">
        <v>7</v>
      </c>
      <c r="E17034" s="4" t="s">
        <v>7</v>
      </c>
      <c r="F17034" s="4" t="s">
        <v>7</v>
      </c>
    </row>
    <row r="17035" spans="1:9">
      <c r="A17035" t="n">
        <v>134832</v>
      </c>
      <c r="B17035" s="9" t="n">
        <v>14</v>
      </c>
      <c r="C17035" s="7" t="n">
        <v>2</v>
      </c>
      <c r="D17035" s="7" t="n">
        <v>0</v>
      </c>
      <c r="E17035" s="7" t="n">
        <v>0</v>
      </c>
      <c r="F17035" s="7" t="n">
        <v>0</v>
      </c>
    </row>
    <row r="17036" spans="1:9">
      <c r="A17036" t="s">
        <v>4</v>
      </c>
      <c r="B17036" s="4" t="s">
        <v>5</v>
      </c>
      <c r="C17036" s="4" t="s">
        <v>7</v>
      </c>
      <c r="D17036" s="19" t="s">
        <v>28</v>
      </c>
      <c r="E17036" s="4" t="s">
        <v>5</v>
      </c>
      <c r="F17036" s="4" t="s">
        <v>7</v>
      </c>
      <c r="G17036" s="4" t="s">
        <v>11</v>
      </c>
      <c r="H17036" s="19" t="s">
        <v>29</v>
      </c>
      <c r="I17036" s="4" t="s">
        <v>7</v>
      </c>
      <c r="J17036" s="4" t="s">
        <v>14</v>
      </c>
      <c r="K17036" s="4" t="s">
        <v>7</v>
      </c>
      <c r="L17036" s="4" t="s">
        <v>7</v>
      </c>
      <c r="M17036" s="19" t="s">
        <v>28</v>
      </c>
      <c r="N17036" s="4" t="s">
        <v>5</v>
      </c>
      <c r="O17036" s="4" t="s">
        <v>7</v>
      </c>
      <c r="P17036" s="4" t="s">
        <v>11</v>
      </c>
      <c r="Q17036" s="19" t="s">
        <v>29</v>
      </c>
      <c r="R17036" s="4" t="s">
        <v>7</v>
      </c>
      <c r="S17036" s="4" t="s">
        <v>14</v>
      </c>
      <c r="T17036" s="4" t="s">
        <v>7</v>
      </c>
      <c r="U17036" s="4" t="s">
        <v>7</v>
      </c>
      <c r="V17036" s="4" t="s">
        <v>7</v>
      </c>
      <c r="W17036" s="4" t="s">
        <v>16</v>
      </c>
    </row>
    <row r="17037" spans="1:9">
      <c r="A17037" t="n">
        <v>134837</v>
      </c>
      <c r="B17037" s="13" t="n">
        <v>5</v>
      </c>
      <c r="C17037" s="7" t="n">
        <v>28</v>
      </c>
      <c r="D17037" s="19" t="s">
        <v>3</v>
      </c>
      <c r="E17037" s="8" t="n">
        <v>162</v>
      </c>
      <c r="F17037" s="7" t="n">
        <v>3</v>
      </c>
      <c r="G17037" s="7" t="n">
        <v>28833</v>
      </c>
      <c r="H17037" s="19" t="s">
        <v>3</v>
      </c>
      <c r="I17037" s="7" t="n">
        <v>0</v>
      </c>
      <c r="J17037" s="7" t="n">
        <v>1</v>
      </c>
      <c r="K17037" s="7" t="n">
        <v>2</v>
      </c>
      <c r="L17037" s="7" t="n">
        <v>28</v>
      </c>
      <c r="M17037" s="19" t="s">
        <v>3</v>
      </c>
      <c r="N17037" s="8" t="n">
        <v>162</v>
      </c>
      <c r="O17037" s="7" t="n">
        <v>3</v>
      </c>
      <c r="P17037" s="7" t="n">
        <v>28833</v>
      </c>
      <c r="Q17037" s="19" t="s">
        <v>3</v>
      </c>
      <c r="R17037" s="7" t="n">
        <v>0</v>
      </c>
      <c r="S17037" s="7" t="n">
        <v>2</v>
      </c>
      <c r="T17037" s="7" t="n">
        <v>2</v>
      </c>
      <c r="U17037" s="7" t="n">
        <v>11</v>
      </c>
      <c r="V17037" s="7" t="n">
        <v>1</v>
      </c>
      <c r="W17037" s="14" t="n">
        <f t="normal" ca="1">A17041</f>
        <v>0</v>
      </c>
    </row>
    <row r="17038" spans="1:9">
      <c r="A17038" t="s">
        <v>4</v>
      </c>
      <c r="B17038" s="4" t="s">
        <v>5</v>
      </c>
      <c r="C17038" s="4" t="s">
        <v>7</v>
      </c>
      <c r="D17038" s="4" t="s">
        <v>11</v>
      </c>
      <c r="E17038" s="4" t="s">
        <v>13</v>
      </c>
    </row>
    <row r="17039" spans="1:9">
      <c r="A17039" t="n">
        <v>134866</v>
      </c>
      <c r="B17039" s="35" t="n">
        <v>58</v>
      </c>
      <c r="C17039" s="7" t="n">
        <v>0</v>
      </c>
      <c r="D17039" s="7" t="n">
        <v>0</v>
      </c>
      <c r="E17039" s="7" t="n">
        <v>1</v>
      </c>
    </row>
    <row r="17040" spans="1:9">
      <c r="A17040" t="s">
        <v>4</v>
      </c>
      <c r="B17040" s="4" t="s">
        <v>5</v>
      </c>
      <c r="C17040" s="4" t="s">
        <v>7</v>
      </c>
      <c r="D17040" s="19" t="s">
        <v>28</v>
      </c>
      <c r="E17040" s="4" t="s">
        <v>5</v>
      </c>
      <c r="F17040" s="4" t="s">
        <v>7</v>
      </c>
      <c r="G17040" s="4" t="s">
        <v>11</v>
      </c>
      <c r="H17040" s="19" t="s">
        <v>29</v>
      </c>
      <c r="I17040" s="4" t="s">
        <v>7</v>
      </c>
      <c r="J17040" s="4" t="s">
        <v>14</v>
      </c>
      <c r="K17040" s="4" t="s">
        <v>7</v>
      </c>
      <c r="L17040" s="4" t="s">
        <v>7</v>
      </c>
      <c r="M17040" s="19" t="s">
        <v>28</v>
      </c>
      <c r="N17040" s="4" t="s">
        <v>5</v>
      </c>
      <c r="O17040" s="4" t="s">
        <v>7</v>
      </c>
      <c r="P17040" s="4" t="s">
        <v>11</v>
      </c>
      <c r="Q17040" s="19" t="s">
        <v>29</v>
      </c>
      <c r="R17040" s="4" t="s">
        <v>7</v>
      </c>
      <c r="S17040" s="4" t="s">
        <v>14</v>
      </c>
      <c r="T17040" s="4" t="s">
        <v>7</v>
      </c>
      <c r="U17040" s="4" t="s">
        <v>7</v>
      </c>
      <c r="V17040" s="4" t="s">
        <v>7</v>
      </c>
      <c r="W17040" s="4" t="s">
        <v>16</v>
      </c>
    </row>
    <row r="17041" spans="1:23">
      <c r="A17041" t="n">
        <v>134874</v>
      </c>
      <c r="B17041" s="13" t="n">
        <v>5</v>
      </c>
      <c r="C17041" s="7" t="n">
        <v>28</v>
      </c>
      <c r="D17041" s="19" t="s">
        <v>3</v>
      </c>
      <c r="E17041" s="8" t="n">
        <v>162</v>
      </c>
      <c r="F17041" s="7" t="n">
        <v>3</v>
      </c>
      <c r="G17041" s="7" t="n">
        <v>28833</v>
      </c>
      <c r="H17041" s="19" t="s">
        <v>3</v>
      </c>
      <c r="I17041" s="7" t="n">
        <v>0</v>
      </c>
      <c r="J17041" s="7" t="n">
        <v>1</v>
      </c>
      <c r="K17041" s="7" t="n">
        <v>3</v>
      </c>
      <c r="L17041" s="7" t="n">
        <v>28</v>
      </c>
      <c r="M17041" s="19" t="s">
        <v>3</v>
      </c>
      <c r="N17041" s="8" t="n">
        <v>162</v>
      </c>
      <c r="O17041" s="7" t="n">
        <v>3</v>
      </c>
      <c r="P17041" s="7" t="n">
        <v>28833</v>
      </c>
      <c r="Q17041" s="19" t="s">
        <v>3</v>
      </c>
      <c r="R17041" s="7" t="n">
        <v>0</v>
      </c>
      <c r="S17041" s="7" t="n">
        <v>2</v>
      </c>
      <c r="T17041" s="7" t="n">
        <v>3</v>
      </c>
      <c r="U17041" s="7" t="n">
        <v>9</v>
      </c>
      <c r="V17041" s="7" t="n">
        <v>1</v>
      </c>
      <c r="W17041" s="14" t="n">
        <f t="normal" ca="1">A17051</f>
        <v>0</v>
      </c>
    </row>
    <row r="17042" spans="1:23">
      <c r="A17042" t="s">
        <v>4</v>
      </c>
      <c r="B17042" s="4" t="s">
        <v>5</v>
      </c>
      <c r="C17042" s="4" t="s">
        <v>7</v>
      </c>
      <c r="D17042" s="19" t="s">
        <v>28</v>
      </c>
      <c r="E17042" s="4" t="s">
        <v>5</v>
      </c>
      <c r="F17042" s="4" t="s">
        <v>11</v>
      </c>
      <c r="G17042" s="4" t="s">
        <v>7</v>
      </c>
      <c r="H17042" s="4" t="s">
        <v>7</v>
      </c>
      <c r="I17042" s="4" t="s">
        <v>8</v>
      </c>
      <c r="J17042" s="19" t="s">
        <v>29</v>
      </c>
      <c r="K17042" s="4" t="s">
        <v>7</v>
      </c>
      <c r="L17042" s="4" t="s">
        <v>7</v>
      </c>
      <c r="M17042" s="19" t="s">
        <v>28</v>
      </c>
      <c r="N17042" s="4" t="s">
        <v>5</v>
      </c>
      <c r="O17042" s="4" t="s">
        <v>7</v>
      </c>
      <c r="P17042" s="19" t="s">
        <v>29</v>
      </c>
      <c r="Q17042" s="4" t="s">
        <v>7</v>
      </c>
      <c r="R17042" s="4" t="s">
        <v>14</v>
      </c>
      <c r="S17042" s="4" t="s">
        <v>7</v>
      </c>
      <c r="T17042" s="4" t="s">
        <v>7</v>
      </c>
      <c r="U17042" s="4" t="s">
        <v>7</v>
      </c>
      <c r="V17042" s="19" t="s">
        <v>28</v>
      </c>
      <c r="W17042" s="4" t="s">
        <v>5</v>
      </c>
      <c r="X17042" s="4" t="s">
        <v>7</v>
      </c>
      <c r="Y17042" s="19" t="s">
        <v>29</v>
      </c>
      <c r="Z17042" s="4" t="s">
        <v>7</v>
      </c>
      <c r="AA17042" s="4" t="s">
        <v>14</v>
      </c>
      <c r="AB17042" s="4" t="s">
        <v>7</v>
      </c>
      <c r="AC17042" s="4" t="s">
        <v>7</v>
      </c>
      <c r="AD17042" s="4" t="s">
        <v>7</v>
      </c>
      <c r="AE17042" s="4" t="s">
        <v>16</v>
      </c>
    </row>
    <row r="17043" spans="1:23">
      <c r="A17043" t="n">
        <v>134903</v>
      </c>
      <c r="B17043" s="13" t="n">
        <v>5</v>
      </c>
      <c r="C17043" s="7" t="n">
        <v>28</v>
      </c>
      <c r="D17043" s="19" t="s">
        <v>3</v>
      </c>
      <c r="E17043" s="43" t="n">
        <v>47</v>
      </c>
      <c r="F17043" s="7" t="n">
        <v>61456</v>
      </c>
      <c r="G17043" s="7" t="n">
        <v>2</v>
      </c>
      <c r="H17043" s="7" t="n">
        <v>0</v>
      </c>
      <c r="I17043" s="7" t="s">
        <v>354</v>
      </c>
      <c r="J17043" s="19" t="s">
        <v>3</v>
      </c>
      <c r="K17043" s="7" t="n">
        <v>8</v>
      </c>
      <c r="L17043" s="7" t="n">
        <v>28</v>
      </c>
      <c r="M17043" s="19" t="s">
        <v>3</v>
      </c>
      <c r="N17043" s="11" t="n">
        <v>74</v>
      </c>
      <c r="O17043" s="7" t="n">
        <v>65</v>
      </c>
      <c r="P17043" s="19" t="s">
        <v>3</v>
      </c>
      <c r="Q17043" s="7" t="n">
        <v>0</v>
      </c>
      <c r="R17043" s="7" t="n">
        <v>1</v>
      </c>
      <c r="S17043" s="7" t="n">
        <v>3</v>
      </c>
      <c r="T17043" s="7" t="n">
        <v>9</v>
      </c>
      <c r="U17043" s="7" t="n">
        <v>28</v>
      </c>
      <c r="V17043" s="19" t="s">
        <v>3</v>
      </c>
      <c r="W17043" s="11" t="n">
        <v>74</v>
      </c>
      <c r="X17043" s="7" t="n">
        <v>65</v>
      </c>
      <c r="Y17043" s="19" t="s">
        <v>3</v>
      </c>
      <c r="Z17043" s="7" t="n">
        <v>0</v>
      </c>
      <c r="AA17043" s="7" t="n">
        <v>2</v>
      </c>
      <c r="AB17043" s="7" t="n">
        <v>3</v>
      </c>
      <c r="AC17043" s="7" t="n">
        <v>9</v>
      </c>
      <c r="AD17043" s="7" t="n">
        <v>1</v>
      </c>
      <c r="AE17043" s="14" t="n">
        <f t="normal" ca="1">A17047</f>
        <v>0</v>
      </c>
    </row>
    <row r="17044" spans="1:23">
      <c r="A17044" t="s">
        <v>4</v>
      </c>
      <c r="B17044" s="4" t="s">
        <v>5</v>
      </c>
      <c r="C17044" s="4" t="s">
        <v>11</v>
      </c>
      <c r="D17044" s="4" t="s">
        <v>7</v>
      </c>
      <c r="E17044" s="4" t="s">
        <v>7</v>
      </c>
      <c r="F17044" s="4" t="s">
        <v>8</v>
      </c>
    </row>
    <row r="17045" spans="1:23">
      <c r="A17045" t="n">
        <v>134951</v>
      </c>
      <c r="B17045" s="43" t="n">
        <v>47</v>
      </c>
      <c r="C17045" s="7" t="n">
        <v>61456</v>
      </c>
      <c r="D17045" s="7" t="n">
        <v>0</v>
      </c>
      <c r="E17045" s="7" t="n">
        <v>0</v>
      </c>
      <c r="F17045" s="7" t="s">
        <v>250</v>
      </c>
    </row>
    <row r="17046" spans="1:23">
      <c r="A17046" t="s">
        <v>4</v>
      </c>
      <c r="B17046" s="4" t="s">
        <v>5</v>
      </c>
      <c r="C17046" s="4" t="s">
        <v>7</v>
      </c>
      <c r="D17046" s="4" t="s">
        <v>11</v>
      </c>
      <c r="E17046" s="4" t="s">
        <v>13</v>
      </c>
    </row>
    <row r="17047" spans="1:23">
      <c r="A17047" t="n">
        <v>134964</v>
      </c>
      <c r="B17047" s="35" t="n">
        <v>58</v>
      </c>
      <c r="C17047" s="7" t="n">
        <v>0</v>
      </c>
      <c r="D17047" s="7" t="n">
        <v>300</v>
      </c>
      <c r="E17047" s="7" t="n">
        <v>1</v>
      </c>
    </row>
    <row r="17048" spans="1:23">
      <c r="A17048" t="s">
        <v>4</v>
      </c>
      <c r="B17048" s="4" t="s">
        <v>5</v>
      </c>
      <c r="C17048" s="4" t="s">
        <v>7</v>
      </c>
      <c r="D17048" s="4" t="s">
        <v>11</v>
      </c>
    </row>
    <row r="17049" spans="1:23">
      <c r="A17049" t="n">
        <v>134972</v>
      </c>
      <c r="B17049" s="35" t="n">
        <v>58</v>
      </c>
      <c r="C17049" s="7" t="n">
        <v>255</v>
      </c>
      <c r="D17049" s="7" t="n">
        <v>0</v>
      </c>
    </row>
    <row r="17050" spans="1:23">
      <c r="A17050" t="s">
        <v>4</v>
      </c>
      <c r="B17050" s="4" t="s">
        <v>5</v>
      </c>
      <c r="C17050" s="4" t="s">
        <v>7</v>
      </c>
      <c r="D17050" s="4" t="s">
        <v>7</v>
      </c>
      <c r="E17050" s="4" t="s">
        <v>7</v>
      </c>
      <c r="F17050" s="4" t="s">
        <v>7</v>
      </c>
    </row>
    <row r="17051" spans="1:23">
      <c r="A17051" t="n">
        <v>134976</v>
      </c>
      <c r="B17051" s="9" t="n">
        <v>14</v>
      </c>
      <c r="C17051" s="7" t="n">
        <v>0</v>
      </c>
      <c r="D17051" s="7" t="n">
        <v>0</v>
      </c>
      <c r="E17051" s="7" t="n">
        <v>0</v>
      </c>
      <c r="F17051" s="7" t="n">
        <v>64</v>
      </c>
    </row>
    <row r="17052" spans="1:23">
      <c r="A17052" t="s">
        <v>4</v>
      </c>
      <c r="B17052" s="4" t="s">
        <v>5</v>
      </c>
      <c r="C17052" s="4" t="s">
        <v>7</v>
      </c>
      <c r="D17052" s="4" t="s">
        <v>11</v>
      </c>
    </row>
    <row r="17053" spans="1:23">
      <c r="A17053" t="n">
        <v>134981</v>
      </c>
      <c r="B17053" s="24" t="n">
        <v>22</v>
      </c>
      <c r="C17053" s="7" t="n">
        <v>0</v>
      </c>
      <c r="D17053" s="7" t="n">
        <v>28833</v>
      </c>
    </row>
    <row r="17054" spans="1:23">
      <c r="A17054" t="s">
        <v>4</v>
      </c>
      <c r="B17054" s="4" t="s">
        <v>5</v>
      </c>
      <c r="C17054" s="4" t="s">
        <v>7</v>
      </c>
      <c r="D17054" s="4" t="s">
        <v>11</v>
      </c>
    </row>
    <row r="17055" spans="1:23">
      <c r="A17055" t="n">
        <v>134985</v>
      </c>
      <c r="B17055" s="35" t="n">
        <v>58</v>
      </c>
      <c r="C17055" s="7" t="n">
        <v>5</v>
      </c>
      <c r="D17055" s="7" t="n">
        <v>300</v>
      </c>
    </row>
    <row r="17056" spans="1:23">
      <c r="A17056" t="s">
        <v>4</v>
      </c>
      <c r="B17056" s="4" t="s">
        <v>5</v>
      </c>
      <c r="C17056" s="4" t="s">
        <v>13</v>
      </c>
      <c r="D17056" s="4" t="s">
        <v>11</v>
      </c>
    </row>
    <row r="17057" spans="1:31">
      <c r="A17057" t="n">
        <v>134989</v>
      </c>
      <c r="B17057" s="61" t="n">
        <v>103</v>
      </c>
      <c r="C17057" s="7" t="n">
        <v>0</v>
      </c>
      <c r="D17057" s="7" t="n">
        <v>300</v>
      </c>
    </row>
    <row r="17058" spans="1:31">
      <c r="A17058" t="s">
        <v>4</v>
      </c>
      <c r="B17058" s="4" t="s">
        <v>5</v>
      </c>
      <c r="C17058" s="4" t="s">
        <v>7</v>
      </c>
    </row>
    <row r="17059" spans="1:31">
      <c r="A17059" t="n">
        <v>134996</v>
      </c>
      <c r="B17059" s="59" t="n">
        <v>64</v>
      </c>
      <c r="C17059" s="7" t="n">
        <v>7</v>
      </c>
    </row>
    <row r="17060" spans="1:31">
      <c r="A17060" t="s">
        <v>4</v>
      </c>
      <c r="B17060" s="4" t="s">
        <v>5</v>
      </c>
      <c r="C17060" s="4" t="s">
        <v>7</v>
      </c>
      <c r="D17060" s="4" t="s">
        <v>11</v>
      </c>
    </row>
    <row r="17061" spans="1:31">
      <c r="A17061" t="n">
        <v>134998</v>
      </c>
      <c r="B17061" s="62" t="n">
        <v>72</v>
      </c>
      <c r="C17061" s="7" t="n">
        <v>5</v>
      </c>
      <c r="D17061" s="7" t="n">
        <v>0</v>
      </c>
    </row>
    <row r="17062" spans="1:31">
      <c r="A17062" t="s">
        <v>4</v>
      </c>
      <c r="B17062" s="4" t="s">
        <v>5</v>
      </c>
      <c r="C17062" s="4" t="s">
        <v>7</v>
      </c>
      <c r="D17062" s="19" t="s">
        <v>28</v>
      </c>
      <c r="E17062" s="4" t="s">
        <v>5</v>
      </c>
      <c r="F17062" s="4" t="s">
        <v>7</v>
      </c>
      <c r="G17062" s="4" t="s">
        <v>11</v>
      </c>
      <c r="H17062" s="19" t="s">
        <v>29</v>
      </c>
      <c r="I17062" s="4" t="s">
        <v>7</v>
      </c>
      <c r="J17062" s="4" t="s">
        <v>14</v>
      </c>
      <c r="K17062" s="4" t="s">
        <v>7</v>
      </c>
      <c r="L17062" s="4" t="s">
        <v>7</v>
      </c>
      <c r="M17062" s="4" t="s">
        <v>16</v>
      </c>
    </row>
    <row r="17063" spans="1:31">
      <c r="A17063" t="n">
        <v>135002</v>
      </c>
      <c r="B17063" s="13" t="n">
        <v>5</v>
      </c>
      <c r="C17063" s="7" t="n">
        <v>28</v>
      </c>
      <c r="D17063" s="19" t="s">
        <v>3</v>
      </c>
      <c r="E17063" s="8" t="n">
        <v>162</v>
      </c>
      <c r="F17063" s="7" t="n">
        <v>4</v>
      </c>
      <c r="G17063" s="7" t="n">
        <v>28833</v>
      </c>
      <c r="H17063" s="19" t="s">
        <v>3</v>
      </c>
      <c r="I17063" s="7" t="n">
        <v>0</v>
      </c>
      <c r="J17063" s="7" t="n">
        <v>1</v>
      </c>
      <c r="K17063" s="7" t="n">
        <v>2</v>
      </c>
      <c r="L17063" s="7" t="n">
        <v>1</v>
      </c>
      <c r="M17063" s="14" t="n">
        <f t="normal" ca="1">A17069</f>
        <v>0</v>
      </c>
    </row>
    <row r="17064" spans="1:31">
      <c r="A17064" t="s">
        <v>4</v>
      </c>
      <c r="B17064" s="4" t="s">
        <v>5</v>
      </c>
      <c r="C17064" s="4" t="s">
        <v>7</v>
      </c>
      <c r="D17064" s="4" t="s">
        <v>8</v>
      </c>
    </row>
    <row r="17065" spans="1:31">
      <c r="A17065" t="n">
        <v>135019</v>
      </c>
      <c r="B17065" s="6" t="n">
        <v>2</v>
      </c>
      <c r="C17065" s="7" t="n">
        <v>10</v>
      </c>
      <c r="D17065" s="7" t="s">
        <v>355</v>
      </c>
    </row>
    <row r="17066" spans="1:31">
      <c r="A17066" t="s">
        <v>4</v>
      </c>
      <c r="B17066" s="4" t="s">
        <v>5</v>
      </c>
      <c r="C17066" s="4" t="s">
        <v>11</v>
      </c>
    </row>
    <row r="17067" spans="1:31">
      <c r="A17067" t="n">
        <v>135036</v>
      </c>
      <c r="B17067" s="29" t="n">
        <v>16</v>
      </c>
      <c r="C17067" s="7" t="n">
        <v>0</v>
      </c>
    </row>
    <row r="17068" spans="1:31">
      <c r="A17068" t="s">
        <v>4</v>
      </c>
      <c r="B17068" s="4" t="s">
        <v>5</v>
      </c>
      <c r="C17068" s="4" t="s">
        <v>11</v>
      </c>
      <c r="D17068" s="4" t="s">
        <v>14</v>
      </c>
    </row>
    <row r="17069" spans="1:31">
      <c r="A17069" t="n">
        <v>135039</v>
      </c>
      <c r="B17069" s="38" t="n">
        <v>43</v>
      </c>
      <c r="C17069" s="7" t="n">
        <v>61456</v>
      </c>
      <c r="D17069" s="7" t="n">
        <v>1</v>
      </c>
    </row>
    <row r="17070" spans="1:31">
      <c r="A17070" t="s">
        <v>4</v>
      </c>
      <c r="B17070" s="4" t="s">
        <v>5</v>
      </c>
      <c r="C17070" s="4" t="s">
        <v>7</v>
      </c>
      <c r="D17070" s="19" t="s">
        <v>28</v>
      </c>
      <c r="E17070" s="4" t="s">
        <v>5</v>
      </c>
      <c r="F17070" s="4" t="s">
        <v>7</v>
      </c>
      <c r="G17070" s="4" t="s">
        <v>11</v>
      </c>
      <c r="H17070" s="19" t="s">
        <v>29</v>
      </c>
      <c r="I17070" s="4" t="s">
        <v>7</v>
      </c>
      <c r="J17070" s="4" t="s">
        <v>16</v>
      </c>
    </row>
    <row r="17071" spans="1:31">
      <c r="A17071" t="n">
        <v>135046</v>
      </c>
      <c r="B17071" s="13" t="n">
        <v>5</v>
      </c>
      <c r="C17071" s="7" t="n">
        <v>28</v>
      </c>
      <c r="D17071" s="19" t="s">
        <v>3</v>
      </c>
      <c r="E17071" s="59" t="n">
        <v>64</v>
      </c>
      <c r="F17071" s="7" t="n">
        <v>5</v>
      </c>
      <c r="G17071" s="7" t="n">
        <v>5</v>
      </c>
      <c r="H17071" s="19" t="s">
        <v>3</v>
      </c>
      <c r="I17071" s="7" t="n">
        <v>1</v>
      </c>
      <c r="J17071" s="14" t="n">
        <f t="normal" ca="1">A17083</f>
        <v>0</v>
      </c>
    </row>
    <row r="17072" spans="1:31">
      <c r="A17072" t="s">
        <v>4</v>
      </c>
      <c r="B17072" s="4" t="s">
        <v>5</v>
      </c>
      <c r="C17072" s="4" t="s">
        <v>11</v>
      </c>
      <c r="D17072" s="4" t="s">
        <v>8</v>
      </c>
      <c r="E17072" s="4" t="s">
        <v>8</v>
      </c>
      <c r="F17072" s="4" t="s">
        <v>8</v>
      </c>
      <c r="G17072" s="4" t="s">
        <v>7</v>
      </c>
      <c r="H17072" s="4" t="s">
        <v>14</v>
      </c>
      <c r="I17072" s="4" t="s">
        <v>13</v>
      </c>
      <c r="J17072" s="4" t="s">
        <v>13</v>
      </c>
      <c r="K17072" s="4" t="s">
        <v>13</v>
      </c>
      <c r="L17072" s="4" t="s">
        <v>13</v>
      </c>
      <c r="M17072" s="4" t="s">
        <v>13</v>
      </c>
      <c r="N17072" s="4" t="s">
        <v>13</v>
      </c>
      <c r="O17072" s="4" t="s">
        <v>13</v>
      </c>
      <c r="P17072" s="4" t="s">
        <v>8</v>
      </c>
      <c r="Q17072" s="4" t="s">
        <v>8</v>
      </c>
      <c r="R17072" s="4" t="s">
        <v>14</v>
      </c>
      <c r="S17072" s="4" t="s">
        <v>7</v>
      </c>
      <c r="T17072" s="4" t="s">
        <v>14</v>
      </c>
      <c r="U17072" s="4" t="s">
        <v>14</v>
      </c>
      <c r="V17072" s="4" t="s">
        <v>11</v>
      </c>
    </row>
    <row r="17073" spans="1:22">
      <c r="A17073" t="n">
        <v>135057</v>
      </c>
      <c r="B17073" s="66" t="n">
        <v>19</v>
      </c>
      <c r="C17073" s="7" t="n">
        <v>7032</v>
      </c>
      <c r="D17073" s="7" t="s">
        <v>399</v>
      </c>
      <c r="E17073" s="7" t="s">
        <v>400</v>
      </c>
      <c r="F17073" s="7" t="s">
        <v>18</v>
      </c>
      <c r="G17073" s="7" t="n">
        <v>0</v>
      </c>
      <c r="H17073" s="7" t="n">
        <v>1</v>
      </c>
      <c r="I17073" s="7" t="n">
        <v>0</v>
      </c>
      <c r="J17073" s="7" t="n">
        <v>0</v>
      </c>
      <c r="K17073" s="7" t="n">
        <v>0</v>
      </c>
      <c r="L17073" s="7" t="n">
        <v>0</v>
      </c>
      <c r="M17073" s="7" t="n">
        <v>1</v>
      </c>
      <c r="N17073" s="7" t="n">
        <v>1.60000002384186</v>
      </c>
      <c r="O17073" s="7" t="n">
        <v>0.0900000035762787</v>
      </c>
      <c r="P17073" s="7" t="s">
        <v>18</v>
      </c>
      <c r="Q17073" s="7" t="s">
        <v>18</v>
      </c>
      <c r="R17073" s="7" t="n">
        <v>-1</v>
      </c>
      <c r="S17073" s="7" t="n">
        <v>0</v>
      </c>
      <c r="T17073" s="7" t="n">
        <v>0</v>
      </c>
      <c r="U17073" s="7" t="n">
        <v>0</v>
      </c>
      <c r="V17073" s="7" t="n">
        <v>0</v>
      </c>
    </row>
    <row r="17074" spans="1:22">
      <c r="A17074" t="s">
        <v>4</v>
      </c>
      <c r="B17074" s="4" t="s">
        <v>5</v>
      </c>
      <c r="C17074" s="4" t="s">
        <v>11</v>
      </c>
      <c r="D17074" s="4" t="s">
        <v>7</v>
      </c>
      <c r="E17074" s="4" t="s">
        <v>7</v>
      </c>
      <c r="F17074" s="4" t="s">
        <v>8</v>
      </c>
    </row>
    <row r="17075" spans="1:22">
      <c r="A17075" t="n">
        <v>135127</v>
      </c>
      <c r="B17075" s="50" t="n">
        <v>20</v>
      </c>
      <c r="C17075" s="7" t="n">
        <v>7032</v>
      </c>
      <c r="D17075" s="7" t="n">
        <v>3</v>
      </c>
      <c r="E17075" s="7" t="n">
        <v>10</v>
      </c>
      <c r="F17075" s="7" t="s">
        <v>401</v>
      </c>
    </row>
    <row r="17076" spans="1:22">
      <c r="A17076" t="s">
        <v>4</v>
      </c>
      <c r="B17076" s="4" t="s">
        <v>5</v>
      </c>
      <c r="C17076" s="4" t="s">
        <v>11</v>
      </c>
    </row>
    <row r="17077" spans="1:22">
      <c r="A17077" t="n">
        <v>135145</v>
      </c>
      <c r="B17077" s="29" t="n">
        <v>16</v>
      </c>
      <c r="C17077" s="7" t="n">
        <v>0</v>
      </c>
    </row>
    <row r="17078" spans="1:22">
      <c r="A17078" t="s">
        <v>4</v>
      </c>
      <c r="B17078" s="4" t="s">
        <v>5</v>
      </c>
      <c r="C17078" s="4" t="s">
        <v>11</v>
      </c>
      <c r="D17078" s="4" t="s">
        <v>14</v>
      </c>
    </row>
    <row r="17079" spans="1:22">
      <c r="A17079" t="n">
        <v>135148</v>
      </c>
      <c r="B17079" s="38" t="n">
        <v>43</v>
      </c>
      <c r="C17079" s="7" t="n">
        <v>7032</v>
      </c>
      <c r="D17079" s="7" t="n">
        <v>128</v>
      </c>
    </row>
    <row r="17080" spans="1:22">
      <c r="A17080" t="s">
        <v>4</v>
      </c>
      <c r="B17080" s="4" t="s">
        <v>5</v>
      </c>
      <c r="C17080" s="4" t="s">
        <v>11</v>
      </c>
      <c r="D17080" s="4" t="s">
        <v>14</v>
      </c>
    </row>
    <row r="17081" spans="1:22">
      <c r="A17081" t="n">
        <v>135155</v>
      </c>
      <c r="B17081" s="38" t="n">
        <v>43</v>
      </c>
      <c r="C17081" s="7" t="n">
        <v>7032</v>
      </c>
      <c r="D17081" s="7" t="n">
        <v>32</v>
      </c>
    </row>
    <row r="17082" spans="1:22">
      <c r="A17082" t="s">
        <v>4</v>
      </c>
      <c r="B17082" s="4" t="s">
        <v>5</v>
      </c>
      <c r="C17082" s="4" t="s">
        <v>11</v>
      </c>
      <c r="D17082" s="4" t="s">
        <v>7</v>
      </c>
      <c r="E17082" s="4" t="s">
        <v>7</v>
      </c>
      <c r="F17082" s="4" t="s">
        <v>8</v>
      </c>
    </row>
    <row r="17083" spans="1:22">
      <c r="A17083" t="n">
        <v>135162</v>
      </c>
      <c r="B17083" s="50" t="n">
        <v>20</v>
      </c>
      <c r="C17083" s="7" t="n">
        <v>61456</v>
      </c>
      <c r="D17083" s="7" t="n">
        <v>3</v>
      </c>
      <c r="E17083" s="7" t="n">
        <v>10</v>
      </c>
      <c r="F17083" s="7" t="s">
        <v>401</v>
      </c>
    </row>
    <row r="17084" spans="1:22">
      <c r="A17084" t="s">
        <v>4</v>
      </c>
      <c r="B17084" s="4" t="s">
        <v>5</v>
      </c>
      <c r="C17084" s="4" t="s">
        <v>11</v>
      </c>
    </row>
    <row r="17085" spans="1:22">
      <c r="A17085" t="n">
        <v>135180</v>
      </c>
      <c r="B17085" s="29" t="n">
        <v>16</v>
      </c>
      <c r="C17085" s="7" t="n">
        <v>0</v>
      </c>
    </row>
    <row r="17086" spans="1:22">
      <c r="A17086" t="s">
        <v>4</v>
      </c>
      <c r="B17086" s="4" t="s">
        <v>5</v>
      </c>
      <c r="C17086" s="4" t="s">
        <v>11</v>
      </c>
      <c r="D17086" s="4" t="s">
        <v>7</v>
      </c>
      <c r="E17086" s="4" t="s">
        <v>7</v>
      </c>
      <c r="F17086" s="4" t="s">
        <v>8</v>
      </c>
    </row>
    <row r="17087" spans="1:22">
      <c r="A17087" t="n">
        <v>135183</v>
      </c>
      <c r="B17087" s="50" t="n">
        <v>20</v>
      </c>
      <c r="C17087" s="7" t="n">
        <v>5655</v>
      </c>
      <c r="D17087" s="7" t="n">
        <v>3</v>
      </c>
      <c r="E17087" s="7" t="n">
        <v>10</v>
      </c>
      <c r="F17087" s="7" t="s">
        <v>401</v>
      </c>
    </row>
    <row r="17088" spans="1:22">
      <c r="A17088" t="s">
        <v>4</v>
      </c>
      <c r="B17088" s="4" t="s">
        <v>5</v>
      </c>
      <c r="C17088" s="4" t="s">
        <v>11</v>
      </c>
    </row>
    <row r="17089" spans="1:22">
      <c r="A17089" t="n">
        <v>135201</v>
      </c>
      <c r="B17089" s="29" t="n">
        <v>16</v>
      </c>
      <c r="C17089" s="7" t="n">
        <v>0</v>
      </c>
    </row>
    <row r="17090" spans="1:22">
      <c r="A17090" t="s">
        <v>4</v>
      </c>
      <c r="B17090" s="4" t="s">
        <v>5</v>
      </c>
      <c r="C17090" s="4" t="s">
        <v>11</v>
      </c>
      <c r="D17090" s="4" t="s">
        <v>7</v>
      </c>
      <c r="E17090" s="4" t="s">
        <v>7</v>
      </c>
      <c r="F17090" s="4" t="s">
        <v>8</v>
      </c>
    </row>
    <row r="17091" spans="1:22">
      <c r="A17091" t="n">
        <v>135204</v>
      </c>
      <c r="B17091" s="50" t="n">
        <v>20</v>
      </c>
      <c r="C17091" s="7" t="n">
        <v>6303</v>
      </c>
      <c r="D17091" s="7" t="n">
        <v>3</v>
      </c>
      <c r="E17091" s="7" t="n">
        <v>10</v>
      </c>
      <c r="F17091" s="7" t="s">
        <v>401</v>
      </c>
    </row>
    <row r="17092" spans="1:22">
      <c r="A17092" t="s">
        <v>4</v>
      </c>
      <c r="B17092" s="4" t="s">
        <v>5</v>
      </c>
      <c r="C17092" s="4" t="s">
        <v>11</v>
      </c>
    </row>
    <row r="17093" spans="1:22">
      <c r="A17093" t="n">
        <v>135222</v>
      </c>
      <c r="B17093" s="29" t="n">
        <v>16</v>
      </c>
      <c r="C17093" s="7" t="n">
        <v>0</v>
      </c>
    </row>
    <row r="17094" spans="1:22">
      <c r="A17094" t="s">
        <v>4</v>
      </c>
      <c r="B17094" s="4" t="s">
        <v>5</v>
      </c>
      <c r="C17094" s="4" t="s">
        <v>11</v>
      </c>
      <c r="D17094" s="4" t="s">
        <v>13</v>
      </c>
      <c r="E17094" s="4" t="s">
        <v>13</v>
      </c>
      <c r="F17094" s="4" t="s">
        <v>13</v>
      </c>
      <c r="G17094" s="4" t="s">
        <v>13</v>
      </c>
    </row>
    <row r="17095" spans="1:22">
      <c r="A17095" t="n">
        <v>135225</v>
      </c>
      <c r="B17095" s="40" t="n">
        <v>46</v>
      </c>
      <c r="C17095" s="7" t="n">
        <v>61456</v>
      </c>
      <c r="D17095" s="7" t="n">
        <v>2.34999990463257</v>
      </c>
      <c r="E17095" s="7" t="n">
        <v>1</v>
      </c>
      <c r="F17095" s="7" t="n">
        <v>6.84999990463257</v>
      </c>
      <c r="G17095" s="7" t="n">
        <v>90</v>
      </c>
    </row>
    <row r="17096" spans="1:22">
      <c r="A17096" t="s">
        <v>4</v>
      </c>
      <c r="B17096" s="4" t="s">
        <v>5</v>
      </c>
      <c r="C17096" s="4" t="s">
        <v>11</v>
      </c>
      <c r="D17096" s="4" t="s">
        <v>13</v>
      </c>
      <c r="E17096" s="4" t="s">
        <v>13</v>
      </c>
      <c r="F17096" s="4" t="s">
        <v>13</v>
      </c>
      <c r="G17096" s="4" t="s">
        <v>13</v>
      </c>
    </row>
    <row r="17097" spans="1:22">
      <c r="A17097" t="n">
        <v>135244</v>
      </c>
      <c r="B17097" s="40" t="n">
        <v>46</v>
      </c>
      <c r="C17097" s="7" t="n">
        <v>5655</v>
      </c>
      <c r="D17097" s="7" t="n">
        <v>3.60999989509583</v>
      </c>
      <c r="E17097" s="7" t="n">
        <v>1</v>
      </c>
      <c r="F17097" s="7" t="n">
        <v>6.8899998664856</v>
      </c>
      <c r="G17097" s="7" t="n">
        <v>270</v>
      </c>
    </row>
    <row r="17098" spans="1:22">
      <c r="A17098" t="s">
        <v>4</v>
      </c>
      <c r="B17098" s="4" t="s">
        <v>5</v>
      </c>
      <c r="C17098" s="4" t="s">
        <v>7</v>
      </c>
    </row>
    <row r="17099" spans="1:22">
      <c r="A17099" t="n">
        <v>135263</v>
      </c>
      <c r="B17099" s="11" t="n">
        <v>74</v>
      </c>
      <c r="C17099" s="7" t="n">
        <v>18</v>
      </c>
    </row>
    <row r="17100" spans="1:22">
      <c r="A17100" t="s">
        <v>4</v>
      </c>
      <c r="B17100" s="4" t="s">
        <v>5</v>
      </c>
      <c r="C17100" s="4" t="s">
        <v>7</v>
      </c>
      <c r="D17100" s="4" t="s">
        <v>7</v>
      </c>
      <c r="E17100" s="4" t="s">
        <v>13</v>
      </c>
      <c r="F17100" s="4" t="s">
        <v>13</v>
      </c>
      <c r="G17100" s="4" t="s">
        <v>13</v>
      </c>
      <c r="H17100" s="4" t="s">
        <v>11</v>
      </c>
    </row>
    <row r="17101" spans="1:22">
      <c r="A17101" t="n">
        <v>135265</v>
      </c>
      <c r="B17101" s="36" t="n">
        <v>45</v>
      </c>
      <c r="C17101" s="7" t="n">
        <v>2</v>
      </c>
      <c r="D17101" s="7" t="n">
        <v>3</v>
      </c>
      <c r="E17101" s="7" t="n">
        <v>3.17000007629395</v>
      </c>
      <c r="F17101" s="7" t="n">
        <v>2.34999990463257</v>
      </c>
      <c r="G17101" s="7" t="n">
        <v>7.17999982833862</v>
      </c>
      <c r="H17101" s="7" t="n">
        <v>0</v>
      </c>
    </row>
    <row r="17102" spans="1:22">
      <c r="A17102" t="s">
        <v>4</v>
      </c>
      <c r="B17102" s="4" t="s">
        <v>5</v>
      </c>
      <c r="C17102" s="4" t="s">
        <v>7</v>
      </c>
      <c r="D17102" s="4" t="s">
        <v>7</v>
      </c>
      <c r="E17102" s="4" t="s">
        <v>13</v>
      </c>
      <c r="F17102" s="4" t="s">
        <v>13</v>
      </c>
      <c r="G17102" s="4" t="s">
        <v>13</v>
      </c>
      <c r="H17102" s="4" t="s">
        <v>11</v>
      </c>
      <c r="I17102" s="4" t="s">
        <v>7</v>
      </c>
    </row>
    <row r="17103" spans="1:22">
      <c r="A17103" t="n">
        <v>135282</v>
      </c>
      <c r="B17103" s="36" t="n">
        <v>45</v>
      </c>
      <c r="C17103" s="7" t="n">
        <v>4</v>
      </c>
      <c r="D17103" s="7" t="n">
        <v>3</v>
      </c>
      <c r="E17103" s="7" t="n">
        <v>5</v>
      </c>
      <c r="F17103" s="7" t="n">
        <v>239.899993896484</v>
      </c>
      <c r="G17103" s="7" t="n">
        <v>0</v>
      </c>
      <c r="H17103" s="7" t="n">
        <v>0</v>
      </c>
      <c r="I17103" s="7" t="n">
        <v>0</v>
      </c>
    </row>
    <row r="17104" spans="1:22">
      <c r="A17104" t="s">
        <v>4</v>
      </c>
      <c r="B17104" s="4" t="s">
        <v>5</v>
      </c>
      <c r="C17104" s="4" t="s">
        <v>7</v>
      </c>
      <c r="D17104" s="4" t="s">
        <v>7</v>
      </c>
      <c r="E17104" s="4" t="s">
        <v>13</v>
      </c>
      <c r="F17104" s="4" t="s">
        <v>11</v>
      </c>
    </row>
    <row r="17105" spans="1:9">
      <c r="A17105" t="n">
        <v>135300</v>
      </c>
      <c r="B17105" s="36" t="n">
        <v>45</v>
      </c>
      <c r="C17105" s="7" t="n">
        <v>5</v>
      </c>
      <c r="D17105" s="7" t="n">
        <v>3</v>
      </c>
      <c r="E17105" s="7" t="n">
        <v>3.5</v>
      </c>
      <c r="F17105" s="7" t="n">
        <v>0</v>
      </c>
    </row>
    <row r="17106" spans="1:9">
      <c r="A17106" t="s">
        <v>4</v>
      </c>
      <c r="B17106" s="4" t="s">
        <v>5</v>
      </c>
      <c r="C17106" s="4" t="s">
        <v>7</v>
      </c>
      <c r="D17106" s="4" t="s">
        <v>7</v>
      </c>
      <c r="E17106" s="4" t="s">
        <v>13</v>
      </c>
      <c r="F17106" s="4" t="s">
        <v>11</v>
      </c>
    </row>
    <row r="17107" spans="1:9">
      <c r="A17107" t="n">
        <v>135309</v>
      </c>
      <c r="B17107" s="36" t="n">
        <v>45</v>
      </c>
      <c r="C17107" s="7" t="n">
        <v>11</v>
      </c>
      <c r="D17107" s="7" t="n">
        <v>3</v>
      </c>
      <c r="E17107" s="7" t="n">
        <v>38</v>
      </c>
      <c r="F17107" s="7" t="n">
        <v>0</v>
      </c>
    </row>
    <row r="17108" spans="1:9">
      <c r="A17108" t="s">
        <v>4</v>
      </c>
      <c r="B17108" s="4" t="s">
        <v>5</v>
      </c>
      <c r="C17108" s="4" t="s">
        <v>7</v>
      </c>
      <c r="D17108" s="4" t="s">
        <v>7</v>
      </c>
      <c r="E17108" s="4" t="s">
        <v>13</v>
      </c>
      <c r="F17108" s="4" t="s">
        <v>11</v>
      </c>
    </row>
    <row r="17109" spans="1:9">
      <c r="A17109" t="n">
        <v>135318</v>
      </c>
      <c r="B17109" s="36" t="n">
        <v>45</v>
      </c>
      <c r="C17109" s="7" t="n">
        <v>5</v>
      </c>
      <c r="D17109" s="7" t="n">
        <v>3</v>
      </c>
      <c r="E17109" s="7" t="n">
        <v>3</v>
      </c>
      <c r="F17109" s="7" t="n">
        <v>2000</v>
      </c>
    </row>
    <row r="17110" spans="1:9">
      <c r="A17110" t="s">
        <v>4</v>
      </c>
      <c r="B17110" s="4" t="s">
        <v>5</v>
      </c>
      <c r="C17110" s="4" t="s">
        <v>7</v>
      </c>
      <c r="D17110" s="4" t="s">
        <v>11</v>
      </c>
      <c r="E17110" s="4" t="s">
        <v>13</v>
      </c>
    </row>
    <row r="17111" spans="1:9">
      <c r="A17111" t="n">
        <v>135327</v>
      </c>
      <c r="B17111" s="35" t="n">
        <v>58</v>
      </c>
      <c r="C17111" s="7" t="n">
        <v>100</v>
      </c>
      <c r="D17111" s="7" t="n">
        <v>1000</v>
      </c>
      <c r="E17111" s="7" t="n">
        <v>1</v>
      </c>
    </row>
    <row r="17112" spans="1:9">
      <c r="A17112" t="s">
        <v>4</v>
      </c>
      <c r="B17112" s="4" t="s">
        <v>5</v>
      </c>
      <c r="C17112" s="4" t="s">
        <v>7</v>
      </c>
      <c r="D17112" s="4" t="s">
        <v>11</v>
      </c>
    </row>
    <row r="17113" spans="1:9">
      <c r="A17113" t="n">
        <v>135335</v>
      </c>
      <c r="B17113" s="35" t="n">
        <v>58</v>
      </c>
      <c r="C17113" s="7" t="n">
        <v>255</v>
      </c>
      <c r="D17113" s="7" t="n">
        <v>0</v>
      </c>
    </row>
    <row r="17114" spans="1:9">
      <c r="A17114" t="s">
        <v>4</v>
      </c>
      <c r="B17114" s="4" t="s">
        <v>5</v>
      </c>
      <c r="C17114" s="4" t="s">
        <v>7</v>
      </c>
      <c r="D17114" s="4" t="s">
        <v>11</v>
      </c>
    </row>
    <row r="17115" spans="1:9">
      <c r="A17115" t="n">
        <v>135339</v>
      </c>
      <c r="B17115" s="36" t="n">
        <v>45</v>
      </c>
      <c r="C17115" s="7" t="n">
        <v>7</v>
      </c>
      <c r="D17115" s="7" t="n">
        <v>255</v>
      </c>
    </row>
    <row r="17116" spans="1:9">
      <c r="A17116" t="s">
        <v>4</v>
      </c>
      <c r="B17116" s="4" t="s">
        <v>5</v>
      </c>
      <c r="C17116" s="4" t="s">
        <v>7</v>
      </c>
      <c r="D17116" s="4" t="s">
        <v>13</v>
      </c>
      <c r="E17116" s="4" t="s">
        <v>11</v>
      </c>
      <c r="F17116" s="4" t="s">
        <v>7</v>
      </c>
    </row>
    <row r="17117" spans="1:9">
      <c r="A17117" t="n">
        <v>135343</v>
      </c>
      <c r="B17117" s="16" t="n">
        <v>49</v>
      </c>
      <c r="C17117" s="7" t="n">
        <v>3</v>
      </c>
      <c r="D17117" s="7" t="n">
        <v>0.699999988079071</v>
      </c>
      <c r="E17117" s="7" t="n">
        <v>500</v>
      </c>
      <c r="F17117" s="7" t="n">
        <v>0</v>
      </c>
    </row>
    <row r="17118" spans="1:9">
      <c r="A17118" t="s">
        <v>4</v>
      </c>
      <c r="B17118" s="4" t="s">
        <v>5</v>
      </c>
      <c r="C17118" s="4" t="s">
        <v>7</v>
      </c>
      <c r="D17118" s="4" t="s">
        <v>11</v>
      </c>
    </row>
    <row r="17119" spans="1:9">
      <c r="A17119" t="n">
        <v>135352</v>
      </c>
      <c r="B17119" s="35" t="n">
        <v>58</v>
      </c>
      <c r="C17119" s="7" t="n">
        <v>10</v>
      </c>
      <c r="D17119" s="7" t="n">
        <v>300</v>
      </c>
    </row>
    <row r="17120" spans="1:9">
      <c r="A17120" t="s">
        <v>4</v>
      </c>
      <c r="B17120" s="4" t="s">
        <v>5</v>
      </c>
      <c r="C17120" s="4" t="s">
        <v>7</v>
      </c>
      <c r="D17120" s="4" t="s">
        <v>11</v>
      </c>
    </row>
    <row r="17121" spans="1:6">
      <c r="A17121" t="n">
        <v>135356</v>
      </c>
      <c r="B17121" s="35" t="n">
        <v>58</v>
      </c>
      <c r="C17121" s="7" t="n">
        <v>12</v>
      </c>
      <c r="D17121" s="7" t="n">
        <v>0</v>
      </c>
    </row>
    <row r="17122" spans="1:6">
      <c r="A17122" t="s">
        <v>4</v>
      </c>
      <c r="B17122" s="4" t="s">
        <v>5</v>
      </c>
      <c r="C17122" s="4" t="s">
        <v>7</v>
      </c>
      <c r="D17122" s="4" t="s">
        <v>11</v>
      </c>
      <c r="E17122" s="4" t="s">
        <v>7</v>
      </c>
      <c r="F17122" s="4" t="s">
        <v>7</v>
      </c>
      <c r="G17122" s="4" t="s">
        <v>16</v>
      </c>
    </row>
    <row r="17123" spans="1:6">
      <c r="A17123" t="n">
        <v>135360</v>
      </c>
      <c r="B17123" s="13" t="n">
        <v>5</v>
      </c>
      <c r="C17123" s="7" t="n">
        <v>30</v>
      </c>
      <c r="D17123" s="7" t="n">
        <v>10940</v>
      </c>
      <c r="E17123" s="7" t="n">
        <v>8</v>
      </c>
      <c r="F17123" s="7" t="n">
        <v>1</v>
      </c>
      <c r="G17123" s="14" t="n">
        <f t="normal" ca="1">A17675</f>
        <v>0</v>
      </c>
    </row>
    <row r="17124" spans="1:6">
      <c r="A17124" t="s">
        <v>4</v>
      </c>
      <c r="B17124" s="4" t="s">
        <v>5</v>
      </c>
      <c r="C17124" s="4" t="s">
        <v>7</v>
      </c>
      <c r="D17124" s="4" t="s">
        <v>11</v>
      </c>
      <c r="E17124" s="4" t="s">
        <v>11</v>
      </c>
      <c r="F17124" s="4" t="s">
        <v>7</v>
      </c>
    </row>
    <row r="17125" spans="1:6">
      <c r="A17125" t="n">
        <v>135370</v>
      </c>
      <c r="B17125" s="25" t="n">
        <v>25</v>
      </c>
      <c r="C17125" s="7" t="n">
        <v>1</v>
      </c>
      <c r="D17125" s="7" t="n">
        <v>160</v>
      </c>
      <c r="E17125" s="7" t="n">
        <v>350</v>
      </c>
      <c r="F17125" s="7" t="n">
        <v>1</v>
      </c>
    </row>
    <row r="17126" spans="1:6">
      <c r="A17126" t="s">
        <v>4</v>
      </c>
      <c r="B17126" s="4" t="s">
        <v>5</v>
      </c>
      <c r="C17126" s="4" t="s">
        <v>7</v>
      </c>
      <c r="D17126" s="4" t="s">
        <v>11</v>
      </c>
      <c r="E17126" s="4" t="s">
        <v>8</v>
      </c>
    </row>
    <row r="17127" spans="1:6">
      <c r="A17127" t="n">
        <v>135377</v>
      </c>
      <c r="B17127" s="49" t="n">
        <v>51</v>
      </c>
      <c r="C17127" s="7" t="n">
        <v>4</v>
      </c>
      <c r="D17127" s="7" t="n">
        <v>5655</v>
      </c>
      <c r="E17127" s="7" t="s">
        <v>618</v>
      </c>
    </row>
    <row r="17128" spans="1:6">
      <c r="A17128" t="s">
        <v>4</v>
      </c>
      <c r="B17128" s="4" t="s">
        <v>5</v>
      </c>
      <c r="C17128" s="4" t="s">
        <v>11</v>
      </c>
    </row>
    <row r="17129" spans="1:6">
      <c r="A17129" t="n">
        <v>135391</v>
      </c>
      <c r="B17129" s="29" t="n">
        <v>16</v>
      </c>
      <c r="C17129" s="7" t="n">
        <v>0</v>
      </c>
    </row>
    <row r="17130" spans="1:6">
      <c r="A17130" t="s">
        <v>4</v>
      </c>
      <c r="B17130" s="4" t="s">
        <v>5</v>
      </c>
      <c r="C17130" s="4" t="s">
        <v>11</v>
      </c>
      <c r="D17130" s="4" t="s">
        <v>34</v>
      </c>
      <c r="E17130" s="4" t="s">
        <v>7</v>
      </c>
      <c r="F17130" s="4" t="s">
        <v>7</v>
      </c>
      <c r="G17130" s="4" t="s">
        <v>34</v>
      </c>
      <c r="H17130" s="4" t="s">
        <v>7</v>
      </c>
      <c r="I17130" s="4" t="s">
        <v>7</v>
      </c>
    </row>
    <row r="17131" spans="1:6">
      <c r="A17131" t="n">
        <v>135394</v>
      </c>
      <c r="B17131" s="51" t="n">
        <v>26</v>
      </c>
      <c r="C17131" s="7" t="n">
        <v>5655</v>
      </c>
      <c r="D17131" s="7" t="s">
        <v>1175</v>
      </c>
      <c r="E17131" s="7" t="n">
        <v>2</v>
      </c>
      <c r="F17131" s="7" t="n">
        <v>3</v>
      </c>
      <c r="G17131" s="7" t="s">
        <v>1176</v>
      </c>
      <c r="H17131" s="7" t="n">
        <v>2</v>
      </c>
      <c r="I17131" s="7" t="n">
        <v>0</v>
      </c>
    </row>
    <row r="17132" spans="1:6">
      <c r="A17132" t="s">
        <v>4</v>
      </c>
      <c r="B17132" s="4" t="s">
        <v>5</v>
      </c>
    </row>
    <row r="17133" spans="1:6">
      <c r="A17133" t="n">
        <v>135639</v>
      </c>
      <c r="B17133" s="27" t="n">
        <v>28</v>
      </c>
    </row>
    <row r="17134" spans="1:6">
      <c r="A17134" t="s">
        <v>4</v>
      </c>
      <c r="B17134" s="4" t="s">
        <v>5</v>
      </c>
      <c r="C17134" s="4" t="s">
        <v>7</v>
      </c>
      <c r="D17134" s="4" t="s">
        <v>11</v>
      </c>
      <c r="E17134" s="4" t="s">
        <v>11</v>
      </c>
      <c r="F17134" s="4" t="s">
        <v>7</v>
      </c>
    </row>
    <row r="17135" spans="1:6">
      <c r="A17135" t="n">
        <v>135640</v>
      </c>
      <c r="B17135" s="25" t="n">
        <v>25</v>
      </c>
      <c r="C17135" s="7" t="n">
        <v>1</v>
      </c>
      <c r="D17135" s="7" t="n">
        <v>160</v>
      </c>
      <c r="E17135" s="7" t="n">
        <v>570</v>
      </c>
      <c r="F17135" s="7" t="n">
        <v>2</v>
      </c>
    </row>
    <row r="17136" spans="1:6">
      <c r="A17136" t="s">
        <v>4</v>
      </c>
      <c r="B17136" s="4" t="s">
        <v>5</v>
      </c>
      <c r="C17136" s="4" t="s">
        <v>7</v>
      </c>
      <c r="D17136" s="4" t="s">
        <v>11</v>
      </c>
      <c r="E17136" s="4" t="s">
        <v>8</v>
      </c>
    </row>
    <row r="17137" spans="1:9">
      <c r="A17137" t="n">
        <v>135647</v>
      </c>
      <c r="B17137" s="49" t="n">
        <v>51</v>
      </c>
      <c r="C17137" s="7" t="n">
        <v>4</v>
      </c>
      <c r="D17137" s="7" t="n">
        <v>0</v>
      </c>
      <c r="E17137" s="7" t="s">
        <v>645</v>
      </c>
    </row>
    <row r="17138" spans="1:9">
      <c r="A17138" t="s">
        <v>4</v>
      </c>
      <c r="B17138" s="4" t="s">
        <v>5</v>
      </c>
      <c r="C17138" s="4" t="s">
        <v>11</v>
      </c>
    </row>
    <row r="17139" spans="1:9">
      <c r="A17139" t="n">
        <v>135661</v>
      </c>
      <c r="B17139" s="29" t="n">
        <v>16</v>
      </c>
      <c r="C17139" s="7" t="n">
        <v>0</v>
      </c>
    </row>
    <row r="17140" spans="1:9">
      <c r="A17140" t="s">
        <v>4</v>
      </c>
      <c r="B17140" s="4" t="s">
        <v>5</v>
      </c>
      <c r="C17140" s="4" t="s">
        <v>11</v>
      </c>
      <c r="D17140" s="4" t="s">
        <v>34</v>
      </c>
      <c r="E17140" s="4" t="s">
        <v>7</v>
      </c>
      <c r="F17140" s="4" t="s">
        <v>7</v>
      </c>
    </row>
    <row r="17141" spans="1:9">
      <c r="A17141" t="n">
        <v>135664</v>
      </c>
      <c r="B17141" s="51" t="n">
        <v>26</v>
      </c>
      <c r="C17141" s="7" t="n">
        <v>0</v>
      </c>
      <c r="D17141" s="7" t="s">
        <v>1177</v>
      </c>
      <c r="E17141" s="7" t="n">
        <v>2</v>
      </c>
      <c r="F17141" s="7" t="n">
        <v>0</v>
      </c>
    </row>
    <row r="17142" spans="1:9">
      <c r="A17142" t="s">
        <v>4</v>
      </c>
      <c r="B17142" s="4" t="s">
        <v>5</v>
      </c>
    </row>
    <row r="17143" spans="1:9">
      <c r="A17143" t="n">
        <v>135755</v>
      </c>
      <c r="B17143" s="27" t="n">
        <v>28</v>
      </c>
    </row>
    <row r="17144" spans="1:9">
      <c r="A17144" t="s">
        <v>4</v>
      </c>
      <c r="B17144" s="4" t="s">
        <v>5</v>
      </c>
      <c r="C17144" s="4" t="s">
        <v>7</v>
      </c>
      <c r="D17144" s="4" t="s">
        <v>11</v>
      </c>
      <c r="E17144" s="4" t="s">
        <v>11</v>
      </c>
      <c r="F17144" s="4" t="s">
        <v>7</v>
      </c>
    </row>
    <row r="17145" spans="1:9">
      <c r="A17145" t="n">
        <v>135756</v>
      </c>
      <c r="B17145" s="25" t="n">
        <v>25</v>
      </c>
      <c r="C17145" s="7" t="n">
        <v>1</v>
      </c>
      <c r="D17145" s="7" t="n">
        <v>160</v>
      </c>
      <c r="E17145" s="7" t="n">
        <v>350</v>
      </c>
      <c r="F17145" s="7" t="n">
        <v>1</v>
      </c>
    </row>
    <row r="17146" spans="1:9">
      <c r="A17146" t="s">
        <v>4</v>
      </c>
      <c r="B17146" s="4" t="s">
        <v>5</v>
      </c>
      <c r="C17146" s="4" t="s">
        <v>7</v>
      </c>
      <c r="D17146" s="4" t="s">
        <v>11</v>
      </c>
      <c r="E17146" s="4" t="s">
        <v>8</v>
      </c>
    </row>
    <row r="17147" spans="1:9">
      <c r="A17147" t="n">
        <v>135763</v>
      </c>
      <c r="B17147" s="49" t="n">
        <v>51</v>
      </c>
      <c r="C17147" s="7" t="n">
        <v>4</v>
      </c>
      <c r="D17147" s="7" t="n">
        <v>5655</v>
      </c>
      <c r="E17147" s="7" t="s">
        <v>1062</v>
      </c>
    </row>
    <row r="17148" spans="1:9">
      <c r="A17148" t="s">
        <v>4</v>
      </c>
      <c r="B17148" s="4" t="s">
        <v>5</v>
      </c>
      <c r="C17148" s="4" t="s">
        <v>11</v>
      </c>
    </row>
    <row r="17149" spans="1:9">
      <c r="A17149" t="n">
        <v>135776</v>
      </c>
      <c r="B17149" s="29" t="n">
        <v>16</v>
      </c>
      <c r="C17149" s="7" t="n">
        <v>0</v>
      </c>
    </row>
    <row r="17150" spans="1:9">
      <c r="A17150" t="s">
        <v>4</v>
      </c>
      <c r="B17150" s="4" t="s">
        <v>5</v>
      </c>
      <c r="C17150" s="4" t="s">
        <v>11</v>
      </c>
      <c r="D17150" s="4" t="s">
        <v>34</v>
      </c>
      <c r="E17150" s="4" t="s">
        <v>7</v>
      </c>
      <c r="F17150" s="4" t="s">
        <v>7</v>
      </c>
    </row>
    <row r="17151" spans="1:9">
      <c r="A17151" t="n">
        <v>135779</v>
      </c>
      <c r="B17151" s="51" t="n">
        <v>26</v>
      </c>
      <c r="C17151" s="7" t="n">
        <v>5655</v>
      </c>
      <c r="D17151" s="7" t="s">
        <v>1178</v>
      </c>
      <c r="E17151" s="7" t="n">
        <v>2</v>
      </c>
      <c r="F17151" s="7" t="n">
        <v>0</v>
      </c>
    </row>
    <row r="17152" spans="1:9">
      <c r="A17152" t="s">
        <v>4</v>
      </c>
      <c r="B17152" s="4" t="s">
        <v>5</v>
      </c>
    </row>
    <row r="17153" spans="1:6">
      <c r="A17153" t="n">
        <v>135825</v>
      </c>
      <c r="B17153" s="27" t="n">
        <v>28</v>
      </c>
    </row>
    <row r="17154" spans="1:6">
      <c r="A17154" t="s">
        <v>4</v>
      </c>
      <c r="B17154" s="4" t="s">
        <v>5</v>
      </c>
      <c r="C17154" s="4" t="s">
        <v>11</v>
      </c>
    </row>
    <row r="17155" spans="1:6">
      <c r="A17155" t="n">
        <v>135826</v>
      </c>
      <c r="B17155" s="29" t="n">
        <v>16</v>
      </c>
      <c r="C17155" s="7" t="n">
        <v>300</v>
      </c>
    </row>
    <row r="17156" spans="1:6">
      <c r="A17156" t="s">
        <v>4</v>
      </c>
      <c r="B17156" s="4" t="s">
        <v>5</v>
      </c>
      <c r="C17156" s="4" t="s">
        <v>7</v>
      </c>
      <c r="D17156" s="19" t="s">
        <v>28</v>
      </c>
      <c r="E17156" s="4" t="s">
        <v>5</v>
      </c>
      <c r="F17156" s="4" t="s">
        <v>11</v>
      </c>
      <c r="G17156" s="4" t="s">
        <v>7</v>
      </c>
      <c r="H17156" s="4" t="s">
        <v>7</v>
      </c>
      <c r="I17156" s="4" t="s">
        <v>7</v>
      </c>
      <c r="J17156" s="19" t="s">
        <v>29</v>
      </c>
      <c r="K17156" s="4" t="s">
        <v>7</v>
      </c>
      <c r="L17156" s="4" t="s">
        <v>11</v>
      </c>
      <c r="M17156" s="4" t="s">
        <v>7</v>
      </c>
      <c r="N17156" s="4" t="s">
        <v>7</v>
      </c>
      <c r="O17156" s="4" t="s">
        <v>16</v>
      </c>
    </row>
    <row r="17157" spans="1:6">
      <c r="A17157" t="n">
        <v>135829</v>
      </c>
      <c r="B17157" s="13" t="n">
        <v>5</v>
      </c>
      <c r="C17157" s="7" t="n">
        <v>28</v>
      </c>
      <c r="D17157" s="19" t="s">
        <v>3</v>
      </c>
      <c r="E17157" s="20" t="n">
        <v>105</v>
      </c>
      <c r="F17157" s="7" t="n">
        <v>17</v>
      </c>
      <c r="G17157" s="7" t="n">
        <v>0</v>
      </c>
      <c r="H17157" s="7" t="n">
        <v>8</v>
      </c>
      <c r="I17157" s="7" t="n">
        <v>0</v>
      </c>
      <c r="J17157" s="19" t="s">
        <v>3</v>
      </c>
      <c r="K17157" s="7" t="n">
        <v>30</v>
      </c>
      <c r="L17157" s="7" t="n">
        <v>9484</v>
      </c>
      <c r="M17157" s="7" t="n">
        <v>11</v>
      </c>
      <c r="N17157" s="7" t="n">
        <v>1</v>
      </c>
      <c r="O17157" s="14" t="n">
        <f t="normal" ca="1">A17215</f>
        <v>0</v>
      </c>
    </row>
    <row r="17158" spans="1:6">
      <c r="A17158" t="s">
        <v>4</v>
      </c>
      <c r="B17158" s="4" t="s">
        <v>5</v>
      </c>
      <c r="C17158" s="4" t="s">
        <v>7</v>
      </c>
      <c r="D17158" s="4" t="s">
        <v>11</v>
      </c>
      <c r="E17158" s="4" t="s">
        <v>11</v>
      </c>
      <c r="F17158" s="4" t="s">
        <v>7</v>
      </c>
    </row>
    <row r="17159" spans="1:6">
      <c r="A17159" t="n">
        <v>135846</v>
      </c>
      <c r="B17159" s="25" t="n">
        <v>25</v>
      </c>
      <c r="C17159" s="7" t="n">
        <v>1</v>
      </c>
      <c r="D17159" s="7" t="n">
        <v>160</v>
      </c>
      <c r="E17159" s="7" t="n">
        <v>350</v>
      </c>
      <c r="F17159" s="7" t="n">
        <v>1</v>
      </c>
    </row>
    <row r="17160" spans="1:6">
      <c r="A17160" t="s">
        <v>4</v>
      </c>
      <c r="B17160" s="4" t="s">
        <v>5</v>
      </c>
      <c r="C17160" s="4" t="s">
        <v>7</v>
      </c>
      <c r="D17160" s="4" t="s">
        <v>11</v>
      </c>
      <c r="E17160" s="4" t="s">
        <v>8</v>
      </c>
    </row>
    <row r="17161" spans="1:6">
      <c r="A17161" t="n">
        <v>135853</v>
      </c>
      <c r="B17161" s="49" t="n">
        <v>51</v>
      </c>
      <c r="C17161" s="7" t="n">
        <v>4</v>
      </c>
      <c r="D17161" s="7" t="n">
        <v>5655</v>
      </c>
      <c r="E17161" s="7" t="s">
        <v>419</v>
      </c>
    </row>
    <row r="17162" spans="1:6">
      <c r="A17162" t="s">
        <v>4</v>
      </c>
      <c r="B17162" s="4" t="s">
        <v>5</v>
      </c>
      <c r="C17162" s="4" t="s">
        <v>11</v>
      </c>
    </row>
    <row r="17163" spans="1:6">
      <c r="A17163" t="n">
        <v>135867</v>
      </c>
      <c r="B17163" s="29" t="n">
        <v>16</v>
      </c>
      <c r="C17163" s="7" t="n">
        <v>0</v>
      </c>
    </row>
    <row r="17164" spans="1:6">
      <c r="A17164" t="s">
        <v>4</v>
      </c>
      <c r="B17164" s="4" t="s">
        <v>5</v>
      </c>
      <c r="C17164" s="4" t="s">
        <v>11</v>
      </c>
      <c r="D17164" s="4" t="s">
        <v>34</v>
      </c>
      <c r="E17164" s="4" t="s">
        <v>7</v>
      </c>
      <c r="F17164" s="4" t="s">
        <v>7</v>
      </c>
      <c r="G17164" s="4" t="s">
        <v>34</v>
      </c>
      <c r="H17164" s="4" t="s">
        <v>7</v>
      </c>
      <c r="I17164" s="4" t="s">
        <v>7</v>
      </c>
    </row>
    <row r="17165" spans="1:6">
      <c r="A17165" t="n">
        <v>135870</v>
      </c>
      <c r="B17165" s="51" t="n">
        <v>26</v>
      </c>
      <c r="C17165" s="7" t="n">
        <v>5655</v>
      </c>
      <c r="D17165" s="7" t="s">
        <v>1179</v>
      </c>
      <c r="E17165" s="7" t="n">
        <v>2</v>
      </c>
      <c r="F17165" s="7" t="n">
        <v>3</v>
      </c>
      <c r="G17165" s="7" t="s">
        <v>1180</v>
      </c>
      <c r="H17165" s="7" t="n">
        <v>2</v>
      </c>
      <c r="I17165" s="7" t="n">
        <v>0</v>
      </c>
    </row>
    <row r="17166" spans="1:6">
      <c r="A17166" t="s">
        <v>4</v>
      </c>
      <c r="B17166" s="4" t="s">
        <v>5</v>
      </c>
    </row>
    <row r="17167" spans="1:6">
      <c r="A17167" t="n">
        <v>135964</v>
      </c>
      <c r="B17167" s="27" t="n">
        <v>28</v>
      </c>
    </row>
    <row r="17168" spans="1:6">
      <c r="A17168" t="s">
        <v>4</v>
      </c>
      <c r="B17168" s="4" t="s">
        <v>5</v>
      </c>
      <c r="C17168" s="4" t="s">
        <v>7</v>
      </c>
      <c r="D17168" s="4" t="s">
        <v>11</v>
      </c>
      <c r="E17168" s="4" t="s">
        <v>11</v>
      </c>
      <c r="F17168" s="4" t="s">
        <v>7</v>
      </c>
    </row>
    <row r="17169" spans="1:15">
      <c r="A17169" t="n">
        <v>135965</v>
      </c>
      <c r="B17169" s="25" t="n">
        <v>25</v>
      </c>
      <c r="C17169" s="7" t="n">
        <v>1</v>
      </c>
      <c r="D17169" s="7" t="n">
        <v>160</v>
      </c>
      <c r="E17169" s="7" t="n">
        <v>570</v>
      </c>
      <c r="F17169" s="7" t="n">
        <v>2</v>
      </c>
    </row>
    <row r="17170" spans="1:15">
      <c r="A17170" t="s">
        <v>4</v>
      </c>
      <c r="B17170" s="4" t="s">
        <v>5</v>
      </c>
      <c r="C17170" s="4" t="s">
        <v>7</v>
      </c>
      <c r="D17170" s="4" t="s">
        <v>11</v>
      </c>
      <c r="E17170" s="4" t="s">
        <v>8</v>
      </c>
    </row>
    <row r="17171" spans="1:15">
      <c r="A17171" t="n">
        <v>135972</v>
      </c>
      <c r="B17171" s="49" t="n">
        <v>51</v>
      </c>
      <c r="C17171" s="7" t="n">
        <v>4</v>
      </c>
      <c r="D17171" s="7" t="n">
        <v>0</v>
      </c>
      <c r="E17171" s="7" t="s">
        <v>645</v>
      </c>
    </row>
    <row r="17172" spans="1:15">
      <c r="A17172" t="s">
        <v>4</v>
      </c>
      <c r="B17172" s="4" t="s">
        <v>5</v>
      </c>
      <c r="C17172" s="4" t="s">
        <v>11</v>
      </c>
    </row>
    <row r="17173" spans="1:15">
      <c r="A17173" t="n">
        <v>135986</v>
      </c>
      <c r="B17173" s="29" t="n">
        <v>16</v>
      </c>
      <c r="C17173" s="7" t="n">
        <v>0</v>
      </c>
    </row>
    <row r="17174" spans="1:15">
      <c r="A17174" t="s">
        <v>4</v>
      </c>
      <c r="B17174" s="4" t="s">
        <v>5</v>
      </c>
      <c r="C17174" s="4" t="s">
        <v>11</v>
      </c>
      <c r="D17174" s="4" t="s">
        <v>34</v>
      </c>
      <c r="E17174" s="4" t="s">
        <v>7</v>
      </c>
      <c r="F17174" s="4" t="s">
        <v>7</v>
      </c>
      <c r="G17174" s="4" t="s">
        <v>34</v>
      </c>
      <c r="H17174" s="4" t="s">
        <v>7</v>
      </c>
      <c r="I17174" s="4" t="s">
        <v>7</v>
      </c>
    </row>
    <row r="17175" spans="1:15">
      <c r="A17175" t="n">
        <v>135989</v>
      </c>
      <c r="B17175" s="51" t="n">
        <v>26</v>
      </c>
      <c r="C17175" s="7" t="n">
        <v>0</v>
      </c>
      <c r="D17175" s="7" t="s">
        <v>1181</v>
      </c>
      <c r="E17175" s="7" t="n">
        <v>2</v>
      </c>
      <c r="F17175" s="7" t="n">
        <v>3</v>
      </c>
      <c r="G17175" s="7" t="s">
        <v>1182</v>
      </c>
      <c r="H17175" s="7" t="n">
        <v>2</v>
      </c>
      <c r="I17175" s="7" t="n">
        <v>0</v>
      </c>
    </row>
    <row r="17176" spans="1:15">
      <c r="A17176" t="s">
        <v>4</v>
      </c>
      <c r="B17176" s="4" t="s">
        <v>5</v>
      </c>
    </row>
    <row r="17177" spans="1:15">
      <c r="A17177" t="n">
        <v>136085</v>
      </c>
      <c r="B17177" s="27" t="n">
        <v>28</v>
      </c>
    </row>
    <row r="17178" spans="1:15">
      <c r="A17178" t="s">
        <v>4</v>
      </c>
      <c r="B17178" s="4" t="s">
        <v>5</v>
      </c>
      <c r="C17178" s="4" t="s">
        <v>7</v>
      </c>
      <c r="D17178" s="19" t="s">
        <v>28</v>
      </c>
      <c r="E17178" s="4" t="s">
        <v>5</v>
      </c>
      <c r="F17178" s="4" t="s">
        <v>7</v>
      </c>
      <c r="G17178" s="4" t="s">
        <v>11</v>
      </c>
      <c r="H17178" s="19" t="s">
        <v>29</v>
      </c>
      <c r="I17178" s="4" t="s">
        <v>7</v>
      </c>
      <c r="J17178" s="4" t="s">
        <v>16</v>
      </c>
    </row>
    <row r="17179" spans="1:15">
      <c r="A17179" t="n">
        <v>136086</v>
      </c>
      <c r="B17179" s="13" t="n">
        <v>5</v>
      </c>
      <c r="C17179" s="7" t="n">
        <v>28</v>
      </c>
      <c r="D17179" s="19" t="s">
        <v>3</v>
      </c>
      <c r="E17179" s="59" t="n">
        <v>64</v>
      </c>
      <c r="F17179" s="7" t="n">
        <v>5</v>
      </c>
      <c r="G17179" s="7" t="n">
        <v>7</v>
      </c>
      <c r="H17179" s="19" t="s">
        <v>3</v>
      </c>
      <c r="I17179" s="7" t="n">
        <v>1</v>
      </c>
      <c r="J17179" s="14" t="n">
        <f t="normal" ca="1">A17191</f>
        <v>0</v>
      </c>
    </row>
    <row r="17180" spans="1:15">
      <c r="A17180" t="s">
        <v>4</v>
      </c>
      <c r="B17180" s="4" t="s">
        <v>5</v>
      </c>
      <c r="C17180" s="4" t="s">
        <v>7</v>
      </c>
      <c r="D17180" s="4" t="s">
        <v>11</v>
      </c>
      <c r="E17180" s="4" t="s">
        <v>11</v>
      </c>
      <c r="F17180" s="4" t="s">
        <v>7</v>
      </c>
    </row>
    <row r="17181" spans="1:15">
      <c r="A17181" t="n">
        <v>136097</v>
      </c>
      <c r="B17181" s="25" t="n">
        <v>25</v>
      </c>
      <c r="C17181" s="7" t="n">
        <v>1</v>
      </c>
      <c r="D17181" s="7" t="n">
        <v>260</v>
      </c>
      <c r="E17181" s="7" t="n">
        <v>640</v>
      </c>
      <c r="F17181" s="7" t="n">
        <v>2</v>
      </c>
    </row>
    <row r="17182" spans="1:15">
      <c r="A17182" t="s">
        <v>4</v>
      </c>
      <c r="B17182" s="4" t="s">
        <v>5</v>
      </c>
      <c r="C17182" s="4" t="s">
        <v>7</v>
      </c>
      <c r="D17182" s="4" t="s">
        <v>11</v>
      </c>
      <c r="E17182" s="4" t="s">
        <v>8</v>
      </c>
    </row>
    <row r="17183" spans="1:15">
      <c r="A17183" t="n">
        <v>136104</v>
      </c>
      <c r="B17183" s="49" t="n">
        <v>51</v>
      </c>
      <c r="C17183" s="7" t="n">
        <v>4</v>
      </c>
      <c r="D17183" s="7" t="n">
        <v>7</v>
      </c>
      <c r="E17183" s="7" t="s">
        <v>81</v>
      </c>
    </row>
    <row r="17184" spans="1:15">
      <c r="A17184" t="s">
        <v>4</v>
      </c>
      <c r="B17184" s="4" t="s">
        <v>5</v>
      </c>
      <c r="C17184" s="4" t="s">
        <v>11</v>
      </c>
    </row>
    <row r="17185" spans="1:10">
      <c r="A17185" t="n">
        <v>136117</v>
      </c>
      <c r="B17185" s="29" t="n">
        <v>16</v>
      </c>
      <c r="C17185" s="7" t="n">
        <v>0</v>
      </c>
    </row>
    <row r="17186" spans="1:10">
      <c r="A17186" t="s">
        <v>4</v>
      </c>
      <c r="B17186" s="4" t="s">
        <v>5</v>
      </c>
      <c r="C17186" s="4" t="s">
        <v>11</v>
      </c>
      <c r="D17186" s="4" t="s">
        <v>34</v>
      </c>
      <c r="E17186" s="4" t="s">
        <v>7</v>
      </c>
      <c r="F17186" s="4" t="s">
        <v>7</v>
      </c>
    </row>
    <row r="17187" spans="1:10">
      <c r="A17187" t="n">
        <v>136120</v>
      </c>
      <c r="B17187" s="51" t="n">
        <v>26</v>
      </c>
      <c r="C17187" s="7" t="n">
        <v>7</v>
      </c>
      <c r="D17187" s="7" t="s">
        <v>1183</v>
      </c>
      <c r="E17187" s="7" t="n">
        <v>2</v>
      </c>
      <c r="F17187" s="7" t="n">
        <v>0</v>
      </c>
    </row>
    <row r="17188" spans="1:10">
      <c r="A17188" t="s">
        <v>4</v>
      </c>
      <c r="B17188" s="4" t="s">
        <v>5</v>
      </c>
    </row>
    <row r="17189" spans="1:10">
      <c r="A17189" t="n">
        <v>136182</v>
      </c>
      <c r="B17189" s="27" t="n">
        <v>28</v>
      </c>
    </row>
    <row r="17190" spans="1:10">
      <c r="A17190" t="s">
        <v>4</v>
      </c>
      <c r="B17190" s="4" t="s">
        <v>5</v>
      </c>
      <c r="C17190" s="4" t="s">
        <v>7</v>
      </c>
      <c r="D17190" s="19" t="s">
        <v>28</v>
      </c>
      <c r="E17190" s="4" t="s">
        <v>5</v>
      </c>
      <c r="F17190" s="4" t="s">
        <v>7</v>
      </c>
      <c r="G17190" s="4" t="s">
        <v>11</v>
      </c>
      <c r="H17190" s="19" t="s">
        <v>29</v>
      </c>
      <c r="I17190" s="4" t="s">
        <v>7</v>
      </c>
      <c r="J17190" s="4" t="s">
        <v>16</v>
      </c>
    </row>
    <row r="17191" spans="1:10">
      <c r="A17191" t="n">
        <v>136183</v>
      </c>
      <c r="B17191" s="13" t="n">
        <v>5</v>
      </c>
      <c r="C17191" s="7" t="n">
        <v>28</v>
      </c>
      <c r="D17191" s="19" t="s">
        <v>3</v>
      </c>
      <c r="E17191" s="59" t="n">
        <v>64</v>
      </c>
      <c r="F17191" s="7" t="n">
        <v>5</v>
      </c>
      <c r="G17191" s="7" t="n">
        <v>5</v>
      </c>
      <c r="H17191" s="19" t="s">
        <v>3</v>
      </c>
      <c r="I17191" s="7" t="n">
        <v>1</v>
      </c>
      <c r="J17191" s="14" t="n">
        <f t="normal" ca="1">A17203</f>
        <v>0</v>
      </c>
    </row>
    <row r="17192" spans="1:10">
      <c r="A17192" t="s">
        <v>4</v>
      </c>
      <c r="B17192" s="4" t="s">
        <v>5</v>
      </c>
      <c r="C17192" s="4" t="s">
        <v>7</v>
      </c>
      <c r="D17192" s="4" t="s">
        <v>11</v>
      </c>
      <c r="E17192" s="4" t="s">
        <v>11</v>
      </c>
      <c r="F17192" s="4" t="s">
        <v>7</v>
      </c>
    </row>
    <row r="17193" spans="1:10">
      <c r="A17193" t="n">
        <v>136194</v>
      </c>
      <c r="B17193" s="25" t="n">
        <v>25</v>
      </c>
      <c r="C17193" s="7" t="n">
        <v>1</v>
      </c>
      <c r="D17193" s="7" t="n">
        <v>60</v>
      </c>
      <c r="E17193" s="7" t="n">
        <v>500</v>
      </c>
      <c r="F17193" s="7" t="n">
        <v>2</v>
      </c>
    </row>
    <row r="17194" spans="1:10">
      <c r="A17194" t="s">
        <v>4</v>
      </c>
      <c r="B17194" s="4" t="s">
        <v>5</v>
      </c>
      <c r="C17194" s="4" t="s">
        <v>7</v>
      </c>
      <c r="D17194" s="4" t="s">
        <v>11</v>
      </c>
      <c r="E17194" s="4" t="s">
        <v>8</v>
      </c>
    </row>
    <row r="17195" spans="1:10">
      <c r="A17195" t="n">
        <v>136201</v>
      </c>
      <c r="B17195" s="49" t="n">
        <v>51</v>
      </c>
      <c r="C17195" s="7" t="n">
        <v>4</v>
      </c>
      <c r="D17195" s="7" t="n">
        <v>5</v>
      </c>
      <c r="E17195" s="7" t="s">
        <v>81</v>
      </c>
    </row>
    <row r="17196" spans="1:10">
      <c r="A17196" t="s">
        <v>4</v>
      </c>
      <c r="B17196" s="4" t="s">
        <v>5</v>
      </c>
      <c r="C17196" s="4" t="s">
        <v>11</v>
      </c>
    </row>
    <row r="17197" spans="1:10">
      <c r="A17197" t="n">
        <v>136214</v>
      </c>
      <c r="B17197" s="29" t="n">
        <v>16</v>
      </c>
      <c r="C17197" s="7" t="n">
        <v>0</v>
      </c>
    </row>
    <row r="17198" spans="1:10">
      <c r="A17198" t="s">
        <v>4</v>
      </c>
      <c r="B17198" s="4" t="s">
        <v>5</v>
      </c>
      <c r="C17198" s="4" t="s">
        <v>11</v>
      </c>
      <c r="D17198" s="4" t="s">
        <v>34</v>
      </c>
      <c r="E17198" s="4" t="s">
        <v>7</v>
      </c>
      <c r="F17198" s="4" t="s">
        <v>7</v>
      </c>
    </row>
    <row r="17199" spans="1:10">
      <c r="A17199" t="n">
        <v>136217</v>
      </c>
      <c r="B17199" s="51" t="n">
        <v>26</v>
      </c>
      <c r="C17199" s="7" t="n">
        <v>5</v>
      </c>
      <c r="D17199" s="7" t="s">
        <v>1184</v>
      </c>
      <c r="E17199" s="7" t="n">
        <v>2</v>
      </c>
      <c r="F17199" s="7" t="n">
        <v>0</v>
      </c>
    </row>
    <row r="17200" spans="1:10">
      <c r="A17200" t="s">
        <v>4</v>
      </c>
      <c r="B17200" s="4" t="s">
        <v>5</v>
      </c>
    </row>
    <row r="17201" spans="1:10">
      <c r="A17201" t="n">
        <v>136267</v>
      </c>
      <c r="B17201" s="27" t="n">
        <v>28</v>
      </c>
    </row>
    <row r="17202" spans="1:10">
      <c r="A17202" t="s">
        <v>4</v>
      </c>
      <c r="B17202" s="4" t="s">
        <v>5</v>
      </c>
      <c r="C17202" s="4" t="s">
        <v>7</v>
      </c>
      <c r="D17202" s="4" t="s">
        <v>11</v>
      </c>
      <c r="E17202" s="4" t="s">
        <v>11</v>
      </c>
      <c r="F17202" s="4" t="s">
        <v>7</v>
      </c>
    </row>
    <row r="17203" spans="1:10">
      <c r="A17203" t="n">
        <v>136268</v>
      </c>
      <c r="B17203" s="25" t="n">
        <v>25</v>
      </c>
      <c r="C17203" s="7" t="n">
        <v>1</v>
      </c>
      <c r="D17203" s="7" t="n">
        <v>160</v>
      </c>
      <c r="E17203" s="7" t="n">
        <v>350</v>
      </c>
      <c r="F17203" s="7" t="n">
        <v>1</v>
      </c>
    </row>
    <row r="17204" spans="1:10">
      <c r="A17204" t="s">
        <v>4</v>
      </c>
      <c r="B17204" s="4" t="s">
        <v>5</v>
      </c>
      <c r="C17204" s="4" t="s">
        <v>7</v>
      </c>
      <c r="D17204" s="4" t="s">
        <v>11</v>
      </c>
      <c r="E17204" s="4" t="s">
        <v>8</v>
      </c>
    </row>
    <row r="17205" spans="1:10">
      <c r="A17205" t="n">
        <v>136275</v>
      </c>
      <c r="B17205" s="49" t="n">
        <v>51</v>
      </c>
      <c r="C17205" s="7" t="n">
        <v>4</v>
      </c>
      <c r="D17205" s="7" t="n">
        <v>5655</v>
      </c>
      <c r="E17205" s="7" t="s">
        <v>101</v>
      </c>
    </row>
    <row r="17206" spans="1:10">
      <c r="A17206" t="s">
        <v>4</v>
      </c>
      <c r="B17206" s="4" t="s">
        <v>5</v>
      </c>
      <c r="C17206" s="4" t="s">
        <v>11</v>
      </c>
    </row>
    <row r="17207" spans="1:10">
      <c r="A17207" t="n">
        <v>136288</v>
      </c>
      <c r="B17207" s="29" t="n">
        <v>16</v>
      </c>
      <c r="C17207" s="7" t="n">
        <v>0</v>
      </c>
    </row>
    <row r="17208" spans="1:10">
      <c r="A17208" t="s">
        <v>4</v>
      </c>
      <c r="B17208" s="4" t="s">
        <v>5</v>
      </c>
      <c r="C17208" s="4" t="s">
        <v>11</v>
      </c>
      <c r="D17208" s="4" t="s">
        <v>34</v>
      </c>
      <c r="E17208" s="4" t="s">
        <v>7</v>
      </c>
      <c r="F17208" s="4" t="s">
        <v>7</v>
      </c>
      <c r="G17208" s="4" t="s">
        <v>34</v>
      </c>
      <c r="H17208" s="4" t="s">
        <v>7</v>
      </c>
      <c r="I17208" s="4" t="s">
        <v>7</v>
      </c>
    </row>
    <row r="17209" spans="1:10">
      <c r="A17209" t="n">
        <v>136291</v>
      </c>
      <c r="B17209" s="51" t="n">
        <v>26</v>
      </c>
      <c r="C17209" s="7" t="n">
        <v>5655</v>
      </c>
      <c r="D17209" s="7" t="s">
        <v>1185</v>
      </c>
      <c r="E17209" s="7" t="n">
        <v>2</v>
      </c>
      <c r="F17209" s="7" t="n">
        <v>3</v>
      </c>
      <c r="G17209" s="7" t="s">
        <v>1186</v>
      </c>
      <c r="H17209" s="7" t="n">
        <v>2</v>
      </c>
      <c r="I17209" s="7" t="n">
        <v>0</v>
      </c>
    </row>
    <row r="17210" spans="1:10">
      <c r="A17210" t="s">
        <v>4</v>
      </c>
      <c r="B17210" s="4" t="s">
        <v>5</v>
      </c>
    </row>
    <row r="17211" spans="1:10">
      <c r="A17211" t="n">
        <v>136420</v>
      </c>
      <c r="B17211" s="27" t="n">
        <v>28</v>
      </c>
    </row>
    <row r="17212" spans="1:10">
      <c r="A17212" t="s">
        <v>4</v>
      </c>
      <c r="B17212" s="4" t="s">
        <v>5</v>
      </c>
      <c r="C17212" s="4" t="s">
        <v>16</v>
      </c>
    </row>
    <row r="17213" spans="1:10">
      <c r="A17213" t="n">
        <v>136421</v>
      </c>
      <c r="B17213" s="22" t="n">
        <v>3</v>
      </c>
      <c r="C17213" s="14" t="n">
        <f t="normal" ca="1">A17269</f>
        <v>0</v>
      </c>
    </row>
    <row r="17214" spans="1:10">
      <c r="A17214" t="s">
        <v>4</v>
      </c>
      <c r="B17214" s="4" t="s">
        <v>5</v>
      </c>
      <c r="C17214" s="4" t="s">
        <v>7</v>
      </c>
      <c r="D17214" s="4" t="s">
        <v>11</v>
      </c>
      <c r="E17214" s="4" t="s">
        <v>11</v>
      </c>
      <c r="F17214" s="4" t="s">
        <v>7</v>
      </c>
    </row>
    <row r="17215" spans="1:10">
      <c r="A17215" t="n">
        <v>136426</v>
      </c>
      <c r="B17215" s="25" t="n">
        <v>25</v>
      </c>
      <c r="C17215" s="7" t="n">
        <v>1</v>
      </c>
      <c r="D17215" s="7" t="n">
        <v>160</v>
      </c>
      <c r="E17215" s="7" t="n">
        <v>350</v>
      </c>
      <c r="F17215" s="7" t="n">
        <v>1</v>
      </c>
    </row>
    <row r="17216" spans="1:10">
      <c r="A17216" t="s">
        <v>4</v>
      </c>
      <c r="B17216" s="4" t="s">
        <v>5</v>
      </c>
      <c r="C17216" s="4" t="s">
        <v>7</v>
      </c>
      <c r="D17216" s="4" t="s">
        <v>11</v>
      </c>
      <c r="E17216" s="4" t="s">
        <v>8</v>
      </c>
    </row>
    <row r="17217" spans="1:9">
      <c r="A17217" t="n">
        <v>136433</v>
      </c>
      <c r="B17217" s="49" t="n">
        <v>51</v>
      </c>
      <c r="C17217" s="7" t="n">
        <v>4</v>
      </c>
      <c r="D17217" s="7" t="n">
        <v>5655</v>
      </c>
      <c r="E17217" s="7" t="s">
        <v>81</v>
      </c>
    </row>
    <row r="17218" spans="1:9">
      <c r="A17218" t="s">
        <v>4</v>
      </c>
      <c r="B17218" s="4" t="s">
        <v>5</v>
      </c>
      <c r="C17218" s="4" t="s">
        <v>11</v>
      </c>
    </row>
    <row r="17219" spans="1:9">
      <c r="A17219" t="n">
        <v>136446</v>
      </c>
      <c r="B17219" s="29" t="n">
        <v>16</v>
      </c>
      <c r="C17219" s="7" t="n">
        <v>0</v>
      </c>
    </row>
    <row r="17220" spans="1:9">
      <c r="A17220" t="s">
        <v>4</v>
      </c>
      <c r="B17220" s="4" t="s">
        <v>5</v>
      </c>
      <c r="C17220" s="4" t="s">
        <v>11</v>
      </c>
      <c r="D17220" s="4" t="s">
        <v>34</v>
      </c>
      <c r="E17220" s="4" t="s">
        <v>7</v>
      </c>
      <c r="F17220" s="4" t="s">
        <v>7</v>
      </c>
    </row>
    <row r="17221" spans="1:9">
      <c r="A17221" t="n">
        <v>136449</v>
      </c>
      <c r="B17221" s="51" t="n">
        <v>26</v>
      </c>
      <c r="C17221" s="7" t="n">
        <v>5655</v>
      </c>
      <c r="D17221" s="7" t="s">
        <v>1187</v>
      </c>
      <c r="E17221" s="7" t="n">
        <v>2</v>
      </c>
      <c r="F17221" s="7" t="n">
        <v>0</v>
      </c>
    </row>
    <row r="17222" spans="1:9">
      <c r="A17222" t="s">
        <v>4</v>
      </c>
      <c r="B17222" s="4" t="s">
        <v>5</v>
      </c>
    </row>
    <row r="17223" spans="1:9">
      <c r="A17223" t="n">
        <v>136488</v>
      </c>
      <c r="B17223" s="27" t="n">
        <v>28</v>
      </c>
    </row>
    <row r="17224" spans="1:9">
      <c r="A17224" t="s">
        <v>4</v>
      </c>
      <c r="B17224" s="4" t="s">
        <v>5</v>
      </c>
      <c r="C17224" s="4" t="s">
        <v>7</v>
      </c>
      <c r="D17224" s="4" t="s">
        <v>11</v>
      </c>
      <c r="E17224" s="4" t="s">
        <v>11</v>
      </c>
      <c r="F17224" s="4" t="s">
        <v>7</v>
      </c>
    </row>
    <row r="17225" spans="1:9">
      <c r="A17225" t="n">
        <v>136489</v>
      </c>
      <c r="B17225" s="25" t="n">
        <v>25</v>
      </c>
      <c r="C17225" s="7" t="n">
        <v>1</v>
      </c>
      <c r="D17225" s="7" t="n">
        <v>160</v>
      </c>
      <c r="E17225" s="7" t="n">
        <v>570</v>
      </c>
      <c r="F17225" s="7" t="n">
        <v>2</v>
      </c>
    </row>
    <row r="17226" spans="1:9">
      <c r="A17226" t="s">
        <v>4</v>
      </c>
      <c r="B17226" s="4" t="s">
        <v>5</v>
      </c>
      <c r="C17226" s="4" t="s">
        <v>7</v>
      </c>
      <c r="D17226" s="4" t="s">
        <v>11</v>
      </c>
      <c r="E17226" s="4" t="s">
        <v>8</v>
      </c>
    </row>
    <row r="17227" spans="1:9">
      <c r="A17227" t="n">
        <v>136496</v>
      </c>
      <c r="B17227" s="49" t="n">
        <v>51</v>
      </c>
      <c r="C17227" s="7" t="n">
        <v>4</v>
      </c>
      <c r="D17227" s="7" t="n">
        <v>0</v>
      </c>
      <c r="E17227" s="7" t="s">
        <v>645</v>
      </c>
    </row>
    <row r="17228" spans="1:9">
      <c r="A17228" t="s">
        <v>4</v>
      </c>
      <c r="B17228" s="4" t="s">
        <v>5</v>
      </c>
      <c r="C17228" s="4" t="s">
        <v>11</v>
      </c>
    </row>
    <row r="17229" spans="1:9">
      <c r="A17229" t="n">
        <v>136510</v>
      </c>
      <c r="B17229" s="29" t="n">
        <v>16</v>
      </c>
      <c r="C17229" s="7" t="n">
        <v>0</v>
      </c>
    </row>
    <row r="17230" spans="1:9">
      <c r="A17230" t="s">
        <v>4</v>
      </c>
      <c r="B17230" s="4" t="s">
        <v>5</v>
      </c>
      <c r="C17230" s="4" t="s">
        <v>11</v>
      </c>
      <c r="D17230" s="4" t="s">
        <v>34</v>
      </c>
      <c r="E17230" s="4" t="s">
        <v>7</v>
      </c>
      <c r="F17230" s="4" t="s">
        <v>7</v>
      </c>
    </row>
    <row r="17231" spans="1:9">
      <c r="A17231" t="n">
        <v>136513</v>
      </c>
      <c r="B17231" s="51" t="n">
        <v>26</v>
      </c>
      <c r="C17231" s="7" t="n">
        <v>0</v>
      </c>
      <c r="D17231" s="7" t="s">
        <v>1188</v>
      </c>
      <c r="E17231" s="7" t="n">
        <v>2</v>
      </c>
      <c r="F17231" s="7" t="n">
        <v>0</v>
      </c>
    </row>
    <row r="17232" spans="1:9">
      <c r="A17232" t="s">
        <v>4</v>
      </c>
      <c r="B17232" s="4" t="s">
        <v>5</v>
      </c>
    </row>
    <row r="17233" spans="1:6">
      <c r="A17233" t="n">
        <v>136600</v>
      </c>
      <c r="B17233" s="27" t="n">
        <v>28</v>
      </c>
    </row>
    <row r="17234" spans="1:6">
      <c r="A17234" t="s">
        <v>4</v>
      </c>
      <c r="B17234" s="4" t="s">
        <v>5</v>
      </c>
      <c r="C17234" s="4" t="s">
        <v>7</v>
      </c>
      <c r="D17234" s="19" t="s">
        <v>28</v>
      </c>
      <c r="E17234" s="4" t="s">
        <v>5</v>
      </c>
      <c r="F17234" s="4" t="s">
        <v>7</v>
      </c>
      <c r="G17234" s="4" t="s">
        <v>11</v>
      </c>
      <c r="H17234" s="19" t="s">
        <v>29</v>
      </c>
      <c r="I17234" s="4" t="s">
        <v>7</v>
      </c>
      <c r="J17234" s="4" t="s">
        <v>16</v>
      </c>
    </row>
    <row r="17235" spans="1:6">
      <c r="A17235" t="n">
        <v>136601</v>
      </c>
      <c r="B17235" s="13" t="n">
        <v>5</v>
      </c>
      <c r="C17235" s="7" t="n">
        <v>28</v>
      </c>
      <c r="D17235" s="19" t="s">
        <v>3</v>
      </c>
      <c r="E17235" s="59" t="n">
        <v>64</v>
      </c>
      <c r="F17235" s="7" t="n">
        <v>5</v>
      </c>
      <c r="G17235" s="7" t="n">
        <v>5</v>
      </c>
      <c r="H17235" s="19" t="s">
        <v>3</v>
      </c>
      <c r="I17235" s="7" t="n">
        <v>1</v>
      </c>
      <c r="J17235" s="14" t="n">
        <f t="normal" ca="1">A17247</f>
        <v>0</v>
      </c>
    </row>
    <row r="17236" spans="1:6">
      <c r="A17236" t="s">
        <v>4</v>
      </c>
      <c r="B17236" s="4" t="s">
        <v>5</v>
      </c>
      <c r="C17236" s="4" t="s">
        <v>7</v>
      </c>
      <c r="D17236" s="4" t="s">
        <v>11</v>
      </c>
      <c r="E17236" s="4" t="s">
        <v>11</v>
      </c>
      <c r="F17236" s="4" t="s">
        <v>7</v>
      </c>
    </row>
    <row r="17237" spans="1:6">
      <c r="A17237" t="n">
        <v>136612</v>
      </c>
      <c r="B17237" s="25" t="n">
        <v>25</v>
      </c>
      <c r="C17237" s="7" t="n">
        <v>1</v>
      </c>
      <c r="D17237" s="7" t="n">
        <v>60</v>
      </c>
      <c r="E17237" s="7" t="n">
        <v>500</v>
      </c>
      <c r="F17237" s="7" t="n">
        <v>2</v>
      </c>
    </row>
    <row r="17238" spans="1:6">
      <c r="A17238" t="s">
        <v>4</v>
      </c>
      <c r="B17238" s="4" t="s">
        <v>5</v>
      </c>
      <c r="C17238" s="4" t="s">
        <v>7</v>
      </c>
      <c r="D17238" s="4" t="s">
        <v>11</v>
      </c>
      <c r="E17238" s="4" t="s">
        <v>8</v>
      </c>
    </row>
    <row r="17239" spans="1:6">
      <c r="A17239" t="n">
        <v>136619</v>
      </c>
      <c r="B17239" s="49" t="n">
        <v>51</v>
      </c>
      <c r="C17239" s="7" t="n">
        <v>4</v>
      </c>
      <c r="D17239" s="7" t="n">
        <v>5</v>
      </c>
      <c r="E17239" s="7" t="s">
        <v>448</v>
      </c>
    </row>
    <row r="17240" spans="1:6">
      <c r="A17240" t="s">
        <v>4</v>
      </c>
      <c r="B17240" s="4" t="s">
        <v>5</v>
      </c>
      <c r="C17240" s="4" t="s">
        <v>11</v>
      </c>
    </row>
    <row r="17241" spans="1:6">
      <c r="A17241" t="n">
        <v>136632</v>
      </c>
      <c r="B17241" s="29" t="n">
        <v>16</v>
      </c>
      <c r="C17241" s="7" t="n">
        <v>0</v>
      </c>
    </row>
    <row r="17242" spans="1:6">
      <c r="A17242" t="s">
        <v>4</v>
      </c>
      <c r="B17242" s="4" t="s">
        <v>5</v>
      </c>
      <c r="C17242" s="4" t="s">
        <v>11</v>
      </c>
      <c r="D17242" s="4" t="s">
        <v>34</v>
      </c>
      <c r="E17242" s="4" t="s">
        <v>7</v>
      </c>
      <c r="F17242" s="4" t="s">
        <v>7</v>
      </c>
    </row>
    <row r="17243" spans="1:6">
      <c r="A17243" t="n">
        <v>136635</v>
      </c>
      <c r="B17243" s="51" t="n">
        <v>26</v>
      </c>
      <c r="C17243" s="7" t="n">
        <v>5</v>
      </c>
      <c r="D17243" s="7" t="s">
        <v>1189</v>
      </c>
      <c r="E17243" s="7" t="n">
        <v>2</v>
      </c>
      <c r="F17243" s="7" t="n">
        <v>0</v>
      </c>
    </row>
    <row r="17244" spans="1:6">
      <c r="A17244" t="s">
        <v>4</v>
      </c>
      <c r="B17244" s="4" t="s">
        <v>5</v>
      </c>
    </row>
    <row r="17245" spans="1:6">
      <c r="A17245" t="n">
        <v>136669</v>
      </c>
      <c r="B17245" s="27" t="n">
        <v>28</v>
      </c>
    </row>
    <row r="17246" spans="1:6">
      <c r="A17246" t="s">
        <v>4</v>
      </c>
      <c r="B17246" s="4" t="s">
        <v>5</v>
      </c>
      <c r="C17246" s="4" t="s">
        <v>7</v>
      </c>
      <c r="D17246" s="19" t="s">
        <v>28</v>
      </c>
      <c r="E17246" s="4" t="s">
        <v>5</v>
      </c>
      <c r="F17246" s="4" t="s">
        <v>7</v>
      </c>
      <c r="G17246" s="4" t="s">
        <v>11</v>
      </c>
      <c r="H17246" s="19" t="s">
        <v>29</v>
      </c>
      <c r="I17246" s="4" t="s">
        <v>7</v>
      </c>
      <c r="J17246" s="4" t="s">
        <v>16</v>
      </c>
    </row>
    <row r="17247" spans="1:6">
      <c r="A17247" t="n">
        <v>136670</v>
      </c>
      <c r="B17247" s="13" t="n">
        <v>5</v>
      </c>
      <c r="C17247" s="7" t="n">
        <v>28</v>
      </c>
      <c r="D17247" s="19" t="s">
        <v>3</v>
      </c>
      <c r="E17247" s="59" t="n">
        <v>64</v>
      </c>
      <c r="F17247" s="7" t="n">
        <v>5</v>
      </c>
      <c r="G17247" s="7" t="n">
        <v>7</v>
      </c>
      <c r="H17247" s="19" t="s">
        <v>3</v>
      </c>
      <c r="I17247" s="7" t="n">
        <v>1</v>
      </c>
      <c r="J17247" s="14" t="n">
        <f t="normal" ca="1">A17259</f>
        <v>0</v>
      </c>
    </row>
    <row r="17248" spans="1:6">
      <c r="A17248" t="s">
        <v>4</v>
      </c>
      <c r="B17248" s="4" t="s">
        <v>5</v>
      </c>
      <c r="C17248" s="4" t="s">
        <v>7</v>
      </c>
      <c r="D17248" s="4" t="s">
        <v>11</v>
      </c>
      <c r="E17248" s="4" t="s">
        <v>11</v>
      </c>
      <c r="F17248" s="4" t="s">
        <v>7</v>
      </c>
    </row>
    <row r="17249" spans="1:10">
      <c r="A17249" t="n">
        <v>136681</v>
      </c>
      <c r="B17249" s="25" t="n">
        <v>25</v>
      </c>
      <c r="C17249" s="7" t="n">
        <v>1</v>
      </c>
      <c r="D17249" s="7" t="n">
        <v>260</v>
      </c>
      <c r="E17249" s="7" t="n">
        <v>640</v>
      </c>
      <c r="F17249" s="7" t="n">
        <v>2</v>
      </c>
    </row>
    <row r="17250" spans="1:10">
      <c r="A17250" t="s">
        <v>4</v>
      </c>
      <c r="B17250" s="4" t="s">
        <v>5</v>
      </c>
      <c r="C17250" s="4" t="s">
        <v>7</v>
      </c>
      <c r="D17250" s="4" t="s">
        <v>11</v>
      </c>
      <c r="E17250" s="4" t="s">
        <v>8</v>
      </c>
    </row>
    <row r="17251" spans="1:10">
      <c r="A17251" t="n">
        <v>136688</v>
      </c>
      <c r="B17251" s="49" t="n">
        <v>51</v>
      </c>
      <c r="C17251" s="7" t="n">
        <v>4</v>
      </c>
      <c r="D17251" s="7" t="n">
        <v>7</v>
      </c>
      <c r="E17251" s="7" t="s">
        <v>598</v>
      </c>
    </row>
    <row r="17252" spans="1:10">
      <c r="A17252" t="s">
        <v>4</v>
      </c>
      <c r="B17252" s="4" t="s">
        <v>5</v>
      </c>
      <c r="C17252" s="4" t="s">
        <v>11</v>
      </c>
    </row>
    <row r="17253" spans="1:10">
      <c r="A17253" t="n">
        <v>136702</v>
      </c>
      <c r="B17253" s="29" t="n">
        <v>16</v>
      </c>
      <c r="C17253" s="7" t="n">
        <v>0</v>
      </c>
    </row>
    <row r="17254" spans="1:10">
      <c r="A17254" t="s">
        <v>4</v>
      </c>
      <c r="B17254" s="4" t="s">
        <v>5</v>
      </c>
      <c r="C17254" s="4" t="s">
        <v>11</v>
      </c>
      <c r="D17254" s="4" t="s">
        <v>34</v>
      </c>
      <c r="E17254" s="4" t="s">
        <v>7</v>
      </c>
      <c r="F17254" s="4" t="s">
        <v>7</v>
      </c>
    </row>
    <row r="17255" spans="1:10">
      <c r="A17255" t="n">
        <v>136705</v>
      </c>
      <c r="B17255" s="51" t="n">
        <v>26</v>
      </c>
      <c r="C17255" s="7" t="n">
        <v>7</v>
      </c>
      <c r="D17255" s="7" t="s">
        <v>1190</v>
      </c>
      <c r="E17255" s="7" t="n">
        <v>2</v>
      </c>
      <c r="F17255" s="7" t="n">
        <v>0</v>
      </c>
    </row>
    <row r="17256" spans="1:10">
      <c r="A17256" t="s">
        <v>4</v>
      </c>
      <c r="B17256" s="4" t="s">
        <v>5</v>
      </c>
    </row>
    <row r="17257" spans="1:10">
      <c r="A17257" t="n">
        <v>136775</v>
      </c>
      <c r="B17257" s="27" t="n">
        <v>28</v>
      </c>
    </row>
    <row r="17258" spans="1:10">
      <c r="A17258" t="s">
        <v>4</v>
      </c>
      <c r="B17258" s="4" t="s">
        <v>5</v>
      </c>
      <c r="C17258" s="4" t="s">
        <v>7</v>
      </c>
      <c r="D17258" s="4" t="s">
        <v>11</v>
      </c>
      <c r="E17258" s="4" t="s">
        <v>11</v>
      </c>
      <c r="F17258" s="4" t="s">
        <v>7</v>
      </c>
    </row>
    <row r="17259" spans="1:10">
      <c r="A17259" t="n">
        <v>136776</v>
      </c>
      <c r="B17259" s="25" t="n">
        <v>25</v>
      </c>
      <c r="C17259" s="7" t="n">
        <v>1</v>
      </c>
      <c r="D17259" s="7" t="n">
        <v>160</v>
      </c>
      <c r="E17259" s="7" t="n">
        <v>350</v>
      </c>
      <c r="F17259" s="7" t="n">
        <v>1</v>
      </c>
    </row>
    <row r="17260" spans="1:10">
      <c r="A17260" t="s">
        <v>4</v>
      </c>
      <c r="B17260" s="4" t="s">
        <v>5</v>
      </c>
      <c r="C17260" s="4" t="s">
        <v>7</v>
      </c>
      <c r="D17260" s="4" t="s">
        <v>11</v>
      </c>
      <c r="E17260" s="4" t="s">
        <v>8</v>
      </c>
    </row>
    <row r="17261" spans="1:10">
      <c r="A17261" t="n">
        <v>136783</v>
      </c>
      <c r="B17261" s="49" t="n">
        <v>51</v>
      </c>
      <c r="C17261" s="7" t="n">
        <v>4</v>
      </c>
      <c r="D17261" s="7" t="n">
        <v>5655</v>
      </c>
      <c r="E17261" s="7" t="s">
        <v>81</v>
      </c>
    </row>
    <row r="17262" spans="1:10">
      <c r="A17262" t="s">
        <v>4</v>
      </c>
      <c r="B17262" s="4" t="s">
        <v>5</v>
      </c>
      <c r="C17262" s="4" t="s">
        <v>11</v>
      </c>
    </row>
    <row r="17263" spans="1:10">
      <c r="A17263" t="n">
        <v>136796</v>
      </c>
      <c r="B17263" s="29" t="n">
        <v>16</v>
      </c>
      <c r="C17263" s="7" t="n">
        <v>0</v>
      </c>
    </row>
    <row r="17264" spans="1:10">
      <c r="A17264" t="s">
        <v>4</v>
      </c>
      <c r="B17264" s="4" t="s">
        <v>5</v>
      </c>
      <c r="C17264" s="4" t="s">
        <v>11</v>
      </c>
      <c r="D17264" s="4" t="s">
        <v>34</v>
      </c>
      <c r="E17264" s="4" t="s">
        <v>7</v>
      </c>
      <c r="F17264" s="4" t="s">
        <v>7</v>
      </c>
      <c r="G17264" s="4" t="s">
        <v>34</v>
      </c>
      <c r="H17264" s="4" t="s">
        <v>7</v>
      </c>
      <c r="I17264" s="4" t="s">
        <v>7</v>
      </c>
    </row>
    <row r="17265" spans="1:9">
      <c r="A17265" t="n">
        <v>136799</v>
      </c>
      <c r="B17265" s="51" t="n">
        <v>26</v>
      </c>
      <c r="C17265" s="7" t="n">
        <v>5655</v>
      </c>
      <c r="D17265" s="7" t="s">
        <v>1191</v>
      </c>
      <c r="E17265" s="7" t="n">
        <v>2</v>
      </c>
      <c r="F17265" s="7" t="n">
        <v>3</v>
      </c>
      <c r="G17265" s="7" t="s">
        <v>1192</v>
      </c>
      <c r="H17265" s="7" t="n">
        <v>2</v>
      </c>
      <c r="I17265" s="7" t="n">
        <v>0</v>
      </c>
    </row>
    <row r="17266" spans="1:9">
      <c r="A17266" t="s">
        <v>4</v>
      </c>
      <c r="B17266" s="4" t="s">
        <v>5</v>
      </c>
    </row>
    <row r="17267" spans="1:9">
      <c r="A17267" t="n">
        <v>136963</v>
      </c>
      <c r="B17267" s="27" t="n">
        <v>28</v>
      </c>
    </row>
    <row r="17268" spans="1:9">
      <c r="A17268" t="s">
        <v>4</v>
      </c>
      <c r="B17268" s="4" t="s">
        <v>5</v>
      </c>
      <c r="C17268" s="4" t="s">
        <v>7</v>
      </c>
      <c r="D17268" s="4" t="s">
        <v>11</v>
      </c>
      <c r="E17268" s="4" t="s">
        <v>11</v>
      </c>
      <c r="F17268" s="4" t="s">
        <v>7</v>
      </c>
    </row>
    <row r="17269" spans="1:9">
      <c r="A17269" t="n">
        <v>136964</v>
      </c>
      <c r="B17269" s="25" t="n">
        <v>25</v>
      </c>
      <c r="C17269" s="7" t="n">
        <v>1</v>
      </c>
      <c r="D17269" s="7" t="n">
        <v>160</v>
      </c>
      <c r="E17269" s="7" t="n">
        <v>570</v>
      </c>
      <c r="F17269" s="7" t="n">
        <v>2</v>
      </c>
    </row>
    <row r="17270" spans="1:9">
      <c r="A17270" t="s">
        <v>4</v>
      </c>
      <c r="B17270" s="4" t="s">
        <v>5</v>
      </c>
      <c r="C17270" s="4" t="s">
        <v>7</v>
      </c>
      <c r="D17270" s="4" t="s">
        <v>11</v>
      </c>
      <c r="E17270" s="4" t="s">
        <v>8</v>
      </c>
    </row>
    <row r="17271" spans="1:9">
      <c r="A17271" t="n">
        <v>136971</v>
      </c>
      <c r="B17271" s="49" t="n">
        <v>51</v>
      </c>
      <c r="C17271" s="7" t="n">
        <v>4</v>
      </c>
      <c r="D17271" s="7" t="n">
        <v>0</v>
      </c>
      <c r="E17271" s="7" t="s">
        <v>448</v>
      </c>
    </row>
    <row r="17272" spans="1:9">
      <c r="A17272" t="s">
        <v>4</v>
      </c>
      <c r="B17272" s="4" t="s">
        <v>5</v>
      </c>
      <c r="C17272" s="4" t="s">
        <v>11</v>
      </c>
    </row>
    <row r="17273" spans="1:9">
      <c r="A17273" t="n">
        <v>136984</v>
      </c>
      <c r="B17273" s="29" t="n">
        <v>16</v>
      </c>
      <c r="C17273" s="7" t="n">
        <v>0</v>
      </c>
    </row>
    <row r="17274" spans="1:9">
      <c r="A17274" t="s">
        <v>4</v>
      </c>
      <c r="B17274" s="4" t="s">
        <v>5</v>
      </c>
      <c r="C17274" s="4" t="s">
        <v>11</v>
      </c>
      <c r="D17274" s="4" t="s">
        <v>34</v>
      </c>
      <c r="E17274" s="4" t="s">
        <v>7</v>
      </c>
      <c r="F17274" s="4" t="s">
        <v>7</v>
      </c>
    </row>
    <row r="17275" spans="1:9">
      <c r="A17275" t="n">
        <v>136987</v>
      </c>
      <c r="B17275" s="51" t="n">
        <v>26</v>
      </c>
      <c r="C17275" s="7" t="n">
        <v>0</v>
      </c>
      <c r="D17275" s="7" t="s">
        <v>1193</v>
      </c>
      <c r="E17275" s="7" t="n">
        <v>2</v>
      </c>
      <c r="F17275" s="7" t="n">
        <v>0</v>
      </c>
    </row>
    <row r="17276" spans="1:9">
      <c r="A17276" t="s">
        <v>4</v>
      </c>
      <c r="B17276" s="4" t="s">
        <v>5</v>
      </c>
    </row>
    <row r="17277" spans="1:9">
      <c r="A17277" t="n">
        <v>137010</v>
      </c>
      <c r="B17277" s="27" t="n">
        <v>28</v>
      </c>
    </row>
    <row r="17278" spans="1:9">
      <c r="A17278" t="s">
        <v>4</v>
      </c>
      <c r="B17278" s="4" t="s">
        <v>5</v>
      </c>
      <c r="C17278" s="4" t="s">
        <v>7</v>
      </c>
      <c r="D17278" s="4" t="s">
        <v>11</v>
      </c>
      <c r="E17278" s="4" t="s">
        <v>11</v>
      </c>
      <c r="F17278" s="4" t="s">
        <v>7</v>
      </c>
    </row>
    <row r="17279" spans="1:9">
      <c r="A17279" t="n">
        <v>137011</v>
      </c>
      <c r="B17279" s="25" t="n">
        <v>25</v>
      </c>
      <c r="C17279" s="7" t="n">
        <v>1</v>
      </c>
      <c r="D17279" s="7" t="n">
        <v>160</v>
      </c>
      <c r="E17279" s="7" t="n">
        <v>350</v>
      </c>
      <c r="F17279" s="7" t="n">
        <v>1</v>
      </c>
    </row>
    <row r="17280" spans="1:9">
      <c r="A17280" t="s">
        <v>4</v>
      </c>
      <c r="B17280" s="4" t="s">
        <v>5</v>
      </c>
      <c r="C17280" s="4" t="s">
        <v>7</v>
      </c>
      <c r="D17280" s="4" t="s">
        <v>11</v>
      </c>
      <c r="E17280" s="4" t="s">
        <v>8</v>
      </c>
    </row>
    <row r="17281" spans="1:9">
      <c r="A17281" t="n">
        <v>137018</v>
      </c>
      <c r="B17281" s="49" t="n">
        <v>51</v>
      </c>
      <c r="C17281" s="7" t="n">
        <v>4</v>
      </c>
      <c r="D17281" s="7" t="n">
        <v>5655</v>
      </c>
      <c r="E17281" s="7" t="s">
        <v>994</v>
      </c>
    </row>
    <row r="17282" spans="1:9">
      <c r="A17282" t="s">
        <v>4</v>
      </c>
      <c r="B17282" s="4" t="s">
        <v>5</v>
      </c>
      <c r="C17282" s="4" t="s">
        <v>11</v>
      </c>
    </row>
    <row r="17283" spans="1:9">
      <c r="A17283" t="n">
        <v>137032</v>
      </c>
      <c r="B17283" s="29" t="n">
        <v>16</v>
      </c>
      <c r="C17283" s="7" t="n">
        <v>0</v>
      </c>
    </row>
    <row r="17284" spans="1:9">
      <c r="A17284" t="s">
        <v>4</v>
      </c>
      <c r="B17284" s="4" t="s">
        <v>5</v>
      </c>
      <c r="C17284" s="4" t="s">
        <v>11</v>
      </c>
      <c r="D17284" s="4" t="s">
        <v>34</v>
      </c>
      <c r="E17284" s="4" t="s">
        <v>7</v>
      </c>
      <c r="F17284" s="4" t="s">
        <v>7</v>
      </c>
      <c r="G17284" s="4" t="s">
        <v>34</v>
      </c>
      <c r="H17284" s="4" t="s">
        <v>7</v>
      </c>
      <c r="I17284" s="4" t="s">
        <v>7</v>
      </c>
    </row>
    <row r="17285" spans="1:9">
      <c r="A17285" t="n">
        <v>137035</v>
      </c>
      <c r="B17285" s="51" t="n">
        <v>26</v>
      </c>
      <c r="C17285" s="7" t="n">
        <v>5655</v>
      </c>
      <c r="D17285" s="7" t="s">
        <v>1194</v>
      </c>
      <c r="E17285" s="7" t="n">
        <v>2</v>
      </c>
      <c r="F17285" s="7" t="n">
        <v>3</v>
      </c>
      <c r="G17285" s="7" t="s">
        <v>1195</v>
      </c>
      <c r="H17285" s="7" t="n">
        <v>2</v>
      </c>
      <c r="I17285" s="7" t="n">
        <v>0</v>
      </c>
    </row>
    <row r="17286" spans="1:9">
      <c r="A17286" t="s">
        <v>4</v>
      </c>
      <c r="B17286" s="4" t="s">
        <v>5</v>
      </c>
    </row>
    <row r="17287" spans="1:9">
      <c r="A17287" t="n">
        <v>137167</v>
      </c>
      <c r="B17287" s="27" t="n">
        <v>28</v>
      </c>
    </row>
    <row r="17288" spans="1:9">
      <c r="A17288" t="s">
        <v>4</v>
      </c>
      <c r="B17288" s="4" t="s">
        <v>5</v>
      </c>
      <c r="C17288" s="4" t="s">
        <v>7</v>
      </c>
      <c r="D17288" s="4" t="s">
        <v>11</v>
      </c>
      <c r="E17288" s="4" t="s">
        <v>11</v>
      </c>
      <c r="F17288" s="4" t="s">
        <v>7</v>
      </c>
    </row>
    <row r="17289" spans="1:9">
      <c r="A17289" t="n">
        <v>137168</v>
      </c>
      <c r="B17289" s="25" t="n">
        <v>25</v>
      </c>
      <c r="C17289" s="7" t="n">
        <v>1</v>
      </c>
      <c r="D17289" s="7" t="n">
        <v>160</v>
      </c>
      <c r="E17289" s="7" t="n">
        <v>570</v>
      </c>
      <c r="F17289" s="7" t="n">
        <v>2</v>
      </c>
    </row>
    <row r="17290" spans="1:9">
      <c r="A17290" t="s">
        <v>4</v>
      </c>
      <c r="B17290" s="4" t="s">
        <v>5</v>
      </c>
      <c r="C17290" s="4" t="s">
        <v>7</v>
      </c>
      <c r="D17290" s="4" t="s">
        <v>11</v>
      </c>
      <c r="E17290" s="4" t="s">
        <v>8</v>
      </c>
    </row>
    <row r="17291" spans="1:9">
      <c r="A17291" t="n">
        <v>137175</v>
      </c>
      <c r="B17291" s="49" t="n">
        <v>51</v>
      </c>
      <c r="C17291" s="7" t="n">
        <v>4</v>
      </c>
      <c r="D17291" s="7" t="n">
        <v>0</v>
      </c>
      <c r="E17291" s="7" t="s">
        <v>419</v>
      </c>
    </row>
    <row r="17292" spans="1:9">
      <c r="A17292" t="s">
        <v>4</v>
      </c>
      <c r="B17292" s="4" t="s">
        <v>5</v>
      </c>
      <c r="C17292" s="4" t="s">
        <v>11</v>
      </c>
    </row>
    <row r="17293" spans="1:9">
      <c r="A17293" t="n">
        <v>137189</v>
      </c>
      <c r="B17293" s="29" t="n">
        <v>16</v>
      </c>
      <c r="C17293" s="7" t="n">
        <v>0</v>
      </c>
    </row>
    <row r="17294" spans="1:9">
      <c r="A17294" t="s">
        <v>4</v>
      </c>
      <c r="B17294" s="4" t="s">
        <v>5</v>
      </c>
      <c r="C17294" s="4" t="s">
        <v>11</v>
      </c>
      <c r="D17294" s="4" t="s">
        <v>34</v>
      </c>
      <c r="E17294" s="4" t="s">
        <v>7</v>
      </c>
      <c r="F17294" s="4" t="s">
        <v>7</v>
      </c>
    </row>
    <row r="17295" spans="1:9">
      <c r="A17295" t="n">
        <v>137192</v>
      </c>
      <c r="B17295" s="51" t="n">
        <v>26</v>
      </c>
      <c r="C17295" s="7" t="n">
        <v>0</v>
      </c>
      <c r="D17295" s="7" t="s">
        <v>1196</v>
      </c>
      <c r="E17295" s="7" t="n">
        <v>2</v>
      </c>
      <c r="F17295" s="7" t="n">
        <v>0</v>
      </c>
    </row>
    <row r="17296" spans="1:9">
      <c r="A17296" t="s">
        <v>4</v>
      </c>
      <c r="B17296" s="4" t="s">
        <v>5</v>
      </c>
    </row>
    <row r="17297" spans="1:9">
      <c r="A17297" t="n">
        <v>137208</v>
      </c>
      <c r="B17297" s="27" t="n">
        <v>28</v>
      </c>
    </row>
    <row r="17298" spans="1:9">
      <c r="A17298" t="s">
        <v>4</v>
      </c>
      <c r="B17298" s="4" t="s">
        <v>5</v>
      </c>
      <c r="C17298" s="4" t="s">
        <v>7</v>
      </c>
      <c r="D17298" s="19" t="s">
        <v>28</v>
      </c>
      <c r="E17298" s="4" t="s">
        <v>5</v>
      </c>
      <c r="F17298" s="4" t="s">
        <v>7</v>
      </c>
      <c r="G17298" s="4" t="s">
        <v>11</v>
      </c>
      <c r="H17298" s="19" t="s">
        <v>29</v>
      </c>
      <c r="I17298" s="4" t="s">
        <v>7</v>
      </c>
      <c r="J17298" s="4" t="s">
        <v>16</v>
      </c>
    </row>
    <row r="17299" spans="1:9">
      <c r="A17299" t="n">
        <v>137209</v>
      </c>
      <c r="B17299" s="13" t="n">
        <v>5</v>
      </c>
      <c r="C17299" s="7" t="n">
        <v>28</v>
      </c>
      <c r="D17299" s="19" t="s">
        <v>3</v>
      </c>
      <c r="E17299" s="59" t="n">
        <v>64</v>
      </c>
      <c r="F17299" s="7" t="n">
        <v>5</v>
      </c>
      <c r="G17299" s="7" t="n">
        <v>16</v>
      </c>
      <c r="H17299" s="19" t="s">
        <v>3</v>
      </c>
      <c r="I17299" s="7" t="n">
        <v>1</v>
      </c>
      <c r="J17299" s="14" t="n">
        <f t="normal" ca="1">A17313</f>
        <v>0</v>
      </c>
    </row>
    <row r="17300" spans="1:9">
      <c r="A17300" t="s">
        <v>4</v>
      </c>
      <c r="B17300" s="4" t="s">
        <v>5</v>
      </c>
      <c r="C17300" s="4" t="s">
        <v>7</v>
      </c>
      <c r="D17300" s="4" t="s">
        <v>11</v>
      </c>
      <c r="E17300" s="4" t="s">
        <v>11</v>
      </c>
      <c r="F17300" s="4" t="s">
        <v>7</v>
      </c>
    </row>
    <row r="17301" spans="1:9">
      <c r="A17301" t="n">
        <v>137220</v>
      </c>
      <c r="B17301" s="25" t="n">
        <v>25</v>
      </c>
      <c r="C17301" s="7" t="n">
        <v>1</v>
      </c>
      <c r="D17301" s="7" t="n">
        <v>260</v>
      </c>
      <c r="E17301" s="7" t="n">
        <v>640</v>
      </c>
      <c r="F17301" s="7" t="n">
        <v>2</v>
      </c>
    </row>
    <row r="17302" spans="1:9">
      <c r="A17302" t="s">
        <v>4</v>
      </c>
      <c r="B17302" s="4" t="s">
        <v>5</v>
      </c>
      <c r="C17302" s="4" t="s">
        <v>7</v>
      </c>
      <c r="D17302" s="4" t="s">
        <v>11</v>
      </c>
      <c r="E17302" s="4" t="s">
        <v>8</v>
      </c>
    </row>
    <row r="17303" spans="1:9">
      <c r="A17303" t="n">
        <v>137227</v>
      </c>
      <c r="B17303" s="49" t="n">
        <v>51</v>
      </c>
      <c r="C17303" s="7" t="n">
        <v>4</v>
      </c>
      <c r="D17303" s="7" t="n">
        <v>16</v>
      </c>
      <c r="E17303" s="7" t="s">
        <v>81</v>
      </c>
    </row>
    <row r="17304" spans="1:9">
      <c r="A17304" t="s">
        <v>4</v>
      </c>
      <c r="B17304" s="4" t="s">
        <v>5</v>
      </c>
      <c r="C17304" s="4" t="s">
        <v>11</v>
      </c>
    </row>
    <row r="17305" spans="1:9">
      <c r="A17305" t="n">
        <v>137240</v>
      </c>
      <c r="B17305" s="29" t="n">
        <v>16</v>
      </c>
      <c r="C17305" s="7" t="n">
        <v>0</v>
      </c>
    </row>
    <row r="17306" spans="1:9">
      <c r="A17306" t="s">
        <v>4</v>
      </c>
      <c r="B17306" s="4" t="s">
        <v>5</v>
      </c>
      <c r="C17306" s="4" t="s">
        <v>11</v>
      </c>
      <c r="D17306" s="4" t="s">
        <v>34</v>
      </c>
      <c r="E17306" s="4" t="s">
        <v>7</v>
      </c>
      <c r="F17306" s="4" t="s">
        <v>7</v>
      </c>
    </row>
    <row r="17307" spans="1:9">
      <c r="A17307" t="n">
        <v>137243</v>
      </c>
      <c r="B17307" s="51" t="n">
        <v>26</v>
      </c>
      <c r="C17307" s="7" t="n">
        <v>16</v>
      </c>
      <c r="D17307" s="7" t="s">
        <v>1197</v>
      </c>
      <c r="E17307" s="7" t="n">
        <v>2</v>
      </c>
      <c r="F17307" s="7" t="n">
        <v>0</v>
      </c>
    </row>
    <row r="17308" spans="1:9">
      <c r="A17308" t="s">
        <v>4</v>
      </c>
      <c r="B17308" s="4" t="s">
        <v>5</v>
      </c>
    </row>
    <row r="17309" spans="1:9">
      <c r="A17309" t="n">
        <v>137355</v>
      </c>
      <c r="B17309" s="27" t="n">
        <v>28</v>
      </c>
    </row>
    <row r="17310" spans="1:9">
      <c r="A17310" t="s">
        <v>4</v>
      </c>
      <c r="B17310" s="4" t="s">
        <v>5</v>
      </c>
      <c r="C17310" s="4" t="s">
        <v>16</v>
      </c>
    </row>
    <row r="17311" spans="1:9">
      <c r="A17311" t="n">
        <v>137356</v>
      </c>
      <c r="B17311" s="22" t="n">
        <v>3</v>
      </c>
      <c r="C17311" s="14" t="n">
        <f t="normal" ca="1">A17325</f>
        <v>0</v>
      </c>
    </row>
    <row r="17312" spans="1:9">
      <c r="A17312" t="s">
        <v>4</v>
      </c>
      <c r="B17312" s="4" t="s">
        <v>5</v>
      </c>
      <c r="C17312" s="4" t="s">
        <v>11</v>
      </c>
    </row>
    <row r="17313" spans="1:10">
      <c r="A17313" t="n">
        <v>137361</v>
      </c>
      <c r="B17313" s="29" t="n">
        <v>16</v>
      </c>
      <c r="C17313" s="7" t="n">
        <v>300</v>
      </c>
    </row>
    <row r="17314" spans="1:10">
      <c r="A17314" t="s">
        <v>4</v>
      </c>
      <c r="B17314" s="4" t="s">
        <v>5</v>
      </c>
      <c r="C17314" s="4" t="s">
        <v>7</v>
      </c>
      <c r="D17314" s="4" t="s">
        <v>11</v>
      </c>
      <c r="E17314" s="4" t="s">
        <v>11</v>
      </c>
      <c r="F17314" s="4" t="s">
        <v>7</v>
      </c>
    </row>
    <row r="17315" spans="1:10">
      <c r="A17315" t="n">
        <v>137364</v>
      </c>
      <c r="B17315" s="25" t="n">
        <v>25</v>
      </c>
      <c r="C17315" s="7" t="n">
        <v>1</v>
      </c>
      <c r="D17315" s="7" t="n">
        <v>160</v>
      </c>
      <c r="E17315" s="7" t="n">
        <v>570</v>
      </c>
      <c r="F17315" s="7" t="n">
        <v>2</v>
      </c>
    </row>
    <row r="17316" spans="1:10">
      <c r="A17316" t="s">
        <v>4</v>
      </c>
      <c r="B17316" s="4" t="s">
        <v>5</v>
      </c>
      <c r="C17316" s="4" t="s">
        <v>7</v>
      </c>
      <c r="D17316" s="4" t="s">
        <v>11</v>
      </c>
      <c r="E17316" s="4" t="s">
        <v>8</v>
      </c>
    </row>
    <row r="17317" spans="1:10">
      <c r="A17317" t="n">
        <v>137371</v>
      </c>
      <c r="B17317" s="49" t="n">
        <v>51</v>
      </c>
      <c r="C17317" s="7" t="n">
        <v>4</v>
      </c>
      <c r="D17317" s="7" t="n">
        <v>0</v>
      </c>
      <c r="E17317" s="7" t="s">
        <v>446</v>
      </c>
    </row>
    <row r="17318" spans="1:10">
      <c r="A17318" t="s">
        <v>4</v>
      </c>
      <c r="B17318" s="4" t="s">
        <v>5</v>
      </c>
      <c r="C17318" s="4" t="s">
        <v>11</v>
      </c>
    </row>
    <row r="17319" spans="1:10">
      <c r="A17319" t="n">
        <v>137384</v>
      </c>
      <c r="B17319" s="29" t="n">
        <v>16</v>
      </c>
      <c r="C17319" s="7" t="n">
        <v>0</v>
      </c>
    </row>
    <row r="17320" spans="1:10">
      <c r="A17320" t="s">
        <v>4</v>
      </c>
      <c r="B17320" s="4" t="s">
        <v>5</v>
      </c>
      <c r="C17320" s="4" t="s">
        <v>11</v>
      </c>
      <c r="D17320" s="4" t="s">
        <v>34</v>
      </c>
      <c r="E17320" s="4" t="s">
        <v>7</v>
      </c>
      <c r="F17320" s="4" t="s">
        <v>7</v>
      </c>
    </row>
    <row r="17321" spans="1:10">
      <c r="A17321" t="n">
        <v>137387</v>
      </c>
      <c r="B17321" s="51" t="n">
        <v>26</v>
      </c>
      <c r="C17321" s="7" t="n">
        <v>0</v>
      </c>
      <c r="D17321" s="7" t="s">
        <v>1198</v>
      </c>
      <c r="E17321" s="7" t="n">
        <v>2</v>
      </c>
      <c r="F17321" s="7" t="n">
        <v>0</v>
      </c>
    </row>
    <row r="17322" spans="1:10">
      <c r="A17322" t="s">
        <v>4</v>
      </c>
      <c r="B17322" s="4" t="s">
        <v>5</v>
      </c>
    </row>
    <row r="17323" spans="1:10">
      <c r="A17323" t="n">
        <v>137469</v>
      </c>
      <c r="B17323" s="27" t="n">
        <v>28</v>
      </c>
    </row>
    <row r="17324" spans="1:10">
      <c r="A17324" t="s">
        <v>4</v>
      </c>
      <c r="B17324" s="4" t="s">
        <v>5</v>
      </c>
      <c r="C17324" s="4" t="s">
        <v>7</v>
      </c>
      <c r="D17324" s="4" t="s">
        <v>11</v>
      </c>
      <c r="E17324" s="4" t="s">
        <v>11</v>
      </c>
      <c r="F17324" s="4" t="s">
        <v>7</v>
      </c>
    </row>
    <row r="17325" spans="1:10">
      <c r="A17325" t="n">
        <v>137470</v>
      </c>
      <c r="B17325" s="25" t="n">
        <v>25</v>
      </c>
      <c r="C17325" s="7" t="n">
        <v>1</v>
      </c>
      <c r="D17325" s="7" t="n">
        <v>160</v>
      </c>
      <c r="E17325" s="7" t="n">
        <v>350</v>
      </c>
      <c r="F17325" s="7" t="n">
        <v>1</v>
      </c>
    </row>
    <row r="17326" spans="1:10">
      <c r="A17326" t="s">
        <v>4</v>
      </c>
      <c r="B17326" s="4" t="s">
        <v>5</v>
      </c>
      <c r="C17326" s="4" t="s">
        <v>7</v>
      </c>
      <c r="D17326" s="4" t="s">
        <v>11</v>
      </c>
      <c r="E17326" s="4" t="s">
        <v>8</v>
      </c>
    </row>
    <row r="17327" spans="1:10">
      <c r="A17327" t="n">
        <v>137477</v>
      </c>
      <c r="B17327" s="49" t="n">
        <v>51</v>
      </c>
      <c r="C17327" s="7" t="n">
        <v>4</v>
      </c>
      <c r="D17327" s="7" t="n">
        <v>5655</v>
      </c>
      <c r="E17327" s="7" t="s">
        <v>346</v>
      </c>
    </row>
    <row r="17328" spans="1:10">
      <c r="A17328" t="s">
        <v>4</v>
      </c>
      <c r="B17328" s="4" t="s">
        <v>5</v>
      </c>
      <c r="C17328" s="4" t="s">
        <v>11</v>
      </c>
    </row>
    <row r="17329" spans="1:6">
      <c r="A17329" t="n">
        <v>137491</v>
      </c>
      <c r="B17329" s="29" t="n">
        <v>16</v>
      </c>
      <c r="C17329" s="7" t="n">
        <v>0</v>
      </c>
    </row>
    <row r="17330" spans="1:6">
      <c r="A17330" t="s">
        <v>4</v>
      </c>
      <c r="B17330" s="4" t="s">
        <v>5</v>
      </c>
      <c r="C17330" s="4" t="s">
        <v>11</v>
      </c>
      <c r="D17330" s="4" t="s">
        <v>34</v>
      </c>
      <c r="E17330" s="4" t="s">
        <v>7</v>
      </c>
      <c r="F17330" s="4" t="s">
        <v>7</v>
      </c>
      <c r="G17330" s="4" t="s">
        <v>34</v>
      </c>
      <c r="H17330" s="4" t="s">
        <v>7</v>
      </c>
      <c r="I17330" s="4" t="s">
        <v>7</v>
      </c>
      <c r="J17330" s="4" t="s">
        <v>34</v>
      </c>
      <c r="K17330" s="4" t="s">
        <v>7</v>
      </c>
      <c r="L17330" s="4" t="s">
        <v>7</v>
      </c>
    </row>
    <row r="17331" spans="1:6">
      <c r="A17331" t="n">
        <v>137494</v>
      </c>
      <c r="B17331" s="51" t="n">
        <v>26</v>
      </c>
      <c r="C17331" s="7" t="n">
        <v>5655</v>
      </c>
      <c r="D17331" s="7" t="s">
        <v>1199</v>
      </c>
      <c r="E17331" s="7" t="n">
        <v>2</v>
      </c>
      <c r="F17331" s="7" t="n">
        <v>3</v>
      </c>
      <c r="G17331" s="7" t="s">
        <v>1200</v>
      </c>
      <c r="H17331" s="7" t="n">
        <v>2</v>
      </c>
      <c r="I17331" s="7" t="n">
        <v>3</v>
      </c>
      <c r="J17331" s="7" t="s">
        <v>1201</v>
      </c>
      <c r="K17331" s="7" t="n">
        <v>2</v>
      </c>
      <c r="L17331" s="7" t="n">
        <v>0</v>
      </c>
    </row>
    <row r="17332" spans="1:6">
      <c r="A17332" t="s">
        <v>4</v>
      </c>
      <c r="B17332" s="4" t="s">
        <v>5</v>
      </c>
    </row>
    <row r="17333" spans="1:6">
      <c r="A17333" t="n">
        <v>137699</v>
      </c>
      <c r="B17333" s="27" t="n">
        <v>28</v>
      </c>
    </row>
    <row r="17334" spans="1:6">
      <c r="A17334" t="s">
        <v>4</v>
      </c>
      <c r="B17334" s="4" t="s">
        <v>5</v>
      </c>
      <c r="C17334" s="4" t="s">
        <v>7</v>
      </c>
      <c r="D17334" s="4" t="s">
        <v>11</v>
      </c>
      <c r="E17334" s="4" t="s">
        <v>11</v>
      </c>
      <c r="F17334" s="4" t="s">
        <v>7</v>
      </c>
    </row>
    <row r="17335" spans="1:6">
      <c r="A17335" t="n">
        <v>137700</v>
      </c>
      <c r="B17335" s="25" t="n">
        <v>25</v>
      </c>
      <c r="C17335" s="7" t="n">
        <v>1</v>
      </c>
      <c r="D17335" s="7" t="n">
        <v>260</v>
      </c>
      <c r="E17335" s="7" t="n">
        <v>280</v>
      </c>
      <c r="F17335" s="7" t="n">
        <v>2</v>
      </c>
    </row>
    <row r="17336" spans="1:6">
      <c r="A17336" t="s">
        <v>4</v>
      </c>
      <c r="B17336" s="4" t="s">
        <v>5</v>
      </c>
      <c r="C17336" s="4" t="s">
        <v>7</v>
      </c>
      <c r="D17336" s="4" t="s">
        <v>11</v>
      </c>
      <c r="E17336" s="4" t="s">
        <v>8</v>
      </c>
    </row>
    <row r="17337" spans="1:6">
      <c r="A17337" t="n">
        <v>137707</v>
      </c>
      <c r="B17337" s="49" t="n">
        <v>51</v>
      </c>
      <c r="C17337" s="7" t="n">
        <v>4</v>
      </c>
      <c r="D17337" s="7" t="n">
        <v>6303</v>
      </c>
      <c r="E17337" s="7" t="s">
        <v>81</v>
      </c>
    </row>
    <row r="17338" spans="1:6">
      <c r="A17338" t="s">
        <v>4</v>
      </c>
      <c r="B17338" s="4" t="s">
        <v>5</v>
      </c>
      <c r="C17338" s="4" t="s">
        <v>11</v>
      </c>
    </row>
    <row r="17339" spans="1:6">
      <c r="A17339" t="n">
        <v>137720</v>
      </c>
      <c r="B17339" s="29" t="n">
        <v>16</v>
      </c>
      <c r="C17339" s="7" t="n">
        <v>0</v>
      </c>
    </row>
    <row r="17340" spans="1:6">
      <c r="A17340" t="s">
        <v>4</v>
      </c>
      <c r="B17340" s="4" t="s">
        <v>5</v>
      </c>
      <c r="C17340" s="4" t="s">
        <v>11</v>
      </c>
      <c r="D17340" s="4" t="s">
        <v>34</v>
      </c>
      <c r="E17340" s="4" t="s">
        <v>7</v>
      </c>
      <c r="F17340" s="4" t="s">
        <v>7</v>
      </c>
      <c r="G17340" s="4" t="s">
        <v>34</v>
      </c>
      <c r="H17340" s="4" t="s">
        <v>7</v>
      </c>
      <c r="I17340" s="4" t="s">
        <v>7</v>
      </c>
    </row>
    <row r="17341" spans="1:6">
      <c r="A17341" t="n">
        <v>137723</v>
      </c>
      <c r="B17341" s="51" t="n">
        <v>26</v>
      </c>
      <c r="C17341" s="7" t="n">
        <v>6303</v>
      </c>
      <c r="D17341" s="7" t="s">
        <v>1202</v>
      </c>
      <c r="E17341" s="7" t="n">
        <v>2</v>
      </c>
      <c r="F17341" s="7" t="n">
        <v>3</v>
      </c>
      <c r="G17341" s="7" t="s">
        <v>1203</v>
      </c>
      <c r="H17341" s="7" t="n">
        <v>2</v>
      </c>
      <c r="I17341" s="7" t="n">
        <v>0</v>
      </c>
    </row>
    <row r="17342" spans="1:6">
      <c r="A17342" t="s">
        <v>4</v>
      </c>
      <c r="B17342" s="4" t="s">
        <v>5</v>
      </c>
    </row>
    <row r="17343" spans="1:6">
      <c r="A17343" t="n">
        <v>137878</v>
      </c>
      <c r="B17343" s="27" t="n">
        <v>28</v>
      </c>
    </row>
    <row r="17344" spans="1:6">
      <c r="A17344" t="s">
        <v>4</v>
      </c>
      <c r="B17344" s="4" t="s">
        <v>5</v>
      </c>
      <c r="C17344" s="4" t="s">
        <v>7</v>
      </c>
      <c r="D17344" s="4" t="s">
        <v>11</v>
      </c>
      <c r="E17344" s="4" t="s">
        <v>11</v>
      </c>
      <c r="F17344" s="4" t="s">
        <v>7</v>
      </c>
    </row>
    <row r="17345" spans="1:12">
      <c r="A17345" t="n">
        <v>137879</v>
      </c>
      <c r="B17345" s="25" t="n">
        <v>25</v>
      </c>
      <c r="C17345" s="7" t="n">
        <v>1</v>
      </c>
      <c r="D17345" s="7" t="n">
        <v>160</v>
      </c>
      <c r="E17345" s="7" t="n">
        <v>570</v>
      </c>
      <c r="F17345" s="7" t="n">
        <v>2</v>
      </c>
    </row>
    <row r="17346" spans="1:12">
      <c r="A17346" t="s">
        <v>4</v>
      </c>
      <c r="B17346" s="4" t="s">
        <v>5</v>
      </c>
      <c r="C17346" s="4" t="s">
        <v>7</v>
      </c>
      <c r="D17346" s="4" t="s">
        <v>11</v>
      </c>
      <c r="E17346" s="4" t="s">
        <v>8</v>
      </c>
    </row>
    <row r="17347" spans="1:12">
      <c r="A17347" t="n">
        <v>137886</v>
      </c>
      <c r="B17347" s="49" t="n">
        <v>51</v>
      </c>
      <c r="C17347" s="7" t="n">
        <v>4</v>
      </c>
      <c r="D17347" s="7" t="n">
        <v>0</v>
      </c>
      <c r="E17347" s="7" t="s">
        <v>167</v>
      </c>
    </row>
    <row r="17348" spans="1:12">
      <c r="A17348" t="s">
        <v>4</v>
      </c>
      <c r="B17348" s="4" t="s">
        <v>5</v>
      </c>
      <c r="C17348" s="4" t="s">
        <v>11</v>
      </c>
    </row>
    <row r="17349" spans="1:12">
      <c r="A17349" t="n">
        <v>137901</v>
      </c>
      <c r="B17349" s="29" t="n">
        <v>16</v>
      </c>
      <c r="C17349" s="7" t="n">
        <v>0</v>
      </c>
    </row>
    <row r="17350" spans="1:12">
      <c r="A17350" t="s">
        <v>4</v>
      </c>
      <c r="B17350" s="4" t="s">
        <v>5</v>
      </c>
      <c r="C17350" s="4" t="s">
        <v>11</v>
      </c>
      <c r="D17350" s="4" t="s">
        <v>34</v>
      </c>
      <c r="E17350" s="4" t="s">
        <v>7</v>
      </c>
      <c r="F17350" s="4" t="s">
        <v>7</v>
      </c>
      <c r="G17350" s="4" t="s">
        <v>34</v>
      </c>
      <c r="H17350" s="4" t="s">
        <v>7</v>
      </c>
      <c r="I17350" s="4" t="s">
        <v>7</v>
      </c>
    </row>
    <row r="17351" spans="1:12">
      <c r="A17351" t="n">
        <v>137904</v>
      </c>
      <c r="B17351" s="51" t="n">
        <v>26</v>
      </c>
      <c r="C17351" s="7" t="n">
        <v>0</v>
      </c>
      <c r="D17351" s="7" t="s">
        <v>1204</v>
      </c>
      <c r="E17351" s="7" t="n">
        <v>2</v>
      </c>
      <c r="F17351" s="7" t="n">
        <v>3</v>
      </c>
      <c r="G17351" s="7" t="s">
        <v>1205</v>
      </c>
      <c r="H17351" s="7" t="n">
        <v>2</v>
      </c>
      <c r="I17351" s="7" t="n">
        <v>0</v>
      </c>
    </row>
    <row r="17352" spans="1:12">
      <c r="A17352" t="s">
        <v>4</v>
      </c>
      <c r="B17352" s="4" t="s">
        <v>5</v>
      </c>
    </row>
    <row r="17353" spans="1:12">
      <c r="A17353" t="n">
        <v>138077</v>
      </c>
      <c r="B17353" s="27" t="n">
        <v>28</v>
      </c>
    </row>
    <row r="17354" spans="1:12">
      <c r="A17354" t="s">
        <v>4</v>
      </c>
      <c r="B17354" s="4" t="s">
        <v>5</v>
      </c>
      <c r="C17354" s="4" t="s">
        <v>7</v>
      </c>
      <c r="D17354" s="4" t="s">
        <v>11</v>
      </c>
      <c r="E17354" s="4" t="s">
        <v>11</v>
      </c>
      <c r="F17354" s="4" t="s">
        <v>7</v>
      </c>
    </row>
    <row r="17355" spans="1:12">
      <c r="A17355" t="n">
        <v>138078</v>
      </c>
      <c r="B17355" s="25" t="n">
        <v>25</v>
      </c>
      <c r="C17355" s="7" t="n">
        <v>1</v>
      </c>
      <c r="D17355" s="7" t="n">
        <v>160</v>
      </c>
      <c r="E17355" s="7" t="n">
        <v>350</v>
      </c>
      <c r="F17355" s="7" t="n">
        <v>1</v>
      </c>
    </row>
    <row r="17356" spans="1:12">
      <c r="A17356" t="s">
        <v>4</v>
      </c>
      <c r="B17356" s="4" t="s">
        <v>5</v>
      </c>
      <c r="C17356" s="4" t="s">
        <v>7</v>
      </c>
      <c r="D17356" s="4" t="s">
        <v>11</v>
      </c>
      <c r="E17356" s="4" t="s">
        <v>8</v>
      </c>
    </row>
    <row r="17357" spans="1:12">
      <c r="A17357" t="n">
        <v>138085</v>
      </c>
      <c r="B17357" s="49" t="n">
        <v>51</v>
      </c>
      <c r="C17357" s="7" t="n">
        <v>4</v>
      </c>
      <c r="D17357" s="7" t="n">
        <v>5655</v>
      </c>
      <c r="E17357" s="7" t="s">
        <v>832</v>
      </c>
    </row>
    <row r="17358" spans="1:12">
      <c r="A17358" t="s">
        <v>4</v>
      </c>
      <c r="B17358" s="4" t="s">
        <v>5</v>
      </c>
      <c r="C17358" s="4" t="s">
        <v>11</v>
      </c>
    </row>
    <row r="17359" spans="1:12">
      <c r="A17359" t="n">
        <v>138099</v>
      </c>
      <c r="B17359" s="29" t="n">
        <v>16</v>
      </c>
      <c r="C17359" s="7" t="n">
        <v>0</v>
      </c>
    </row>
    <row r="17360" spans="1:12">
      <c r="A17360" t="s">
        <v>4</v>
      </c>
      <c r="B17360" s="4" t="s">
        <v>5</v>
      </c>
      <c r="C17360" s="4" t="s">
        <v>11</v>
      </c>
      <c r="D17360" s="4" t="s">
        <v>34</v>
      </c>
      <c r="E17360" s="4" t="s">
        <v>7</v>
      </c>
      <c r="F17360" s="4" t="s">
        <v>7</v>
      </c>
      <c r="G17360" s="4" t="s">
        <v>34</v>
      </c>
      <c r="H17360" s="4" t="s">
        <v>7</v>
      </c>
      <c r="I17360" s="4" t="s">
        <v>7</v>
      </c>
      <c r="J17360" s="4" t="s">
        <v>34</v>
      </c>
      <c r="K17360" s="4" t="s">
        <v>7</v>
      </c>
      <c r="L17360" s="4" t="s">
        <v>7</v>
      </c>
    </row>
    <row r="17361" spans="1:12">
      <c r="A17361" t="n">
        <v>138102</v>
      </c>
      <c r="B17361" s="51" t="n">
        <v>26</v>
      </c>
      <c r="C17361" s="7" t="n">
        <v>5655</v>
      </c>
      <c r="D17361" s="7" t="s">
        <v>1206</v>
      </c>
      <c r="E17361" s="7" t="n">
        <v>2</v>
      </c>
      <c r="F17361" s="7" t="n">
        <v>3</v>
      </c>
      <c r="G17361" s="7" t="s">
        <v>1207</v>
      </c>
      <c r="H17361" s="7" t="n">
        <v>2</v>
      </c>
      <c r="I17361" s="7" t="n">
        <v>3</v>
      </c>
      <c r="J17361" s="7" t="s">
        <v>1208</v>
      </c>
      <c r="K17361" s="7" t="n">
        <v>2</v>
      </c>
      <c r="L17361" s="7" t="n">
        <v>0</v>
      </c>
    </row>
    <row r="17362" spans="1:12">
      <c r="A17362" t="s">
        <v>4</v>
      </c>
      <c r="B17362" s="4" t="s">
        <v>5</v>
      </c>
    </row>
    <row r="17363" spans="1:12">
      <c r="A17363" t="n">
        <v>138351</v>
      </c>
      <c r="B17363" s="27" t="n">
        <v>28</v>
      </c>
    </row>
    <row r="17364" spans="1:12">
      <c r="A17364" t="s">
        <v>4</v>
      </c>
      <c r="B17364" s="4" t="s">
        <v>5</v>
      </c>
      <c r="C17364" s="4" t="s">
        <v>7</v>
      </c>
      <c r="D17364" s="19" t="s">
        <v>28</v>
      </c>
      <c r="E17364" s="4" t="s">
        <v>5</v>
      </c>
      <c r="F17364" s="4" t="s">
        <v>7</v>
      </c>
      <c r="G17364" s="4" t="s">
        <v>11</v>
      </c>
      <c r="H17364" s="19" t="s">
        <v>29</v>
      </c>
      <c r="I17364" s="4" t="s">
        <v>7</v>
      </c>
      <c r="J17364" s="4" t="s">
        <v>16</v>
      </c>
    </row>
    <row r="17365" spans="1:12">
      <c r="A17365" t="n">
        <v>138352</v>
      </c>
      <c r="B17365" s="13" t="n">
        <v>5</v>
      </c>
      <c r="C17365" s="7" t="n">
        <v>28</v>
      </c>
      <c r="D17365" s="19" t="s">
        <v>3</v>
      </c>
      <c r="E17365" s="59" t="n">
        <v>64</v>
      </c>
      <c r="F17365" s="7" t="n">
        <v>5</v>
      </c>
      <c r="G17365" s="7" t="n">
        <v>4</v>
      </c>
      <c r="H17365" s="19" t="s">
        <v>3</v>
      </c>
      <c r="I17365" s="7" t="n">
        <v>1</v>
      </c>
      <c r="J17365" s="14" t="n">
        <f t="normal" ca="1">A17377</f>
        <v>0</v>
      </c>
    </row>
    <row r="17366" spans="1:12">
      <c r="A17366" t="s">
        <v>4</v>
      </c>
      <c r="B17366" s="4" t="s">
        <v>5</v>
      </c>
      <c r="C17366" s="4" t="s">
        <v>7</v>
      </c>
      <c r="D17366" s="4" t="s">
        <v>11</v>
      </c>
      <c r="E17366" s="4" t="s">
        <v>11</v>
      </c>
      <c r="F17366" s="4" t="s">
        <v>7</v>
      </c>
    </row>
    <row r="17367" spans="1:12">
      <c r="A17367" t="n">
        <v>138363</v>
      </c>
      <c r="B17367" s="25" t="n">
        <v>25</v>
      </c>
      <c r="C17367" s="7" t="n">
        <v>1</v>
      </c>
      <c r="D17367" s="7" t="n">
        <v>260</v>
      </c>
      <c r="E17367" s="7" t="n">
        <v>640</v>
      </c>
      <c r="F17367" s="7" t="n">
        <v>2</v>
      </c>
    </row>
    <row r="17368" spans="1:12">
      <c r="A17368" t="s">
        <v>4</v>
      </c>
      <c r="B17368" s="4" t="s">
        <v>5</v>
      </c>
      <c r="C17368" s="4" t="s">
        <v>7</v>
      </c>
      <c r="D17368" s="4" t="s">
        <v>11</v>
      </c>
      <c r="E17368" s="4" t="s">
        <v>8</v>
      </c>
    </row>
    <row r="17369" spans="1:12">
      <c r="A17369" t="n">
        <v>138370</v>
      </c>
      <c r="B17369" s="49" t="n">
        <v>51</v>
      </c>
      <c r="C17369" s="7" t="n">
        <v>4</v>
      </c>
      <c r="D17369" s="7" t="n">
        <v>4</v>
      </c>
      <c r="E17369" s="7" t="s">
        <v>448</v>
      </c>
    </row>
    <row r="17370" spans="1:12">
      <c r="A17370" t="s">
        <v>4</v>
      </c>
      <c r="B17370" s="4" t="s">
        <v>5</v>
      </c>
      <c r="C17370" s="4" t="s">
        <v>11</v>
      </c>
    </row>
    <row r="17371" spans="1:12">
      <c r="A17371" t="n">
        <v>138383</v>
      </c>
      <c r="B17371" s="29" t="n">
        <v>16</v>
      </c>
      <c r="C17371" s="7" t="n">
        <v>0</v>
      </c>
    </row>
    <row r="17372" spans="1:12">
      <c r="A17372" t="s">
        <v>4</v>
      </c>
      <c r="B17372" s="4" t="s">
        <v>5</v>
      </c>
      <c r="C17372" s="4" t="s">
        <v>11</v>
      </c>
      <c r="D17372" s="4" t="s">
        <v>34</v>
      </c>
      <c r="E17372" s="4" t="s">
        <v>7</v>
      </c>
      <c r="F17372" s="4" t="s">
        <v>7</v>
      </c>
    </row>
    <row r="17373" spans="1:12">
      <c r="A17373" t="n">
        <v>138386</v>
      </c>
      <c r="B17373" s="51" t="n">
        <v>26</v>
      </c>
      <c r="C17373" s="7" t="n">
        <v>4</v>
      </c>
      <c r="D17373" s="7" t="s">
        <v>1209</v>
      </c>
      <c r="E17373" s="7" t="n">
        <v>2</v>
      </c>
      <c r="F17373" s="7" t="n">
        <v>0</v>
      </c>
    </row>
    <row r="17374" spans="1:12">
      <c r="A17374" t="s">
        <v>4</v>
      </c>
      <c r="B17374" s="4" t="s">
        <v>5</v>
      </c>
    </row>
    <row r="17375" spans="1:12">
      <c r="A17375" t="n">
        <v>138422</v>
      </c>
      <c r="B17375" s="27" t="n">
        <v>28</v>
      </c>
    </row>
    <row r="17376" spans="1:12">
      <c r="A17376" t="s">
        <v>4</v>
      </c>
      <c r="B17376" s="4" t="s">
        <v>5</v>
      </c>
      <c r="C17376" s="4" t="s">
        <v>7</v>
      </c>
      <c r="D17376" s="19" t="s">
        <v>28</v>
      </c>
      <c r="E17376" s="4" t="s">
        <v>5</v>
      </c>
      <c r="F17376" s="4" t="s">
        <v>7</v>
      </c>
      <c r="G17376" s="4" t="s">
        <v>11</v>
      </c>
      <c r="H17376" s="19" t="s">
        <v>29</v>
      </c>
      <c r="I17376" s="4" t="s">
        <v>7</v>
      </c>
      <c r="J17376" s="4" t="s">
        <v>16</v>
      </c>
    </row>
    <row r="17377" spans="1:12">
      <c r="A17377" t="n">
        <v>138423</v>
      </c>
      <c r="B17377" s="13" t="n">
        <v>5</v>
      </c>
      <c r="C17377" s="7" t="n">
        <v>28</v>
      </c>
      <c r="D17377" s="19" t="s">
        <v>3</v>
      </c>
      <c r="E17377" s="59" t="n">
        <v>64</v>
      </c>
      <c r="F17377" s="7" t="n">
        <v>5</v>
      </c>
      <c r="G17377" s="7" t="n">
        <v>3</v>
      </c>
      <c r="H17377" s="19" t="s">
        <v>3</v>
      </c>
      <c r="I17377" s="7" t="n">
        <v>1</v>
      </c>
      <c r="J17377" s="14" t="n">
        <f t="normal" ca="1">A17391</f>
        <v>0</v>
      </c>
    </row>
    <row r="17378" spans="1:12">
      <c r="A17378" t="s">
        <v>4</v>
      </c>
      <c r="B17378" s="4" t="s">
        <v>5</v>
      </c>
      <c r="C17378" s="4" t="s">
        <v>7</v>
      </c>
      <c r="D17378" s="4" t="s">
        <v>11</v>
      </c>
      <c r="E17378" s="4" t="s">
        <v>11</v>
      </c>
      <c r="F17378" s="4" t="s">
        <v>7</v>
      </c>
    </row>
    <row r="17379" spans="1:12">
      <c r="A17379" t="n">
        <v>138434</v>
      </c>
      <c r="B17379" s="25" t="n">
        <v>25</v>
      </c>
      <c r="C17379" s="7" t="n">
        <v>1</v>
      </c>
      <c r="D17379" s="7" t="n">
        <v>60</v>
      </c>
      <c r="E17379" s="7" t="n">
        <v>500</v>
      </c>
      <c r="F17379" s="7" t="n">
        <v>2</v>
      </c>
    </row>
    <row r="17380" spans="1:12">
      <c r="A17380" t="s">
        <v>4</v>
      </c>
      <c r="B17380" s="4" t="s">
        <v>5</v>
      </c>
      <c r="C17380" s="4" t="s">
        <v>7</v>
      </c>
      <c r="D17380" s="4" t="s">
        <v>11</v>
      </c>
      <c r="E17380" s="4" t="s">
        <v>8</v>
      </c>
    </row>
    <row r="17381" spans="1:12">
      <c r="A17381" t="n">
        <v>138441</v>
      </c>
      <c r="B17381" s="49" t="n">
        <v>51</v>
      </c>
      <c r="C17381" s="7" t="n">
        <v>4</v>
      </c>
      <c r="D17381" s="7" t="n">
        <v>3</v>
      </c>
      <c r="E17381" s="7" t="s">
        <v>738</v>
      </c>
    </row>
    <row r="17382" spans="1:12">
      <c r="A17382" t="s">
        <v>4</v>
      </c>
      <c r="B17382" s="4" t="s">
        <v>5</v>
      </c>
      <c r="C17382" s="4" t="s">
        <v>11</v>
      </c>
    </row>
    <row r="17383" spans="1:12">
      <c r="A17383" t="n">
        <v>138454</v>
      </c>
      <c r="B17383" s="29" t="n">
        <v>16</v>
      </c>
      <c r="C17383" s="7" t="n">
        <v>0</v>
      </c>
    </row>
    <row r="17384" spans="1:12">
      <c r="A17384" t="s">
        <v>4</v>
      </c>
      <c r="B17384" s="4" t="s">
        <v>5</v>
      </c>
      <c r="C17384" s="4" t="s">
        <v>11</v>
      </c>
      <c r="D17384" s="4" t="s">
        <v>34</v>
      </c>
      <c r="E17384" s="4" t="s">
        <v>7</v>
      </c>
      <c r="F17384" s="4" t="s">
        <v>7</v>
      </c>
    </row>
    <row r="17385" spans="1:12">
      <c r="A17385" t="n">
        <v>138457</v>
      </c>
      <c r="B17385" s="51" t="n">
        <v>26</v>
      </c>
      <c r="C17385" s="7" t="n">
        <v>3</v>
      </c>
      <c r="D17385" s="7" t="s">
        <v>1210</v>
      </c>
      <c r="E17385" s="7" t="n">
        <v>2</v>
      </c>
      <c r="F17385" s="7" t="n">
        <v>0</v>
      </c>
    </row>
    <row r="17386" spans="1:12">
      <c r="A17386" t="s">
        <v>4</v>
      </c>
      <c r="B17386" s="4" t="s">
        <v>5</v>
      </c>
    </row>
    <row r="17387" spans="1:12">
      <c r="A17387" t="n">
        <v>138515</v>
      </c>
      <c r="B17387" s="27" t="n">
        <v>28</v>
      </c>
    </row>
    <row r="17388" spans="1:12">
      <c r="A17388" t="s">
        <v>4</v>
      </c>
      <c r="B17388" s="4" t="s">
        <v>5</v>
      </c>
      <c r="C17388" s="4" t="s">
        <v>16</v>
      </c>
    </row>
    <row r="17389" spans="1:12">
      <c r="A17389" t="n">
        <v>138516</v>
      </c>
      <c r="B17389" s="22" t="n">
        <v>3</v>
      </c>
      <c r="C17389" s="14" t="n">
        <f t="normal" ca="1">A17401</f>
        <v>0</v>
      </c>
    </row>
    <row r="17390" spans="1:12">
      <c r="A17390" t="s">
        <v>4</v>
      </c>
      <c r="B17390" s="4" t="s">
        <v>5</v>
      </c>
      <c r="C17390" s="4" t="s">
        <v>7</v>
      </c>
      <c r="D17390" s="4" t="s">
        <v>11</v>
      </c>
      <c r="E17390" s="4" t="s">
        <v>11</v>
      </c>
      <c r="F17390" s="4" t="s">
        <v>7</v>
      </c>
    </row>
    <row r="17391" spans="1:12">
      <c r="A17391" t="n">
        <v>138521</v>
      </c>
      <c r="B17391" s="25" t="n">
        <v>25</v>
      </c>
      <c r="C17391" s="7" t="n">
        <v>1</v>
      </c>
      <c r="D17391" s="7" t="n">
        <v>160</v>
      </c>
      <c r="E17391" s="7" t="n">
        <v>570</v>
      </c>
      <c r="F17391" s="7" t="n">
        <v>2</v>
      </c>
    </row>
    <row r="17392" spans="1:12">
      <c r="A17392" t="s">
        <v>4</v>
      </c>
      <c r="B17392" s="4" t="s">
        <v>5</v>
      </c>
      <c r="C17392" s="4" t="s">
        <v>7</v>
      </c>
      <c r="D17392" s="4" t="s">
        <v>11</v>
      </c>
      <c r="E17392" s="4" t="s">
        <v>8</v>
      </c>
    </row>
    <row r="17393" spans="1:10">
      <c r="A17393" t="n">
        <v>138528</v>
      </c>
      <c r="B17393" s="49" t="n">
        <v>51</v>
      </c>
      <c r="C17393" s="7" t="n">
        <v>4</v>
      </c>
      <c r="D17393" s="7" t="n">
        <v>0</v>
      </c>
      <c r="E17393" s="7" t="s">
        <v>446</v>
      </c>
    </row>
    <row r="17394" spans="1:10">
      <c r="A17394" t="s">
        <v>4</v>
      </c>
      <c r="B17394" s="4" t="s">
        <v>5</v>
      </c>
      <c r="C17394" s="4" t="s">
        <v>11</v>
      </c>
    </row>
    <row r="17395" spans="1:10">
      <c r="A17395" t="n">
        <v>138541</v>
      </c>
      <c r="B17395" s="29" t="n">
        <v>16</v>
      </c>
      <c r="C17395" s="7" t="n">
        <v>0</v>
      </c>
    </row>
    <row r="17396" spans="1:10">
      <c r="A17396" t="s">
        <v>4</v>
      </c>
      <c r="B17396" s="4" t="s">
        <v>5</v>
      </c>
      <c r="C17396" s="4" t="s">
        <v>11</v>
      </c>
      <c r="D17396" s="4" t="s">
        <v>34</v>
      </c>
      <c r="E17396" s="4" t="s">
        <v>7</v>
      </c>
      <c r="F17396" s="4" t="s">
        <v>7</v>
      </c>
    </row>
    <row r="17397" spans="1:10">
      <c r="A17397" t="n">
        <v>138544</v>
      </c>
      <c r="B17397" s="51" t="n">
        <v>26</v>
      </c>
      <c r="C17397" s="7" t="n">
        <v>0</v>
      </c>
      <c r="D17397" s="7" t="s">
        <v>1211</v>
      </c>
      <c r="E17397" s="7" t="n">
        <v>2</v>
      </c>
      <c r="F17397" s="7" t="n">
        <v>0</v>
      </c>
    </row>
    <row r="17398" spans="1:10">
      <c r="A17398" t="s">
        <v>4</v>
      </c>
      <c r="B17398" s="4" t="s">
        <v>5</v>
      </c>
    </row>
    <row r="17399" spans="1:10">
      <c r="A17399" t="n">
        <v>138586</v>
      </c>
      <c r="B17399" s="27" t="n">
        <v>28</v>
      </c>
    </row>
    <row r="17400" spans="1:10">
      <c r="A17400" t="s">
        <v>4</v>
      </c>
      <c r="B17400" s="4" t="s">
        <v>5</v>
      </c>
      <c r="C17400" s="4" t="s">
        <v>7</v>
      </c>
      <c r="D17400" s="19" t="s">
        <v>28</v>
      </c>
      <c r="E17400" s="4" t="s">
        <v>5</v>
      </c>
      <c r="F17400" s="4" t="s">
        <v>7</v>
      </c>
      <c r="G17400" s="4" t="s">
        <v>11</v>
      </c>
      <c r="H17400" s="19" t="s">
        <v>29</v>
      </c>
      <c r="I17400" s="4" t="s">
        <v>7</v>
      </c>
      <c r="J17400" s="4" t="s">
        <v>16</v>
      </c>
    </row>
    <row r="17401" spans="1:10">
      <c r="A17401" t="n">
        <v>138587</v>
      </c>
      <c r="B17401" s="13" t="n">
        <v>5</v>
      </c>
      <c r="C17401" s="7" t="n">
        <v>28</v>
      </c>
      <c r="D17401" s="19" t="s">
        <v>3</v>
      </c>
      <c r="E17401" s="59" t="n">
        <v>64</v>
      </c>
      <c r="F17401" s="7" t="n">
        <v>5</v>
      </c>
      <c r="G17401" s="7" t="n">
        <v>17</v>
      </c>
      <c r="H17401" s="19" t="s">
        <v>3</v>
      </c>
      <c r="I17401" s="7" t="n">
        <v>1</v>
      </c>
      <c r="J17401" s="14" t="n">
        <f t="normal" ca="1">A17415</f>
        <v>0</v>
      </c>
    </row>
    <row r="17402" spans="1:10">
      <c r="A17402" t="s">
        <v>4</v>
      </c>
      <c r="B17402" s="4" t="s">
        <v>5</v>
      </c>
      <c r="C17402" s="4" t="s">
        <v>7</v>
      </c>
      <c r="D17402" s="4" t="s">
        <v>11</v>
      </c>
      <c r="E17402" s="4" t="s">
        <v>11</v>
      </c>
      <c r="F17402" s="4" t="s">
        <v>7</v>
      </c>
    </row>
    <row r="17403" spans="1:10">
      <c r="A17403" t="n">
        <v>138598</v>
      </c>
      <c r="B17403" s="25" t="n">
        <v>25</v>
      </c>
      <c r="C17403" s="7" t="n">
        <v>1</v>
      </c>
      <c r="D17403" s="7" t="n">
        <v>60</v>
      </c>
      <c r="E17403" s="7" t="n">
        <v>500</v>
      </c>
      <c r="F17403" s="7" t="n">
        <v>2</v>
      </c>
    </row>
    <row r="17404" spans="1:10">
      <c r="A17404" t="s">
        <v>4</v>
      </c>
      <c r="B17404" s="4" t="s">
        <v>5</v>
      </c>
      <c r="C17404" s="4" t="s">
        <v>7</v>
      </c>
      <c r="D17404" s="4" t="s">
        <v>11</v>
      </c>
      <c r="E17404" s="4" t="s">
        <v>8</v>
      </c>
    </row>
    <row r="17405" spans="1:10">
      <c r="A17405" t="n">
        <v>138605</v>
      </c>
      <c r="B17405" s="49" t="n">
        <v>51</v>
      </c>
      <c r="C17405" s="7" t="n">
        <v>4</v>
      </c>
      <c r="D17405" s="7" t="n">
        <v>17</v>
      </c>
      <c r="E17405" s="7" t="s">
        <v>645</v>
      </c>
    </row>
    <row r="17406" spans="1:10">
      <c r="A17406" t="s">
        <v>4</v>
      </c>
      <c r="B17406" s="4" t="s">
        <v>5</v>
      </c>
      <c r="C17406" s="4" t="s">
        <v>11</v>
      </c>
    </row>
    <row r="17407" spans="1:10">
      <c r="A17407" t="n">
        <v>138619</v>
      </c>
      <c r="B17407" s="29" t="n">
        <v>16</v>
      </c>
      <c r="C17407" s="7" t="n">
        <v>0</v>
      </c>
    </row>
    <row r="17408" spans="1:10">
      <c r="A17408" t="s">
        <v>4</v>
      </c>
      <c r="B17408" s="4" t="s">
        <v>5</v>
      </c>
      <c r="C17408" s="4" t="s">
        <v>11</v>
      </c>
      <c r="D17408" s="4" t="s">
        <v>34</v>
      </c>
      <c r="E17408" s="4" t="s">
        <v>7</v>
      </c>
      <c r="F17408" s="4" t="s">
        <v>7</v>
      </c>
    </row>
    <row r="17409" spans="1:10">
      <c r="A17409" t="n">
        <v>138622</v>
      </c>
      <c r="B17409" s="51" t="n">
        <v>26</v>
      </c>
      <c r="C17409" s="7" t="n">
        <v>17</v>
      </c>
      <c r="D17409" s="7" t="s">
        <v>1212</v>
      </c>
      <c r="E17409" s="7" t="n">
        <v>2</v>
      </c>
      <c r="F17409" s="7" t="n">
        <v>0</v>
      </c>
    </row>
    <row r="17410" spans="1:10">
      <c r="A17410" t="s">
        <v>4</v>
      </c>
      <c r="B17410" s="4" t="s">
        <v>5</v>
      </c>
    </row>
    <row r="17411" spans="1:10">
      <c r="A17411" t="n">
        <v>138746</v>
      </c>
      <c r="B17411" s="27" t="n">
        <v>28</v>
      </c>
    </row>
    <row r="17412" spans="1:10">
      <c r="A17412" t="s">
        <v>4</v>
      </c>
      <c r="B17412" s="4" t="s">
        <v>5</v>
      </c>
      <c r="C17412" s="4" t="s">
        <v>16</v>
      </c>
    </row>
    <row r="17413" spans="1:10">
      <c r="A17413" t="n">
        <v>138747</v>
      </c>
      <c r="B17413" s="22" t="n">
        <v>3</v>
      </c>
      <c r="C17413" s="14" t="n">
        <f t="normal" ca="1">A17425</f>
        <v>0</v>
      </c>
    </row>
    <row r="17414" spans="1:10">
      <c r="A17414" t="s">
        <v>4</v>
      </c>
      <c r="B17414" s="4" t="s">
        <v>5</v>
      </c>
      <c r="C17414" s="4" t="s">
        <v>7</v>
      </c>
      <c r="D17414" s="4" t="s">
        <v>11</v>
      </c>
      <c r="E17414" s="4" t="s">
        <v>11</v>
      </c>
      <c r="F17414" s="4" t="s">
        <v>7</v>
      </c>
    </row>
    <row r="17415" spans="1:10">
      <c r="A17415" t="n">
        <v>138752</v>
      </c>
      <c r="B17415" s="25" t="n">
        <v>25</v>
      </c>
      <c r="C17415" s="7" t="n">
        <v>1</v>
      </c>
      <c r="D17415" s="7" t="n">
        <v>160</v>
      </c>
      <c r="E17415" s="7" t="n">
        <v>570</v>
      </c>
      <c r="F17415" s="7" t="n">
        <v>2</v>
      </c>
    </row>
    <row r="17416" spans="1:10">
      <c r="A17416" t="s">
        <v>4</v>
      </c>
      <c r="B17416" s="4" t="s">
        <v>5</v>
      </c>
      <c r="C17416" s="4" t="s">
        <v>7</v>
      </c>
      <c r="D17416" s="4" t="s">
        <v>11</v>
      </c>
      <c r="E17416" s="4" t="s">
        <v>8</v>
      </c>
    </row>
    <row r="17417" spans="1:10">
      <c r="A17417" t="n">
        <v>138759</v>
      </c>
      <c r="B17417" s="49" t="n">
        <v>51</v>
      </c>
      <c r="C17417" s="7" t="n">
        <v>4</v>
      </c>
      <c r="D17417" s="7" t="n">
        <v>0</v>
      </c>
      <c r="E17417" s="7" t="s">
        <v>645</v>
      </c>
    </row>
    <row r="17418" spans="1:10">
      <c r="A17418" t="s">
        <v>4</v>
      </c>
      <c r="B17418" s="4" t="s">
        <v>5</v>
      </c>
      <c r="C17418" s="4" t="s">
        <v>11</v>
      </c>
    </row>
    <row r="17419" spans="1:10">
      <c r="A17419" t="n">
        <v>138773</v>
      </c>
      <c r="B17419" s="29" t="n">
        <v>16</v>
      </c>
      <c r="C17419" s="7" t="n">
        <v>0</v>
      </c>
    </row>
    <row r="17420" spans="1:10">
      <c r="A17420" t="s">
        <v>4</v>
      </c>
      <c r="B17420" s="4" t="s">
        <v>5</v>
      </c>
      <c r="C17420" s="4" t="s">
        <v>11</v>
      </c>
      <c r="D17420" s="4" t="s">
        <v>34</v>
      </c>
      <c r="E17420" s="4" t="s">
        <v>7</v>
      </c>
      <c r="F17420" s="4" t="s">
        <v>7</v>
      </c>
    </row>
    <row r="17421" spans="1:10">
      <c r="A17421" t="n">
        <v>138776</v>
      </c>
      <c r="B17421" s="51" t="n">
        <v>26</v>
      </c>
      <c r="C17421" s="7" t="n">
        <v>0</v>
      </c>
      <c r="D17421" s="7" t="s">
        <v>1213</v>
      </c>
      <c r="E17421" s="7" t="n">
        <v>2</v>
      </c>
      <c r="F17421" s="7" t="n">
        <v>0</v>
      </c>
    </row>
    <row r="17422" spans="1:10">
      <c r="A17422" t="s">
        <v>4</v>
      </c>
      <c r="B17422" s="4" t="s">
        <v>5</v>
      </c>
    </row>
    <row r="17423" spans="1:10">
      <c r="A17423" t="n">
        <v>138919</v>
      </c>
      <c r="B17423" s="27" t="n">
        <v>28</v>
      </c>
    </row>
    <row r="17424" spans="1:10">
      <c r="A17424" t="s">
        <v>4</v>
      </c>
      <c r="B17424" s="4" t="s">
        <v>5</v>
      </c>
      <c r="C17424" s="4" t="s">
        <v>7</v>
      </c>
      <c r="D17424" s="4" t="s">
        <v>11</v>
      </c>
      <c r="E17424" s="4" t="s">
        <v>11</v>
      </c>
      <c r="F17424" s="4" t="s">
        <v>7</v>
      </c>
    </row>
    <row r="17425" spans="1:6">
      <c r="A17425" t="n">
        <v>138920</v>
      </c>
      <c r="B17425" s="25" t="n">
        <v>25</v>
      </c>
      <c r="C17425" s="7" t="n">
        <v>1</v>
      </c>
      <c r="D17425" s="7" t="n">
        <v>160</v>
      </c>
      <c r="E17425" s="7" t="n">
        <v>350</v>
      </c>
      <c r="F17425" s="7" t="n">
        <v>1</v>
      </c>
    </row>
    <row r="17426" spans="1:6">
      <c r="A17426" t="s">
        <v>4</v>
      </c>
      <c r="B17426" s="4" t="s">
        <v>5</v>
      </c>
      <c r="C17426" s="4" t="s">
        <v>7</v>
      </c>
      <c r="D17426" s="4" t="s">
        <v>11</v>
      </c>
      <c r="E17426" s="4" t="s">
        <v>8</v>
      </c>
    </row>
    <row r="17427" spans="1:6">
      <c r="A17427" t="n">
        <v>138927</v>
      </c>
      <c r="B17427" s="49" t="n">
        <v>51</v>
      </c>
      <c r="C17427" s="7" t="n">
        <v>4</v>
      </c>
      <c r="D17427" s="7" t="n">
        <v>5655</v>
      </c>
      <c r="E17427" s="7" t="s">
        <v>498</v>
      </c>
    </row>
    <row r="17428" spans="1:6">
      <c r="A17428" t="s">
        <v>4</v>
      </c>
      <c r="B17428" s="4" t="s">
        <v>5</v>
      </c>
      <c r="C17428" s="4" t="s">
        <v>11</v>
      </c>
    </row>
    <row r="17429" spans="1:6">
      <c r="A17429" t="n">
        <v>138941</v>
      </c>
      <c r="B17429" s="29" t="n">
        <v>16</v>
      </c>
      <c r="C17429" s="7" t="n">
        <v>0</v>
      </c>
    </row>
    <row r="17430" spans="1:6">
      <c r="A17430" t="s">
        <v>4</v>
      </c>
      <c r="B17430" s="4" t="s">
        <v>5</v>
      </c>
      <c r="C17430" s="4" t="s">
        <v>11</v>
      </c>
      <c r="D17430" s="4" t="s">
        <v>34</v>
      </c>
      <c r="E17430" s="4" t="s">
        <v>7</v>
      </c>
      <c r="F17430" s="4" t="s">
        <v>7</v>
      </c>
      <c r="G17430" s="4" t="s">
        <v>34</v>
      </c>
      <c r="H17430" s="4" t="s">
        <v>7</v>
      </c>
      <c r="I17430" s="4" t="s">
        <v>7</v>
      </c>
      <c r="J17430" s="4" t="s">
        <v>34</v>
      </c>
      <c r="K17430" s="4" t="s">
        <v>7</v>
      </c>
      <c r="L17430" s="4" t="s">
        <v>7</v>
      </c>
    </row>
    <row r="17431" spans="1:6">
      <c r="A17431" t="n">
        <v>138944</v>
      </c>
      <c r="B17431" s="51" t="n">
        <v>26</v>
      </c>
      <c r="C17431" s="7" t="n">
        <v>5655</v>
      </c>
      <c r="D17431" s="7" t="s">
        <v>1214</v>
      </c>
      <c r="E17431" s="7" t="n">
        <v>2</v>
      </c>
      <c r="F17431" s="7" t="n">
        <v>3</v>
      </c>
      <c r="G17431" s="7" t="s">
        <v>1215</v>
      </c>
      <c r="H17431" s="7" t="n">
        <v>2</v>
      </c>
      <c r="I17431" s="7" t="n">
        <v>3</v>
      </c>
      <c r="J17431" s="7" t="s">
        <v>1216</v>
      </c>
      <c r="K17431" s="7" t="n">
        <v>2</v>
      </c>
      <c r="L17431" s="7" t="n">
        <v>0</v>
      </c>
    </row>
    <row r="17432" spans="1:6">
      <c r="A17432" t="s">
        <v>4</v>
      </c>
      <c r="B17432" s="4" t="s">
        <v>5</v>
      </c>
    </row>
    <row r="17433" spans="1:6">
      <c r="A17433" t="n">
        <v>139148</v>
      </c>
      <c r="B17433" s="27" t="n">
        <v>28</v>
      </c>
    </row>
    <row r="17434" spans="1:6">
      <c r="A17434" t="s">
        <v>4</v>
      </c>
      <c r="B17434" s="4" t="s">
        <v>5</v>
      </c>
      <c r="C17434" s="4" t="s">
        <v>7</v>
      </c>
      <c r="D17434" s="19" t="s">
        <v>28</v>
      </c>
      <c r="E17434" s="4" t="s">
        <v>5</v>
      </c>
      <c r="F17434" s="4" t="s">
        <v>7</v>
      </c>
      <c r="G17434" s="4" t="s">
        <v>11</v>
      </c>
      <c r="H17434" s="19" t="s">
        <v>29</v>
      </c>
      <c r="I17434" s="4" t="s">
        <v>7</v>
      </c>
      <c r="J17434" s="4" t="s">
        <v>16</v>
      </c>
    </row>
    <row r="17435" spans="1:6">
      <c r="A17435" t="n">
        <v>139149</v>
      </c>
      <c r="B17435" s="13" t="n">
        <v>5</v>
      </c>
      <c r="C17435" s="7" t="n">
        <v>28</v>
      </c>
      <c r="D17435" s="19" t="s">
        <v>3</v>
      </c>
      <c r="E17435" s="59" t="n">
        <v>64</v>
      </c>
      <c r="F17435" s="7" t="n">
        <v>5</v>
      </c>
      <c r="G17435" s="7" t="n">
        <v>13</v>
      </c>
      <c r="H17435" s="19" t="s">
        <v>3</v>
      </c>
      <c r="I17435" s="7" t="n">
        <v>1</v>
      </c>
      <c r="J17435" s="14" t="n">
        <f t="normal" ca="1">A17447</f>
        <v>0</v>
      </c>
    </row>
    <row r="17436" spans="1:6">
      <c r="A17436" t="s">
        <v>4</v>
      </c>
      <c r="B17436" s="4" t="s">
        <v>5</v>
      </c>
      <c r="C17436" s="4" t="s">
        <v>7</v>
      </c>
      <c r="D17436" s="4" t="s">
        <v>11</v>
      </c>
      <c r="E17436" s="4" t="s">
        <v>11</v>
      </c>
      <c r="F17436" s="4" t="s">
        <v>7</v>
      </c>
    </row>
    <row r="17437" spans="1:6">
      <c r="A17437" t="n">
        <v>139160</v>
      </c>
      <c r="B17437" s="25" t="n">
        <v>25</v>
      </c>
      <c r="C17437" s="7" t="n">
        <v>1</v>
      </c>
      <c r="D17437" s="7" t="n">
        <v>260</v>
      </c>
      <c r="E17437" s="7" t="n">
        <v>640</v>
      </c>
      <c r="F17437" s="7" t="n">
        <v>2</v>
      </c>
    </row>
    <row r="17438" spans="1:6">
      <c r="A17438" t="s">
        <v>4</v>
      </c>
      <c r="B17438" s="4" t="s">
        <v>5</v>
      </c>
      <c r="C17438" s="4" t="s">
        <v>7</v>
      </c>
      <c r="D17438" s="4" t="s">
        <v>11</v>
      </c>
      <c r="E17438" s="4" t="s">
        <v>8</v>
      </c>
    </row>
    <row r="17439" spans="1:6">
      <c r="A17439" t="n">
        <v>139167</v>
      </c>
      <c r="B17439" s="49" t="n">
        <v>51</v>
      </c>
      <c r="C17439" s="7" t="n">
        <v>4</v>
      </c>
      <c r="D17439" s="7" t="n">
        <v>13</v>
      </c>
      <c r="E17439" s="7" t="s">
        <v>664</v>
      </c>
    </row>
    <row r="17440" spans="1:6">
      <c r="A17440" t="s">
        <v>4</v>
      </c>
      <c r="B17440" s="4" t="s">
        <v>5</v>
      </c>
      <c r="C17440" s="4" t="s">
        <v>11</v>
      </c>
    </row>
    <row r="17441" spans="1:12">
      <c r="A17441" t="n">
        <v>139181</v>
      </c>
      <c r="B17441" s="29" t="n">
        <v>16</v>
      </c>
      <c r="C17441" s="7" t="n">
        <v>0</v>
      </c>
    </row>
    <row r="17442" spans="1:12">
      <c r="A17442" t="s">
        <v>4</v>
      </c>
      <c r="B17442" s="4" t="s">
        <v>5</v>
      </c>
      <c r="C17442" s="4" t="s">
        <v>11</v>
      </c>
      <c r="D17442" s="4" t="s">
        <v>34</v>
      </c>
      <c r="E17442" s="4" t="s">
        <v>7</v>
      </c>
      <c r="F17442" s="4" t="s">
        <v>7</v>
      </c>
    </row>
    <row r="17443" spans="1:12">
      <c r="A17443" t="n">
        <v>139184</v>
      </c>
      <c r="B17443" s="51" t="n">
        <v>26</v>
      </c>
      <c r="C17443" s="7" t="n">
        <v>13</v>
      </c>
      <c r="D17443" s="7" t="s">
        <v>1217</v>
      </c>
      <c r="E17443" s="7" t="n">
        <v>2</v>
      </c>
      <c r="F17443" s="7" t="n">
        <v>0</v>
      </c>
    </row>
    <row r="17444" spans="1:12">
      <c r="A17444" t="s">
        <v>4</v>
      </c>
      <c r="B17444" s="4" t="s">
        <v>5</v>
      </c>
    </row>
    <row r="17445" spans="1:12">
      <c r="A17445" t="n">
        <v>139219</v>
      </c>
      <c r="B17445" s="27" t="n">
        <v>28</v>
      </c>
    </row>
    <row r="17446" spans="1:12">
      <c r="A17446" t="s">
        <v>4</v>
      </c>
      <c r="B17446" s="4" t="s">
        <v>5</v>
      </c>
      <c r="C17446" s="4" t="s">
        <v>7</v>
      </c>
      <c r="D17446" s="19" t="s">
        <v>28</v>
      </c>
      <c r="E17446" s="4" t="s">
        <v>5</v>
      </c>
      <c r="F17446" s="4" t="s">
        <v>7</v>
      </c>
      <c r="G17446" s="4" t="s">
        <v>11</v>
      </c>
      <c r="H17446" s="19" t="s">
        <v>29</v>
      </c>
      <c r="I17446" s="4" t="s">
        <v>7</v>
      </c>
      <c r="J17446" s="4" t="s">
        <v>16</v>
      </c>
    </row>
    <row r="17447" spans="1:12">
      <c r="A17447" t="n">
        <v>139220</v>
      </c>
      <c r="B17447" s="13" t="n">
        <v>5</v>
      </c>
      <c r="C17447" s="7" t="n">
        <v>28</v>
      </c>
      <c r="D17447" s="19" t="s">
        <v>3</v>
      </c>
      <c r="E17447" s="59" t="n">
        <v>64</v>
      </c>
      <c r="F17447" s="7" t="n">
        <v>5</v>
      </c>
      <c r="G17447" s="7" t="n">
        <v>11</v>
      </c>
      <c r="H17447" s="19" t="s">
        <v>3</v>
      </c>
      <c r="I17447" s="7" t="n">
        <v>1</v>
      </c>
      <c r="J17447" s="14" t="n">
        <f t="normal" ca="1">A17459</f>
        <v>0</v>
      </c>
    </row>
    <row r="17448" spans="1:12">
      <c r="A17448" t="s">
        <v>4</v>
      </c>
      <c r="B17448" s="4" t="s">
        <v>5</v>
      </c>
      <c r="C17448" s="4" t="s">
        <v>7</v>
      </c>
      <c r="D17448" s="4" t="s">
        <v>11</v>
      </c>
      <c r="E17448" s="4" t="s">
        <v>11</v>
      </c>
      <c r="F17448" s="4" t="s">
        <v>7</v>
      </c>
    </row>
    <row r="17449" spans="1:12">
      <c r="A17449" t="n">
        <v>139231</v>
      </c>
      <c r="B17449" s="25" t="n">
        <v>25</v>
      </c>
      <c r="C17449" s="7" t="n">
        <v>1</v>
      </c>
      <c r="D17449" s="7" t="n">
        <v>60</v>
      </c>
      <c r="E17449" s="7" t="n">
        <v>500</v>
      </c>
      <c r="F17449" s="7" t="n">
        <v>2</v>
      </c>
    </row>
    <row r="17450" spans="1:12">
      <c r="A17450" t="s">
        <v>4</v>
      </c>
      <c r="B17450" s="4" t="s">
        <v>5</v>
      </c>
      <c r="C17450" s="4" t="s">
        <v>7</v>
      </c>
      <c r="D17450" s="4" t="s">
        <v>11</v>
      </c>
      <c r="E17450" s="4" t="s">
        <v>8</v>
      </c>
    </row>
    <row r="17451" spans="1:12">
      <c r="A17451" t="n">
        <v>139238</v>
      </c>
      <c r="B17451" s="49" t="n">
        <v>51</v>
      </c>
      <c r="C17451" s="7" t="n">
        <v>4</v>
      </c>
      <c r="D17451" s="7" t="n">
        <v>11</v>
      </c>
      <c r="E17451" s="7" t="s">
        <v>1218</v>
      </c>
    </row>
    <row r="17452" spans="1:12">
      <c r="A17452" t="s">
        <v>4</v>
      </c>
      <c r="B17452" s="4" t="s">
        <v>5</v>
      </c>
      <c r="C17452" s="4" t="s">
        <v>11</v>
      </c>
    </row>
    <row r="17453" spans="1:12">
      <c r="A17453" t="n">
        <v>139252</v>
      </c>
      <c r="B17453" s="29" t="n">
        <v>16</v>
      </c>
      <c r="C17453" s="7" t="n">
        <v>0</v>
      </c>
    </row>
    <row r="17454" spans="1:12">
      <c r="A17454" t="s">
        <v>4</v>
      </c>
      <c r="B17454" s="4" t="s">
        <v>5</v>
      </c>
      <c r="C17454" s="4" t="s">
        <v>11</v>
      </c>
      <c r="D17454" s="4" t="s">
        <v>34</v>
      </c>
      <c r="E17454" s="4" t="s">
        <v>7</v>
      </c>
      <c r="F17454" s="4" t="s">
        <v>7</v>
      </c>
    </row>
    <row r="17455" spans="1:12">
      <c r="A17455" t="n">
        <v>139255</v>
      </c>
      <c r="B17455" s="51" t="n">
        <v>26</v>
      </c>
      <c r="C17455" s="7" t="n">
        <v>11</v>
      </c>
      <c r="D17455" s="7" t="s">
        <v>1219</v>
      </c>
      <c r="E17455" s="7" t="n">
        <v>2</v>
      </c>
      <c r="F17455" s="7" t="n">
        <v>0</v>
      </c>
    </row>
    <row r="17456" spans="1:12">
      <c r="A17456" t="s">
        <v>4</v>
      </c>
      <c r="B17456" s="4" t="s">
        <v>5</v>
      </c>
    </row>
    <row r="17457" spans="1:10">
      <c r="A17457" t="n">
        <v>139340</v>
      </c>
      <c r="B17457" s="27" t="n">
        <v>28</v>
      </c>
    </row>
    <row r="17458" spans="1:10">
      <c r="A17458" t="s">
        <v>4</v>
      </c>
      <c r="B17458" s="4" t="s">
        <v>5</v>
      </c>
      <c r="C17458" s="4" t="s">
        <v>7</v>
      </c>
      <c r="D17458" s="19" t="s">
        <v>28</v>
      </c>
      <c r="E17458" s="4" t="s">
        <v>5</v>
      </c>
      <c r="F17458" s="4" t="s">
        <v>7</v>
      </c>
      <c r="G17458" s="4" t="s">
        <v>11</v>
      </c>
      <c r="H17458" s="19" t="s">
        <v>29</v>
      </c>
      <c r="I17458" s="4" t="s">
        <v>7</v>
      </c>
      <c r="J17458" s="4" t="s">
        <v>16</v>
      </c>
    </row>
    <row r="17459" spans="1:10">
      <c r="A17459" t="n">
        <v>139341</v>
      </c>
      <c r="B17459" s="13" t="n">
        <v>5</v>
      </c>
      <c r="C17459" s="7" t="n">
        <v>28</v>
      </c>
      <c r="D17459" s="19" t="s">
        <v>3</v>
      </c>
      <c r="E17459" s="59" t="n">
        <v>64</v>
      </c>
      <c r="F17459" s="7" t="n">
        <v>5</v>
      </c>
      <c r="G17459" s="7" t="n">
        <v>8</v>
      </c>
      <c r="H17459" s="19" t="s">
        <v>3</v>
      </c>
      <c r="I17459" s="7" t="n">
        <v>1</v>
      </c>
      <c r="J17459" s="14" t="n">
        <f t="normal" ca="1">A17471</f>
        <v>0</v>
      </c>
    </row>
    <row r="17460" spans="1:10">
      <c r="A17460" t="s">
        <v>4</v>
      </c>
      <c r="B17460" s="4" t="s">
        <v>5</v>
      </c>
      <c r="C17460" s="4" t="s">
        <v>7</v>
      </c>
      <c r="D17460" s="4" t="s">
        <v>11</v>
      </c>
      <c r="E17460" s="4" t="s">
        <v>11</v>
      </c>
      <c r="F17460" s="4" t="s">
        <v>7</v>
      </c>
    </row>
    <row r="17461" spans="1:10">
      <c r="A17461" t="n">
        <v>139352</v>
      </c>
      <c r="B17461" s="25" t="n">
        <v>25</v>
      </c>
      <c r="C17461" s="7" t="n">
        <v>1</v>
      </c>
      <c r="D17461" s="7" t="n">
        <v>260</v>
      </c>
      <c r="E17461" s="7" t="n">
        <v>640</v>
      </c>
      <c r="F17461" s="7" t="n">
        <v>2</v>
      </c>
    </row>
    <row r="17462" spans="1:10">
      <c r="A17462" t="s">
        <v>4</v>
      </c>
      <c r="B17462" s="4" t="s">
        <v>5</v>
      </c>
      <c r="C17462" s="4" t="s">
        <v>7</v>
      </c>
      <c r="D17462" s="4" t="s">
        <v>11</v>
      </c>
      <c r="E17462" s="4" t="s">
        <v>8</v>
      </c>
    </row>
    <row r="17463" spans="1:10">
      <c r="A17463" t="n">
        <v>139359</v>
      </c>
      <c r="B17463" s="49" t="n">
        <v>51</v>
      </c>
      <c r="C17463" s="7" t="n">
        <v>4</v>
      </c>
      <c r="D17463" s="7" t="n">
        <v>8</v>
      </c>
      <c r="E17463" s="7" t="s">
        <v>498</v>
      </c>
    </row>
    <row r="17464" spans="1:10">
      <c r="A17464" t="s">
        <v>4</v>
      </c>
      <c r="B17464" s="4" t="s">
        <v>5</v>
      </c>
      <c r="C17464" s="4" t="s">
        <v>11</v>
      </c>
    </row>
    <row r="17465" spans="1:10">
      <c r="A17465" t="n">
        <v>139373</v>
      </c>
      <c r="B17465" s="29" t="n">
        <v>16</v>
      </c>
      <c r="C17465" s="7" t="n">
        <v>0</v>
      </c>
    </row>
    <row r="17466" spans="1:10">
      <c r="A17466" t="s">
        <v>4</v>
      </c>
      <c r="B17466" s="4" t="s">
        <v>5</v>
      </c>
      <c r="C17466" s="4" t="s">
        <v>11</v>
      </c>
      <c r="D17466" s="4" t="s">
        <v>34</v>
      </c>
      <c r="E17466" s="4" t="s">
        <v>7</v>
      </c>
      <c r="F17466" s="4" t="s">
        <v>7</v>
      </c>
    </row>
    <row r="17467" spans="1:10">
      <c r="A17467" t="n">
        <v>139376</v>
      </c>
      <c r="B17467" s="51" t="n">
        <v>26</v>
      </c>
      <c r="C17467" s="7" t="n">
        <v>8</v>
      </c>
      <c r="D17467" s="7" t="s">
        <v>1220</v>
      </c>
      <c r="E17467" s="7" t="n">
        <v>2</v>
      </c>
      <c r="F17467" s="7" t="n">
        <v>0</v>
      </c>
    </row>
    <row r="17468" spans="1:10">
      <c r="A17468" t="s">
        <v>4</v>
      </c>
      <c r="B17468" s="4" t="s">
        <v>5</v>
      </c>
    </row>
    <row r="17469" spans="1:10">
      <c r="A17469" t="n">
        <v>139430</v>
      </c>
      <c r="B17469" s="27" t="n">
        <v>28</v>
      </c>
    </row>
    <row r="17470" spans="1:10">
      <c r="A17470" t="s">
        <v>4</v>
      </c>
      <c r="B17470" s="4" t="s">
        <v>5</v>
      </c>
      <c r="C17470" s="4" t="s">
        <v>7</v>
      </c>
      <c r="D17470" s="19" t="s">
        <v>28</v>
      </c>
      <c r="E17470" s="4" t="s">
        <v>5</v>
      </c>
      <c r="F17470" s="4" t="s">
        <v>7</v>
      </c>
      <c r="G17470" s="4" t="s">
        <v>11</v>
      </c>
      <c r="H17470" s="19" t="s">
        <v>29</v>
      </c>
      <c r="I17470" s="4" t="s">
        <v>7</v>
      </c>
      <c r="J17470" s="4" t="s">
        <v>16</v>
      </c>
    </row>
    <row r="17471" spans="1:10">
      <c r="A17471" t="n">
        <v>139431</v>
      </c>
      <c r="B17471" s="13" t="n">
        <v>5</v>
      </c>
      <c r="C17471" s="7" t="n">
        <v>28</v>
      </c>
      <c r="D17471" s="19" t="s">
        <v>3</v>
      </c>
      <c r="E17471" s="59" t="n">
        <v>64</v>
      </c>
      <c r="F17471" s="7" t="n">
        <v>5</v>
      </c>
      <c r="G17471" s="7" t="n">
        <v>1</v>
      </c>
      <c r="H17471" s="19" t="s">
        <v>3</v>
      </c>
      <c r="I17471" s="7" t="n">
        <v>1</v>
      </c>
      <c r="J17471" s="14" t="n">
        <f t="normal" ca="1">A17485</f>
        <v>0</v>
      </c>
    </row>
    <row r="17472" spans="1:10">
      <c r="A17472" t="s">
        <v>4</v>
      </c>
      <c r="B17472" s="4" t="s">
        <v>5</v>
      </c>
      <c r="C17472" s="4" t="s">
        <v>7</v>
      </c>
      <c r="D17472" s="4" t="s">
        <v>11</v>
      </c>
      <c r="E17472" s="4" t="s">
        <v>11</v>
      </c>
      <c r="F17472" s="4" t="s">
        <v>7</v>
      </c>
    </row>
    <row r="17473" spans="1:10">
      <c r="A17473" t="n">
        <v>139442</v>
      </c>
      <c r="B17473" s="25" t="n">
        <v>25</v>
      </c>
      <c r="C17473" s="7" t="n">
        <v>1</v>
      </c>
      <c r="D17473" s="7" t="n">
        <v>60</v>
      </c>
      <c r="E17473" s="7" t="n">
        <v>500</v>
      </c>
      <c r="F17473" s="7" t="n">
        <v>2</v>
      </c>
    </row>
    <row r="17474" spans="1:10">
      <c r="A17474" t="s">
        <v>4</v>
      </c>
      <c r="B17474" s="4" t="s">
        <v>5</v>
      </c>
      <c r="C17474" s="4" t="s">
        <v>7</v>
      </c>
      <c r="D17474" s="4" t="s">
        <v>11</v>
      </c>
      <c r="E17474" s="4" t="s">
        <v>8</v>
      </c>
    </row>
    <row r="17475" spans="1:10">
      <c r="A17475" t="n">
        <v>139449</v>
      </c>
      <c r="B17475" s="49" t="n">
        <v>51</v>
      </c>
      <c r="C17475" s="7" t="n">
        <v>4</v>
      </c>
      <c r="D17475" s="7" t="n">
        <v>1</v>
      </c>
      <c r="E17475" s="7" t="s">
        <v>664</v>
      </c>
    </row>
    <row r="17476" spans="1:10">
      <c r="A17476" t="s">
        <v>4</v>
      </c>
      <c r="B17476" s="4" t="s">
        <v>5</v>
      </c>
      <c r="C17476" s="4" t="s">
        <v>11</v>
      </c>
    </row>
    <row r="17477" spans="1:10">
      <c r="A17477" t="n">
        <v>139463</v>
      </c>
      <c r="B17477" s="29" t="n">
        <v>16</v>
      </c>
      <c r="C17477" s="7" t="n">
        <v>0</v>
      </c>
    </row>
    <row r="17478" spans="1:10">
      <c r="A17478" t="s">
        <v>4</v>
      </c>
      <c r="B17478" s="4" t="s">
        <v>5</v>
      </c>
      <c r="C17478" s="4" t="s">
        <v>11</v>
      </c>
      <c r="D17478" s="4" t="s">
        <v>34</v>
      </c>
      <c r="E17478" s="4" t="s">
        <v>7</v>
      </c>
      <c r="F17478" s="4" t="s">
        <v>7</v>
      </c>
    </row>
    <row r="17479" spans="1:10">
      <c r="A17479" t="n">
        <v>139466</v>
      </c>
      <c r="B17479" s="51" t="n">
        <v>26</v>
      </c>
      <c r="C17479" s="7" t="n">
        <v>1</v>
      </c>
      <c r="D17479" s="7" t="s">
        <v>1221</v>
      </c>
      <c r="E17479" s="7" t="n">
        <v>2</v>
      </c>
      <c r="F17479" s="7" t="n">
        <v>0</v>
      </c>
    </row>
    <row r="17480" spans="1:10">
      <c r="A17480" t="s">
        <v>4</v>
      </c>
      <c r="B17480" s="4" t="s">
        <v>5</v>
      </c>
    </row>
    <row r="17481" spans="1:10">
      <c r="A17481" t="n">
        <v>139487</v>
      </c>
      <c r="B17481" s="27" t="n">
        <v>28</v>
      </c>
    </row>
    <row r="17482" spans="1:10">
      <c r="A17482" t="s">
        <v>4</v>
      </c>
      <c r="B17482" s="4" t="s">
        <v>5</v>
      </c>
      <c r="C17482" s="4" t="s">
        <v>16</v>
      </c>
    </row>
    <row r="17483" spans="1:10">
      <c r="A17483" t="n">
        <v>139488</v>
      </c>
      <c r="B17483" s="22" t="n">
        <v>3</v>
      </c>
      <c r="C17483" s="14" t="n">
        <f t="normal" ca="1">A17495</f>
        <v>0</v>
      </c>
    </row>
    <row r="17484" spans="1:10">
      <c r="A17484" t="s">
        <v>4</v>
      </c>
      <c r="B17484" s="4" t="s">
        <v>5</v>
      </c>
      <c r="C17484" s="4" t="s">
        <v>7</v>
      </c>
      <c r="D17484" s="4" t="s">
        <v>11</v>
      </c>
      <c r="E17484" s="4" t="s">
        <v>11</v>
      </c>
      <c r="F17484" s="4" t="s">
        <v>7</v>
      </c>
    </row>
    <row r="17485" spans="1:10">
      <c r="A17485" t="n">
        <v>139493</v>
      </c>
      <c r="B17485" s="25" t="n">
        <v>25</v>
      </c>
      <c r="C17485" s="7" t="n">
        <v>1</v>
      </c>
      <c r="D17485" s="7" t="n">
        <v>160</v>
      </c>
      <c r="E17485" s="7" t="n">
        <v>570</v>
      </c>
      <c r="F17485" s="7" t="n">
        <v>2</v>
      </c>
    </row>
    <row r="17486" spans="1:10">
      <c r="A17486" t="s">
        <v>4</v>
      </c>
      <c r="B17486" s="4" t="s">
        <v>5</v>
      </c>
      <c r="C17486" s="4" t="s">
        <v>7</v>
      </c>
      <c r="D17486" s="4" t="s">
        <v>11</v>
      </c>
      <c r="E17486" s="4" t="s">
        <v>8</v>
      </c>
    </row>
    <row r="17487" spans="1:10">
      <c r="A17487" t="n">
        <v>139500</v>
      </c>
      <c r="B17487" s="49" t="n">
        <v>51</v>
      </c>
      <c r="C17487" s="7" t="n">
        <v>4</v>
      </c>
      <c r="D17487" s="7" t="n">
        <v>0</v>
      </c>
      <c r="E17487" s="7" t="s">
        <v>664</v>
      </c>
    </row>
    <row r="17488" spans="1:10">
      <c r="A17488" t="s">
        <v>4</v>
      </c>
      <c r="B17488" s="4" t="s">
        <v>5</v>
      </c>
      <c r="C17488" s="4" t="s">
        <v>11</v>
      </c>
    </row>
    <row r="17489" spans="1:6">
      <c r="A17489" t="n">
        <v>139514</v>
      </c>
      <c r="B17489" s="29" t="n">
        <v>16</v>
      </c>
      <c r="C17489" s="7" t="n">
        <v>0</v>
      </c>
    </row>
    <row r="17490" spans="1:6">
      <c r="A17490" t="s">
        <v>4</v>
      </c>
      <c r="B17490" s="4" t="s">
        <v>5</v>
      </c>
      <c r="C17490" s="4" t="s">
        <v>11</v>
      </c>
      <c r="D17490" s="4" t="s">
        <v>34</v>
      </c>
      <c r="E17490" s="4" t="s">
        <v>7</v>
      </c>
      <c r="F17490" s="4" t="s">
        <v>7</v>
      </c>
    </row>
    <row r="17491" spans="1:6">
      <c r="A17491" t="n">
        <v>139517</v>
      </c>
      <c r="B17491" s="51" t="n">
        <v>26</v>
      </c>
      <c r="C17491" s="7" t="n">
        <v>0</v>
      </c>
      <c r="D17491" s="7" t="s">
        <v>1222</v>
      </c>
      <c r="E17491" s="7" t="n">
        <v>2</v>
      </c>
      <c r="F17491" s="7" t="n">
        <v>0</v>
      </c>
    </row>
    <row r="17492" spans="1:6">
      <c r="A17492" t="s">
        <v>4</v>
      </c>
      <c r="B17492" s="4" t="s">
        <v>5</v>
      </c>
    </row>
    <row r="17493" spans="1:6">
      <c r="A17493" t="n">
        <v>139559</v>
      </c>
      <c r="B17493" s="27" t="n">
        <v>28</v>
      </c>
    </row>
    <row r="17494" spans="1:6">
      <c r="A17494" t="s">
        <v>4</v>
      </c>
      <c r="B17494" s="4" t="s">
        <v>5</v>
      </c>
      <c r="C17494" s="4" t="s">
        <v>7</v>
      </c>
      <c r="D17494" s="4" t="s">
        <v>11</v>
      </c>
      <c r="E17494" s="4" t="s">
        <v>11</v>
      </c>
      <c r="F17494" s="4" t="s">
        <v>7</v>
      </c>
    </row>
    <row r="17495" spans="1:6">
      <c r="A17495" t="n">
        <v>139560</v>
      </c>
      <c r="B17495" s="25" t="n">
        <v>25</v>
      </c>
      <c r="C17495" s="7" t="n">
        <v>1</v>
      </c>
      <c r="D17495" s="7" t="n">
        <v>160</v>
      </c>
      <c r="E17495" s="7" t="n">
        <v>350</v>
      </c>
      <c r="F17495" s="7" t="n">
        <v>1</v>
      </c>
    </row>
    <row r="17496" spans="1:6">
      <c r="A17496" t="s">
        <v>4</v>
      </c>
      <c r="B17496" s="4" t="s">
        <v>5</v>
      </c>
      <c r="C17496" s="4" t="s">
        <v>7</v>
      </c>
      <c r="D17496" s="4" t="s">
        <v>11</v>
      </c>
      <c r="E17496" s="4" t="s">
        <v>8</v>
      </c>
    </row>
    <row r="17497" spans="1:6">
      <c r="A17497" t="n">
        <v>139567</v>
      </c>
      <c r="B17497" s="49" t="n">
        <v>51</v>
      </c>
      <c r="C17497" s="7" t="n">
        <v>4</v>
      </c>
      <c r="D17497" s="7" t="n">
        <v>5655</v>
      </c>
      <c r="E17497" s="7" t="s">
        <v>346</v>
      </c>
    </row>
    <row r="17498" spans="1:6">
      <c r="A17498" t="s">
        <v>4</v>
      </c>
      <c r="B17498" s="4" t="s">
        <v>5</v>
      </c>
      <c r="C17498" s="4" t="s">
        <v>11</v>
      </c>
    </row>
    <row r="17499" spans="1:6">
      <c r="A17499" t="n">
        <v>139581</v>
      </c>
      <c r="B17499" s="29" t="n">
        <v>16</v>
      </c>
      <c r="C17499" s="7" t="n">
        <v>0</v>
      </c>
    </row>
    <row r="17500" spans="1:6">
      <c r="A17500" t="s">
        <v>4</v>
      </c>
      <c r="B17500" s="4" t="s">
        <v>5</v>
      </c>
      <c r="C17500" s="4" t="s">
        <v>11</v>
      </c>
      <c r="D17500" s="4" t="s">
        <v>34</v>
      </c>
      <c r="E17500" s="4" t="s">
        <v>7</v>
      </c>
      <c r="F17500" s="4" t="s">
        <v>7</v>
      </c>
      <c r="G17500" s="4" t="s">
        <v>34</v>
      </c>
      <c r="H17500" s="4" t="s">
        <v>7</v>
      </c>
      <c r="I17500" s="4" t="s">
        <v>7</v>
      </c>
      <c r="J17500" s="4" t="s">
        <v>34</v>
      </c>
      <c r="K17500" s="4" t="s">
        <v>7</v>
      </c>
      <c r="L17500" s="4" t="s">
        <v>7</v>
      </c>
    </row>
    <row r="17501" spans="1:6">
      <c r="A17501" t="n">
        <v>139584</v>
      </c>
      <c r="B17501" s="51" t="n">
        <v>26</v>
      </c>
      <c r="C17501" s="7" t="n">
        <v>5655</v>
      </c>
      <c r="D17501" s="7" t="s">
        <v>1223</v>
      </c>
      <c r="E17501" s="7" t="n">
        <v>2</v>
      </c>
      <c r="F17501" s="7" t="n">
        <v>3</v>
      </c>
      <c r="G17501" s="7" t="s">
        <v>1224</v>
      </c>
      <c r="H17501" s="7" t="n">
        <v>2</v>
      </c>
      <c r="I17501" s="7" t="n">
        <v>3</v>
      </c>
      <c r="J17501" s="7" t="s">
        <v>1225</v>
      </c>
      <c r="K17501" s="7" t="n">
        <v>2</v>
      </c>
      <c r="L17501" s="7" t="n">
        <v>0</v>
      </c>
    </row>
    <row r="17502" spans="1:6">
      <c r="A17502" t="s">
        <v>4</v>
      </c>
      <c r="B17502" s="4" t="s">
        <v>5</v>
      </c>
    </row>
    <row r="17503" spans="1:6">
      <c r="A17503" t="n">
        <v>139921</v>
      </c>
      <c r="B17503" s="27" t="n">
        <v>28</v>
      </c>
    </row>
    <row r="17504" spans="1:6">
      <c r="A17504" t="s">
        <v>4</v>
      </c>
      <c r="B17504" s="4" t="s">
        <v>5</v>
      </c>
      <c r="C17504" s="4" t="s">
        <v>7</v>
      </c>
      <c r="D17504" s="4" t="s">
        <v>11</v>
      </c>
      <c r="E17504" s="4" t="s">
        <v>11</v>
      </c>
      <c r="F17504" s="4" t="s">
        <v>7</v>
      </c>
    </row>
    <row r="17505" spans="1:12">
      <c r="A17505" t="n">
        <v>139922</v>
      </c>
      <c r="B17505" s="25" t="n">
        <v>25</v>
      </c>
      <c r="C17505" s="7" t="n">
        <v>1</v>
      </c>
      <c r="D17505" s="7" t="n">
        <v>160</v>
      </c>
      <c r="E17505" s="7" t="n">
        <v>570</v>
      </c>
      <c r="F17505" s="7" t="n">
        <v>2</v>
      </c>
    </row>
    <row r="17506" spans="1:12">
      <c r="A17506" t="s">
        <v>4</v>
      </c>
      <c r="B17506" s="4" t="s">
        <v>5</v>
      </c>
      <c r="C17506" s="4" t="s">
        <v>7</v>
      </c>
      <c r="D17506" s="4" t="s">
        <v>11</v>
      </c>
      <c r="E17506" s="4" t="s">
        <v>8</v>
      </c>
    </row>
    <row r="17507" spans="1:12">
      <c r="A17507" t="n">
        <v>139929</v>
      </c>
      <c r="B17507" s="49" t="n">
        <v>51</v>
      </c>
      <c r="C17507" s="7" t="n">
        <v>4</v>
      </c>
      <c r="D17507" s="7" t="n">
        <v>0</v>
      </c>
      <c r="E17507" s="7" t="s">
        <v>272</v>
      </c>
    </row>
    <row r="17508" spans="1:12">
      <c r="A17508" t="s">
        <v>4</v>
      </c>
      <c r="B17508" s="4" t="s">
        <v>5</v>
      </c>
      <c r="C17508" s="4" t="s">
        <v>11</v>
      </c>
    </row>
    <row r="17509" spans="1:12">
      <c r="A17509" t="n">
        <v>139943</v>
      </c>
      <c r="B17509" s="29" t="n">
        <v>16</v>
      </c>
      <c r="C17509" s="7" t="n">
        <v>0</v>
      </c>
    </row>
    <row r="17510" spans="1:12">
      <c r="A17510" t="s">
        <v>4</v>
      </c>
      <c r="B17510" s="4" t="s">
        <v>5</v>
      </c>
      <c r="C17510" s="4" t="s">
        <v>11</v>
      </c>
      <c r="D17510" s="4" t="s">
        <v>34</v>
      </c>
      <c r="E17510" s="4" t="s">
        <v>7</v>
      </c>
      <c r="F17510" s="4" t="s">
        <v>7</v>
      </c>
    </row>
    <row r="17511" spans="1:12">
      <c r="A17511" t="n">
        <v>139946</v>
      </c>
      <c r="B17511" s="51" t="n">
        <v>26</v>
      </c>
      <c r="C17511" s="7" t="n">
        <v>0</v>
      </c>
      <c r="D17511" s="7" t="s">
        <v>1226</v>
      </c>
      <c r="E17511" s="7" t="n">
        <v>2</v>
      </c>
      <c r="F17511" s="7" t="n">
        <v>0</v>
      </c>
    </row>
    <row r="17512" spans="1:12">
      <c r="A17512" t="s">
        <v>4</v>
      </c>
      <c r="B17512" s="4" t="s">
        <v>5</v>
      </c>
    </row>
    <row r="17513" spans="1:12">
      <c r="A17513" t="n">
        <v>139972</v>
      </c>
      <c r="B17513" s="27" t="n">
        <v>28</v>
      </c>
    </row>
    <row r="17514" spans="1:12">
      <c r="A17514" t="s">
        <v>4</v>
      </c>
      <c r="B17514" s="4" t="s">
        <v>5</v>
      </c>
      <c r="C17514" s="4" t="s">
        <v>7</v>
      </c>
      <c r="D17514" s="19" t="s">
        <v>28</v>
      </c>
      <c r="E17514" s="4" t="s">
        <v>5</v>
      </c>
      <c r="F17514" s="4" t="s">
        <v>7</v>
      </c>
      <c r="G17514" s="4" t="s">
        <v>11</v>
      </c>
      <c r="H17514" s="19" t="s">
        <v>29</v>
      </c>
      <c r="I17514" s="4" t="s">
        <v>7</v>
      </c>
      <c r="J17514" s="4" t="s">
        <v>16</v>
      </c>
    </row>
    <row r="17515" spans="1:12">
      <c r="A17515" t="n">
        <v>139973</v>
      </c>
      <c r="B17515" s="13" t="n">
        <v>5</v>
      </c>
      <c r="C17515" s="7" t="n">
        <v>28</v>
      </c>
      <c r="D17515" s="19" t="s">
        <v>3</v>
      </c>
      <c r="E17515" s="59" t="n">
        <v>64</v>
      </c>
      <c r="F17515" s="7" t="n">
        <v>5</v>
      </c>
      <c r="G17515" s="7" t="n">
        <v>1</v>
      </c>
      <c r="H17515" s="19" t="s">
        <v>3</v>
      </c>
      <c r="I17515" s="7" t="n">
        <v>1</v>
      </c>
      <c r="J17515" s="14" t="n">
        <f t="normal" ca="1">A17527</f>
        <v>0</v>
      </c>
    </row>
    <row r="17516" spans="1:12">
      <c r="A17516" t="s">
        <v>4</v>
      </c>
      <c r="B17516" s="4" t="s">
        <v>5</v>
      </c>
      <c r="C17516" s="4" t="s">
        <v>7</v>
      </c>
      <c r="D17516" s="4" t="s">
        <v>11</v>
      </c>
      <c r="E17516" s="4" t="s">
        <v>11</v>
      </c>
      <c r="F17516" s="4" t="s">
        <v>7</v>
      </c>
    </row>
    <row r="17517" spans="1:12">
      <c r="A17517" t="n">
        <v>139984</v>
      </c>
      <c r="B17517" s="25" t="n">
        <v>25</v>
      </c>
      <c r="C17517" s="7" t="n">
        <v>1</v>
      </c>
      <c r="D17517" s="7" t="n">
        <v>60</v>
      </c>
      <c r="E17517" s="7" t="n">
        <v>500</v>
      </c>
      <c r="F17517" s="7" t="n">
        <v>2</v>
      </c>
    </row>
    <row r="17518" spans="1:12">
      <c r="A17518" t="s">
        <v>4</v>
      </c>
      <c r="B17518" s="4" t="s">
        <v>5</v>
      </c>
      <c r="C17518" s="4" t="s">
        <v>7</v>
      </c>
      <c r="D17518" s="4" t="s">
        <v>11</v>
      </c>
      <c r="E17518" s="4" t="s">
        <v>8</v>
      </c>
    </row>
    <row r="17519" spans="1:12">
      <c r="A17519" t="n">
        <v>139991</v>
      </c>
      <c r="B17519" s="49" t="n">
        <v>51</v>
      </c>
      <c r="C17519" s="7" t="n">
        <v>4</v>
      </c>
      <c r="D17519" s="7" t="n">
        <v>1</v>
      </c>
      <c r="E17519" s="7" t="s">
        <v>1227</v>
      </c>
    </row>
    <row r="17520" spans="1:12">
      <c r="A17520" t="s">
        <v>4</v>
      </c>
      <c r="B17520" s="4" t="s">
        <v>5</v>
      </c>
      <c r="C17520" s="4" t="s">
        <v>11</v>
      </c>
    </row>
    <row r="17521" spans="1:10">
      <c r="A17521" t="n">
        <v>140005</v>
      </c>
      <c r="B17521" s="29" t="n">
        <v>16</v>
      </c>
      <c r="C17521" s="7" t="n">
        <v>0</v>
      </c>
    </row>
    <row r="17522" spans="1:10">
      <c r="A17522" t="s">
        <v>4</v>
      </c>
      <c r="B17522" s="4" t="s">
        <v>5</v>
      </c>
      <c r="C17522" s="4" t="s">
        <v>11</v>
      </c>
      <c r="D17522" s="4" t="s">
        <v>34</v>
      </c>
      <c r="E17522" s="4" t="s">
        <v>7</v>
      </c>
      <c r="F17522" s="4" t="s">
        <v>7</v>
      </c>
    </row>
    <row r="17523" spans="1:10">
      <c r="A17523" t="n">
        <v>140008</v>
      </c>
      <c r="B17523" s="51" t="n">
        <v>26</v>
      </c>
      <c r="C17523" s="7" t="n">
        <v>1</v>
      </c>
      <c r="D17523" s="7" t="s">
        <v>1228</v>
      </c>
      <c r="E17523" s="7" t="n">
        <v>2</v>
      </c>
      <c r="F17523" s="7" t="n">
        <v>0</v>
      </c>
    </row>
    <row r="17524" spans="1:10">
      <c r="A17524" t="s">
        <v>4</v>
      </c>
      <c r="B17524" s="4" t="s">
        <v>5</v>
      </c>
    </row>
    <row r="17525" spans="1:10">
      <c r="A17525" t="n">
        <v>140027</v>
      </c>
      <c r="B17525" s="27" t="n">
        <v>28</v>
      </c>
    </row>
    <row r="17526" spans="1:10">
      <c r="A17526" t="s">
        <v>4</v>
      </c>
      <c r="B17526" s="4" t="s">
        <v>5</v>
      </c>
      <c r="C17526" s="4" t="s">
        <v>7</v>
      </c>
      <c r="D17526" s="19" t="s">
        <v>28</v>
      </c>
      <c r="E17526" s="4" t="s">
        <v>5</v>
      </c>
      <c r="F17526" s="4" t="s">
        <v>7</v>
      </c>
      <c r="G17526" s="4" t="s">
        <v>11</v>
      </c>
      <c r="H17526" s="19" t="s">
        <v>29</v>
      </c>
      <c r="I17526" s="4" t="s">
        <v>7</v>
      </c>
      <c r="J17526" s="4" t="s">
        <v>16</v>
      </c>
    </row>
    <row r="17527" spans="1:10">
      <c r="A17527" t="n">
        <v>140028</v>
      </c>
      <c r="B17527" s="13" t="n">
        <v>5</v>
      </c>
      <c r="C17527" s="7" t="n">
        <v>28</v>
      </c>
      <c r="D17527" s="19" t="s">
        <v>3</v>
      </c>
      <c r="E17527" s="59" t="n">
        <v>64</v>
      </c>
      <c r="F17527" s="7" t="n">
        <v>5</v>
      </c>
      <c r="G17527" s="7" t="n">
        <v>6</v>
      </c>
      <c r="H17527" s="19" t="s">
        <v>3</v>
      </c>
      <c r="I17527" s="7" t="n">
        <v>1</v>
      </c>
      <c r="J17527" s="14" t="n">
        <f t="normal" ca="1">A17539</f>
        <v>0</v>
      </c>
    </row>
    <row r="17528" spans="1:10">
      <c r="A17528" t="s">
        <v>4</v>
      </c>
      <c r="B17528" s="4" t="s">
        <v>5</v>
      </c>
      <c r="C17528" s="4" t="s">
        <v>7</v>
      </c>
      <c r="D17528" s="4" t="s">
        <v>11</v>
      </c>
      <c r="E17528" s="4" t="s">
        <v>11</v>
      </c>
      <c r="F17528" s="4" t="s">
        <v>7</v>
      </c>
    </row>
    <row r="17529" spans="1:10">
      <c r="A17529" t="n">
        <v>140039</v>
      </c>
      <c r="B17529" s="25" t="n">
        <v>25</v>
      </c>
      <c r="C17529" s="7" t="n">
        <v>1</v>
      </c>
      <c r="D17529" s="7" t="n">
        <v>260</v>
      </c>
      <c r="E17529" s="7" t="n">
        <v>640</v>
      </c>
      <c r="F17529" s="7" t="n">
        <v>2</v>
      </c>
    </row>
    <row r="17530" spans="1:10">
      <c r="A17530" t="s">
        <v>4</v>
      </c>
      <c r="B17530" s="4" t="s">
        <v>5</v>
      </c>
      <c r="C17530" s="4" t="s">
        <v>7</v>
      </c>
      <c r="D17530" s="4" t="s">
        <v>11</v>
      </c>
      <c r="E17530" s="4" t="s">
        <v>8</v>
      </c>
    </row>
    <row r="17531" spans="1:10">
      <c r="A17531" t="n">
        <v>140046</v>
      </c>
      <c r="B17531" s="49" t="n">
        <v>51</v>
      </c>
      <c r="C17531" s="7" t="n">
        <v>4</v>
      </c>
      <c r="D17531" s="7" t="n">
        <v>6</v>
      </c>
      <c r="E17531" s="7" t="s">
        <v>1229</v>
      </c>
    </row>
    <row r="17532" spans="1:10">
      <c r="A17532" t="s">
        <v>4</v>
      </c>
      <c r="B17532" s="4" t="s">
        <v>5</v>
      </c>
      <c r="C17532" s="4" t="s">
        <v>11</v>
      </c>
    </row>
    <row r="17533" spans="1:10">
      <c r="A17533" t="n">
        <v>140061</v>
      </c>
      <c r="B17533" s="29" t="n">
        <v>16</v>
      </c>
      <c r="C17533" s="7" t="n">
        <v>0</v>
      </c>
    </row>
    <row r="17534" spans="1:10">
      <c r="A17534" t="s">
        <v>4</v>
      </c>
      <c r="B17534" s="4" t="s">
        <v>5</v>
      </c>
      <c r="C17534" s="4" t="s">
        <v>11</v>
      </c>
      <c r="D17534" s="4" t="s">
        <v>34</v>
      </c>
      <c r="E17534" s="4" t="s">
        <v>7</v>
      </c>
      <c r="F17534" s="4" t="s">
        <v>7</v>
      </c>
    </row>
    <row r="17535" spans="1:10">
      <c r="A17535" t="n">
        <v>140064</v>
      </c>
      <c r="B17535" s="51" t="n">
        <v>26</v>
      </c>
      <c r="C17535" s="7" t="n">
        <v>6</v>
      </c>
      <c r="D17535" s="7" t="s">
        <v>1230</v>
      </c>
      <c r="E17535" s="7" t="n">
        <v>2</v>
      </c>
      <c r="F17535" s="7" t="n">
        <v>0</v>
      </c>
    </row>
    <row r="17536" spans="1:10">
      <c r="A17536" t="s">
        <v>4</v>
      </c>
      <c r="B17536" s="4" t="s">
        <v>5</v>
      </c>
    </row>
    <row r="17537" spans="1:10">
      <c r="A17537" t="n">
        <v>140135</v>
      </c>
      <c r="B17537" s="27" t="n">
        <v>28</v>
      </c>
    </row>
    <row r="17538" spans="1:10">
      <c r="A17538" t="s">
        <v>4</v>
      </c>
      <c r="B17538" s="4" t="s">
        <v>5</v>
      </c>
      <c r="C17538" s="4" t="s">
        <v>7</v>
      </c>
      <c r="D17538" s="19" t="s">
        <v>28</v>
      </c>
      <c r="E17538" s="4" t="s">
        <v>5</v>
      </c>
      <c r="F17538" s="4" t="s">
        <v>7</v>
      </c>
      <c r="G17538" s="4" t="s">
        <v>11</v>
      </c>
      <c r="H17538" s="19" t="s">
        <v>29</v>
      </c>
      <c r="I17538" s="4" t="s">
        <v>7</v>
      </c>
      <c r="J17538" s="4" t="s">
        <v>16</v>
      </c>
    </row>
    <row r="17539" spans="1:10">
      <c r="A17539" t="n">
        <v>140136</v>
      </c>
      <c r="B17539" s="13" t="n">
        <v>5</v>
      </c>
      <c r="C17539" s="7" t="n">
        <v>28</v>
      </c>
      <c r="D17539" s="19" t="s">
        <v>3</v>
      </c>
      <c r="E17539" s="59" t="n">
        <v>64</v>
      </c>
      <c r="F17539" s="7" t="n">
        <v>5</v>
      </c>
      <c r="G17539" s="7" t="n">
        <v>9</v>
      </c>
      <c r="H17539" s="19" t="s">
        <v>3</v>
      </c>
      <c r="I17539" s="7" t="n">
        <v>1</v>
      </c>
      <c r="J17539" s="14" t="n">
        <f t="normal" ca="1">A17551</f>
        <v>0</v>
      </c>
    </row>
    <row r="17540" spans="1:10">
      <c r="A17540" t="s">
        <v>4</v>
      </c>
      <c r="B17540" s="4" t="s">
        <v>5</v>
      </c>
      <c r="C17540" s="4" t="s">
        <v>7</v>
      </c>
      <c r="D17540" s="4" t="s">
        <v>11</v>
      </c>
      <c r="E17540" s="4" t="s">
        <v>11</v>
      </c>
      <c r="F17540" s="4" t="s">
        <v>7</v>
      </c>
    </row>
    <row r="17541" spans="1:10">
      <c r="A17541" t="n">
        <v>140147</v>
      </c>
      <c r="B17541" s="25" t="n">
        <v>25</v>
      </c>
      <c r="C17541" s="7" t="n">
        <v>1</v>
      </c>
      <c r="D17541" s="7" t="n">
        <v>60</v>
      </c>
      <c r="E17541" s="7" t="n">
        <v>500</v>
      </c>
      <c r="F17541" s="7" t="n">
        <v>2</v>
      </c>
    </row>
    <row r="17542" spans="1:10">
      <c r="A17542" t="s">
        <v>4</v>
      </c>
      <c r="B17542" s="4" t="s">
        <v>5</v>
      </c>
      <c r="C17542" s="4" t="s">
        <v>7</v>
      </c>
      <c r="D17542" s="4" t="s">
        <v>11</v>
      </c>
      <c r="E17542" s="4" t="s">
        <v>8</v>
      </c>
    </row>
    <row r="17543" spans="1:10">
      <c r="A17543" t="n">
        <v>140154</v>
      </c>
      <c r="B17543" s="49" t="n">
        <v>51</v>
      </c>
      <c r="C17543" s="7" t="n">
        <v>4</v>
      </c>
      <c r="D17543" s="7" t="n">
        <v>9</v>
      </c>
      <c r="E17543" s="7" t="s">
        <v>442</v>
      </c>
    </row>
    <row r="17544" spans="1:10">
      <c r="A17544" t="s">
        <v>4</v>
      </c>
      <c r="B17544" s="4" t="s">
        <v>5</v>
      </c>
      <c r="C17544" s="4" t="s">
        <v>11</v>
      </c>
    </row>
    <row r="17545" spans="1:10">
      <c r="A17545" t="n">
        <v>140168</v>
      </c>
      <c r="B17545" s="29" t="n">
        <v>16</v>
      </c>
      <c r="C17545" s="7" t="n">
        <v>0</v>
      </c>
    </row>
    <row r="17546" spans="1:10">
      <c r="A17546" t="s">
        <v>4</v>
      </c>
      <c r="B17546" s="4" t="s">
        <v>5</v>
      </c>
      <c r="C17546" s="4" t="s">
        <v>11</v>
      </c>
      <c r="D17546" s="4" t="s">
        <v>34</v>
      </c>
      <c r="E17546" s="4" t="s">
        <v>7</v>
      </c>
      <c r="F17546" s="4" t="s">
        <v>7</v>
      </c>
    </row>
    <row r="17547" spans="1:10">
      <c r="A17547" t="n">
        <v>140171</v>
      </c>
      <c r="B17547" s="51" t="n">
        <v>26</v>
      </c>
      <c r="C17547" s="7" t="n">
        <v>9</v>
      </c>
      <c r="D17547" s="7" t="s">
        <v>1231</v>
      </c>
      <c r="E17547" s="7" t="n">
        <v>2</v>
      </c>
      <c r="F17547" s="7" t="n">
        <v>0</v>
      </c>
    </row>
    <row r="17548" spans="1:10">
      <c r="A17548" t="s">
        <v>4</v>
      </c>
      <c r="B17548" s="4" t="s">
        <v>5</v>
      </c>
    </row>
    <row r="17549" spans="1:10">
      <c r="A17549" t="n">
        <v>140253</v>
      </c>
      <c r="B17549" s="27" t="n">
        <v>28</v>
      </c>
    </row>
    <row r="17550" spans="1:10">
      <c r="A17550" t="s">
        <v>4</v>
      </c>
      <c r="B17550" s="4" t="s">
        <v>5</v>
      </c>
      <c r="C17550" s="4" t="s">
        <v>7</v>
      </c>
      <c r="D17550" s="19" t="s">
        <v>28</v>
      </c>
      <c r="E17550" s="4" t="s">
        <v>5</v>
      </c>
      <c r="F17550" s="4" t="s">
        <v>7</v>
      </c>
      <c r="G17550" s="4" t="s">
        <v>11</v>
      </c>
      <c r="H17550" s="19" t="s">
        <v>29</v>
      </c>
      <c r="I17550" s="4" t="s">
        <v>7</v>
      </c>
      <c r="J17550" s="4" t="s">
        <v>16</v>
      </c>
    </row>
    <row r="17551" spans="1:10">
      <c r="A17551" t="n">
        <v>140254</v>
      </c>
      <c r="B17551" s="13" t="n">
        <v>5</v>
      </c>
      <c r="C17551" s="7" t="n">
        <v>28</v>
      </c>
      <c r="D17551" s="19" t="s">
        <v>3</v>
      </c>
      <c r="E17551" s="59" t="n">
        <v>64</v>
      </c>
      <c r="F17551" s="7" t="n">
        <v>5</v>
      </c>
      <c r="G17551" s="7" t="n">
        <v>15</v>
      </c>
      <c r="H17551" s="19" t="s">
        <v>3</v>
      </c>
      <c r="I17551" s="7" t="n">
        <v>1</v>
      </c>
      <c r="J17551" s="14" t="n">
        <f t="normal" ca="1">A17563</f>
        <v>0</v>
      </c>
    </row>
    <row r="17552" spans="1:10">
      <c r="A17552" t="s">
        <v>4</v>
      </c>
      <c r="B17552" s="4" t="s">
        <v>5</v>
      </c>
      <c r="C17552" s="4" t="s">
        <v>7</v>
      </c>
      <c r="D17552" s="4" t="s">
        <v>11</v>
      </c>
      <c r="E17552" s="4" t="s">
        <v>11</v>
      </c>
      <c r="F17552" s="4" t="s">
        <v>7</v>
      </c>
    </row>
    <row r="17553" spans="1:10">
      <c r="A17553" t="n">
        <v>140265</v>
      </c>
      <c r="B17553" s="25" t="n">
        <v>25</v>
      </c>
      <c r="C17553" s="7" t="n">
        <v>1</v>
      </c>
      <c r="D17553" s="7" t="n">
        <v>60</v>
      </c>
      <c r="E17553" s="7" t="n">
        <v>500</v>
      </c>
      <c r="F17553" s="7" t="n">
        <v>2</v>
      </c>
    </row>
    <row r="17554" spans="1:10">
      <c r="A17554" t="s">
        <v>4</v>
      </c>
      <c r="B17554" s="4" t="s">
        <v>5</v>
      </c>
      <c r="C17554" s="4" t="s">
        <v>7</v>
      </c>
      <c r="D17554" s="4" t="s">
        <v>11</v>
      </c>
      <c r="E17554" s="4" t="s">
        <v>8</v>
      </c>
    </row>
    <row r="17555" spans="1:10">
      <c r="A17555" t="n">
        <v>140272</v>
      </c>
      <c r="B17555" s="49" t="n">
        <v>51</v>
      </c>
      <c r="C17555" s="7" t="n">
        <v>4</v>
      </c>
      <c r="D17555" s="7" t="n">
        <v>15</v>
      </c>
      <c r="E17555" s="7" t="s">
        <v>446</v>
      </c>
    </row>
    <row r="17556" spans="1:10">
      <c r="A17556" t="s">
        <v>4</v>
      </c>
      <c r="B17556" s="4" t="s">
        <v>5</v>
      </c>
      <c r="C17556" s="4" t="s">
        <v>11</v>
      </c>
    </row>
    <row r="17557" spans="1:10">
      <c r="A17557" t="n">
        <v>140285</v>
      </c>
      <c r="B17557" s="29" t="n">
        <v>16</v>
      </c>
      <c r="C17557" s="7" t="n">
        <v>0</v>
      </c>
    </row>
    <row r="17558" spans="1:10">
      <c r="A17558" t="s">
        <v>4</v>
      </c>
      <c r="B17558" s="4" t="s">
        <v>5</v>
      </c>
      <c r="C17558" s="4" t="s">
        <v>11</v>
      </c>
      <c r="D17558" s="4" t="s">
        <v>34</v>
      </c>
      <c r="E17558" s="4" t="s">
        <v>7</v>
      </c>
      <c r="F17558" s="4" t="s">
        <v>7</v>
      </c>
    </row>
    <row r="17559" spans="1:10">
      <c r="A17559" t="n">
        <v>140288</v>
      </c>
      <c r="B17559" s="51" t="n">
        <v>26</v>
      </c>
      <c r="C17559" s="7" t="n">
        <v>15</v>
      </c>
      <c r="D17559" s="7" t="s">
        <v>1232</v>
      </c>
      <c r="E17559" s="7" t="n">
        <v>2</v>
      </c>
      <c r="F17559" s="7" t="n">
        <v>0</v>
      </c>
    </row>
    <row r="17560" spans="1:10">
      <c r="A17560" t="s">
        <v>4</v>
      </c>
      <c r="B17560" s="4" t="s">
        <v>5</v>
      </c>
    </row>
    <row r="17561" spans="1:10">
      <c r="A17561" t="n">
        <v>140360</v>
      </c>
      <c r="B17561" s="27" t="n">
        <v>28</v>
      </c>
    </row>
    <row r="17562" spans="1:10">
      <c r="A17562" t="s">
        <v>4</v>
      </c>
      <c r="B17562" s="4" t="s">
        <v>5</v>
      </c>
      <c r="C17562" s="4" t="s">
        <v>7</v>
      </c>
      <c r="D17562" s="4" t="s">
        <v>11</v>
      </c>
      <c r="E17562" s="4" t="s">
        <v>11</v>
      </c>
      <c r="F17562" s="4" t="s">
        <v>7</v>
      </c>
    </row>
    <row r="17563" spans="1:10">
      <c r="A17563" t="n">
        <v>140361</v>
      </c>
      <c r="B17563" s="25" t="n">
        <v>25</v>
      </c>
      <c r="C17563" s="7" t="n">
        <v>1</v>
      </c>
      <c r="D17563" s="7" t="n">
        <v>160</v>
      </c>
      <c r="E17563" s="7" t="n">
        <v>350</v>
      </c>
      <c r="F17563" s="7" t="n">
        <v>1</v>
      </c>
    </row>
    <row r="17564" spans="1:10">
      <c r="A17564" t="s">
        <v>4</v>
      </c>
      <c r="B17564" s="4" t="s">
        <v>5</v>
      </c>
      <c r="C17564" s="4" t="s">
        <v>7</v>
      </c>
      <c r="D17564" s="4" t="s">
        <v>11</v>
      </c>
      <c r="E17564" s="4" t="s">
        <v>8</v>
      </c>
    </row>
    <row r="17565" spans="1:10">
      <c r="A17565" t="n">
        <v>140368</v>
      </c>
      <c r="B17565" s="49" t="n">
        <v>51</v>
      </c>
      <c r="C17565" s="7" t="n">
        <v>4</v>
      </c>
      <c r="D17565" s="7" t="n">
        <v>5655</v>
      </c>
      <c r="E17565" s="7" t="s">
        <v>832</v>
      </c>
    </row>
    <row r="17566" spans="1:10">
      <c r="A17566" t="s">
        <v>4</v>
      </c>
      <c r="B17566" s="4" t="s">
        <v>5</v>
      </c>
      <c r="C17566" s="4" t="s">
        <v>11</v>
      </c>
    </row>
    <row r="17567" spans="1:10">
      <c r="A17567" t="n">
        <v>140382</v>
      </c>
      <c r="B17567" s="29" t="n">
        <v>16</v>
      </c>
      <c r="C17567" s="7" t="n">
        <v>0</v>
      </c>
    </row>
    <row r="17568" spans="1:10">
      <c r="A17568" t="s">
        <v>4</v>
      </c>
      <c r="B17568" s="4" t="s">
        <v>5</v>
      </c>
      <c r="C17568" s="4" t="s">
        <v>11</v>
      </c>
      <c r="D17568" s="4" t="s">
        <v>34</v>
      </c>
      <c r="E17568" s="4" t="s">
        <v>7</v>
      </c>
      <c r="F17568" s="4" t="s">
        <v>7</v>
      </c>
      <c r="G17568" s="4" t="s">
        <v>34</v>
      </c>
      <c r="H17568" s="4" t="s">
        <v>7</v>
      </c>
      <c r="I17568" s="4" t="s">
        <v>7</v>
      </c>
      <c r="J17568" s="4" t="s">
        <v>34</v>
      </c>
      <c r="K17568" s="4" t="s">
        <v>7</v>
      </c>
      <c r="L17568" s="4" t="s">
        <v>7</v>
      </c>
    </row>
    <row r="17569" spans="1:12">
      <c r="A17569" t="n">
        <v>140385</v>
      </c>
      <c r="B17569" s="51" t="n">
        <v>26</v>
      </c>
      <c r="C17569" s="7" t="n">
        <v>5655</v>
      </c>
      <c r="D17569" s="7" t="s">
        <v>1233</v>
      </c>
      <c r="E17569" s="7" t="n">
        <v>2</v>
      </c>
      <c r="F17569" s="7" t="n">
        <v>3</v>
      </c>
      <c r="G17569" s="7" t="s">
        <v>1234</v>
      </c>
      <c r="H17569" s="7" t="n">
        <v>2</v>
      </c>
      <c r="I17569" s="7" t="n">
        <v>3</v>
      </c>
      <c r="J17569" s="7" t="s">
        <v>1235</v>
      </c>
      <c r="K17569" s="7" t="n">
        <v>2</v>
      </c>
      <c r="L17569" s="7" t="n">
        <v>0</v>
      </c>
    </row>
    <row r="17570" spans="1:12">
      <c r="A17570" t="s">
        <v>4</v>
      </c>
      <c r="B17570" s="4" t="s">
        <v>5</v>
      </c>
    </row>
    <row r="17571" spans="1:12">
      <c r="A17571" t="n">
        <v>140758</v>
      </c>
      <c r="B17571" s="27" t="n">
        <v>28</v>
      </c>
    </row>
    <row r="17572" spans="1:12">
      <c r="A17572" t="s">
        <v>4</v>
      </c>
      <c r="B17572" s="4" t="s">
        <v>5</v>
      </c>
      <c r="C17572" s="4" t="s">
        <v>7</v>
      </c>
      <c r="D17572" s="4" t="s">
        <v>11</v>
      </c>
      <c r="E17572" s="4" t="s">
        <v>11</v>
      </c>
      <c r="F17572" s="4" t="s">
        <v>7</v>
      </c>
    </row>
    <row r="17573" spans="1:12">
      <c r="A17573" t="n">
        <v>140759</v>
      </c>
      <c r="B17573" s="25" t="n">
        <v>25</v>
      </c>
      <c r="C17573" s="7" t="n">
        <v>1</v>
      </c>
      <c r="D17573" s="7" t="n">
        <v>160</v>
      </c>
      <c r="E17573" s="7" t="n">
        <v>570</v>
      </c>
      <c r="F17573" s="7" t="n">
        <v>2</v>
      </c>
    </row>
    <row r="17574" spans="1:12">
      <c r="A17574" t="s">
        <v>4</v>
      </c>
      <c r="B17574" s="4" t="s">
        <v>5</v>
      </c>
      <c r="C17574" s="4" t="s">
        <v>7</v>
      </c>
      <c r="D17574" s="4" t="s">
        <v>11</v>
      </c>
      <c r="E17574" s="4" t="s">
        <v>8</v>
      </c>
    </row>
    <row r="17575" spans="1:12">
      <c r="A17575" t="n">
        <v>140766</v>
      </c>
      <c r="B17575" s="49" t="n">
        <v>51</v>
      </c>
      <c r="C17575" s="7" t="n">
        <v>4</v>
      </c>
      <c r="D17575" s="7" t="n">
        <v>0</v>
      </c>
      <c r="E17575" s="7" t="s">
        <v>618</v>
      </c>
    </row>
    <row r="17576" spans="1:12">
      <c r="A17576" t="s">
        <v>4</v>
      </c>
      <c r="B17576" s="4" t="s">
        <v>5</v>
      </c>
      <c r="C17576" s="4" t="s">
        <v>11</v>
      </c>
    </row>
    <row r="17577" spans="1:12">
      <c r="A17577" t="n">
        <v>140780</v>
      </c>
      <c r="B17577" s="29" t="n">
        <v>16</v>
      </c>
      <c r="C17577" s="7" t="n">
        <v>0</v>
      </c>
    </row>
    <row r="17578" spans="1:12">
      <c r="A17578" t="s">
        <v>4</v>
      </c>
      <c r="B17578" s="4" t="s">
        <v>5</v>
      </c>
      <c r="C17578" s="4" t="s">
        <v>11</v>
      </c>
      <c r="D17578" s="4" t="s">
        <v>34</v>
      </c>
      <c r="E17578" s="4" t="s">
        <v>7</v>
      </c>
      <c r="F17578" s="4" t="s">
        <v>7</v>
      </c>
      <c r="G17578" s="4" t="s">
        <v>34</v>
      </c>
      <c r="H17578" s="4" t="s">
        <v>7</v>
      </c>
      <c r="I17578" s="4" t="s">
        <v>7</v>
      </c>
    </row>
    <row r="17579" spans="1:12">
      <c r="A17579" t="n">
        <v>140783</v>
      </c>
      <c r="B17579" s="51" t="n">
        <v>26</v>
      </c>
      <c r="C17579" s="7" t="n">
        <v>0</v>
      </c>
      <c r="D17579" s="7" t="s">
        <v>1236</v>
      </c>
      <c r="E17579" s="7" t="n">
        <v>2</v>
      </c>
      <c r="F17579" s="7" t="n">
        <v>3</v>
      </c>
      <c r="G17579" s="7" t="s">
        <v>1237</v>
      </c>
      <c r="H17579" s="7" t="n">
        <v>2</v>
      </c>
      <c r="I17579" s="7" t="n">
        <v>0</v>
      </c>
    </row>
    <row r="17580" spans="1:12">
      <c r="A17580" t="s">
        <v>4</v>
      </c>
      <c r="B17580" s="4" t="s">
        <v>5</v>
      </c>
    </row>
    <row r="17581" spans="1:12">
      <c r="A17581" t="n">
        <v>140924</v>
      </c>
      <c r="B17581" s="27" t="n">
        <v>28</v>
      </c>
    </row>
    <row r="17582" spans="1:12">
      <c r="A17582" t="s">
        <v>4</v>
      </c>
      <c r="B17582" s="4" t="s">
        <v>5</v>
      </c>
      <c r="C17582" s="4" t="s">
        <v>7</v>
      </c>
      <c r="D17582" s="19" t="s">
        <v>28</v>
      </c>
      <c r="E17582" s="4" t="s">
        <v>5</v>
      </c>
      <c r="F17582" s="4" t="s">
        <v>7</v>
      </c>
      <c r="G17582" s="4" t="s">
        <v>11</v>
      </c>
      <c r="H17582" s="19" t="s">
        <v>29</v>
      </c>
      <c r="I17582" s="4" t="s">
        <v>7</v>
      </c>
      <c r="J17582" s="4" t="s">
        <v>16</v>
      </c>
    </row>
    <row r="17583" spans="1:12">
      <c r="A17583" t="n">
        <v>140925</v>
      </c>
      <c r="B17583" s="13" t="n">
        <v>5</v>
      </c>
      <c r="C17583" s="7" t="n">
        <v>28</v>
      </c>
      <c r="D17583" s="19" t="s">
        <v>3</v>
      </c>
      <c r="E17583" s="59" t="n">
        <v>64</v>
      </c>
      <c r="F17583" s="7" t="n">
        <v>5</v>
      </c>
      <c r="G17583" s="7" t="n">
        <v>2</v>
      </c>
      <c r="H17583" s="19" t="s">
        <v>3</v>
      </c>
      <c r="I17583" s="7" t="n">
        <v>1</v>
      </c>
      <c r="J17583" s="14" t="n">
        <f t="normal" ca="1">A17595</f>
        <v>0</v>
      </c>
    </row>
    <row r="17584" spans="1:12">
      <c r="A17584" t="s">
        <v>4</v>
      </c>
      <c r="B17584" s="4" t="s">
        <v>5</v>
      </c>
      <c r="C17584" s="4" t="s">
        <v>7</v>
      </c>
      <c r="D17584" s="4" t="s">
        <v>11</v>
      </c>
      <c r="E17584" s="4" t="s">
        <v>11</v>
      </c>
      <c r="F17584" s="4" t="s">
        <v>7</v>
      </c>
    </row>
    <row r="17585" spans="1:12">
      <c r="A17585" t="n">
        <v>140936</v>
      </c>
      <c r="B17585" s="25" t="n">
        <v>25</v>
      </c>
      <c r="C17585" s="7" t="n">
        <v>1</v>
      </c>
      <c r="D17585" s="7" t="n">
        <v>260</v>
      </c>
      <c r="E17585" s="7" t="n">
        <v>640</v>
      </c>
      <c r="F17585" s="7" t="n">
        <v>2</v>
      </c>
    </row>
    <row r="17586" spans="1:12">
      <c r="A17586" t="s">
        <v>4</v>
      </c>
      <c r="B17586" s="4" t="s">
        <v>5</v>
      </c>
      <c r="C17586" s="4" t="s">
        <v>7</v>
      </c>
      <c r="D17586" s="4" t="s">
        <v>11</v>
      </c>
      <c r="E17586" s="4" t="s">
        <v>8</v>
      </c>
    </row>
    <row r="17587" spans="1:12">
      <c r="A17587" t="n">
        <v>140943</v>
      </c>
      <c r="B17587" s="49" t="n">
        <v>51</v>
      </c>
      <c r="C17587" s="7" t="n">
        <v>4</v>
      </c>
      <c r="D17587" s="7" t="n">
        <v>2</v>
      </c>
      <c r="E17587" s="7" t="s">
        <v>448</v>
      </c>
    </row>
    <row r="17588" spans="1:12">
      <c r="A17588" t="s">
        <v>4</v>
      </c>
      <c r="B17588" s="4" t="s">
        <v>5</v>
      </c>
      <c r="C17588" s="4" t="s">
        <v>11</v>
      </c>
    </row>
    <row r="17589" spans="1:12">
      <c r="A17589" t="n">
        <v>140956</v>
      </c>
      <c r="B17589" s="29" t="n">
        <v>16</v>
      </c>
      <c r="C17589" s="7" t="n">
        <v>0</v>
      </c>
    </row>
    <row r="17590" spans="1:12">
      <c r="A17590" t="s">
        <v>4</v>
      </c>
      <c r="B17590" s="4" t="s">
        <v>5</v>
      </c>
      <c r="C17590" s="4" t="s">
        <v>11</v>
      </c>
      <c r="D17590" s="4" t="s">
        <v>34</v>
      </c>
      <c r="E17590" s="4" t="s">
        <v>7</v>
      </c>
      <c r="F17590" s="4" t="s">
        <v>7</v>
      </c>
    </row>
    <row r="17591" spans="1:12">
      <c r="A17591" t="n">
        <v>140959</v>
      </c>
      <c r="B17591" s="51" t="n">
        <v>26</v>
      </c>
      <c r="C17591" s="7" t="n">
        <v>2</v>
      </c>
      <c r="D17591" s="7" t="s">
        <v>1238</v>
      </c>
      <c r="E17591" s="7" t="n">
        <v>2</v>
      </c>
      <c r="F17591" s="7" t="n">
        <v>0</v>
      </c>
    </row>
    <row r="17592" spans="1:12">
      <c r="A17592" t="s">
        <v>4</v>
      </c>
      <c r="B17592" s="4" t="s">
        <v>5</v>
      </c>
    </row>
    <row r="17593" spans="1:12">
      <c r="A17593" t="n">
        <v>140998</v>
      </c>
      <c r="B17593" s="27" t="n">
        <v>28</v>
      </c>
    </row>
    <row r="17594" spans="1:12">
      <c r="A17594" t="s">
        <v>4</v>
      </c>
      <c r="B17594" s="4" t="s">
        <v>5</v>
      </c>
      <c r="C17594" s="4" t="s">
        <v>7</v>
      </c>
      <c r="D17594" s="19" t="s">
        <v>28</v>
      </c>
      <c r="E17594" s="4" t="s">
        <v>5</v>
      </c>
      <c r="F17594" s="4" t="s">
        <v>7</v>
      </c>
      <c r="G17594" s="4" t="s">
        <v>11</v>
      </c>
      <c r="H17594" s="19" t="s">
        <v>29</v>
      </c>
      <c r="I17594" s="4" t="s">
        <v>7</v>
      </c>
      <c r="J17594" s="4" t="s">
        <v>16</v>
      </c>
    </row>
    <row r="17595" spans="1:12">
      <c r="A17595" t="n">
        <v>140999</v>
      </c>
      <c r="B17595" s="13" t="n">
        <v>5</v>
      </c>
      <c r="C17595" s="7" t="n">
        <v>28</v>
      </c>
      <c r="D17595" s="19" t="s">
        <v>3</v>
      </c>
      <c r="E17595" s="59" t="n">
        <v>64</v>
      </c>
      <c r="F17595" s="7" t="n">
        <v>5</v>
      </c>
      <c r="G17595" s="7" t="n">
        <v>18</v>
      </c>
      <c r="H17595" s="19" t="s">
        <v>3</v>
      </c>
      <c r="I17595" s="7" t="n">
        <v>1</v>
      </c>
      <c r="J17595" s="14" t="n">
        <f t="normal" ca="1">A17607</f>
        <v>0</v>
      </c>
    </row>
    <row r="17596" spans="1:12">
      <c r="A17596" t="s">
        <v>4</v>
      </c>
      <c r="B17596" s="4" t="s">
        <v>5</v>
      </c>
      <c r="C17596" s="4" t="s">
        <v>7</v>
      </c>
      <c r="D17596" s="4" t="s">
        <v>11</v>
      </c>
      <c r="E17596" s="4" t="s">
        <v>11</v>
      </c>
      <c r="F17596" s="4" t="s">
        <v>7</v>
      </c>
    </row>
    <row r="17597" spans="1:12">
      <c r="A17597" t="n">
        <v>141010</v>
      </c>
      <c r="B17597" s="25" t="n">
        <v>25</v>
      </c>
      <c r="C17597" s="7" t="n">
        <v>1</v>
      </c>
      <c r="D17597" s="7" t="n">
        <v>260</v>
      </c>
      <c r="E17597" s="7" t="n">
        <v>640</v>
      </c>
      <c r="F17597" s="7" t="n">
        <v>2</v>
      </c>
    </row>
    <row r="17598" spans="1:12">
      <c r="A17598" t="s">
        <v>4</v>
      </c>
      <c r="B17598" s="4" t="s">
        <v>5</v>
      </c>
      <c r="C17598" s="4" t="s">
        <v>7</v>
      </c>
      <c r="D17598" s="4" t="s">
        <v>11</v>
      </c>
      <c r="E17598" s="4" t="s">
        <v>8</v>
      </c>
    </row>
    <row r="17599" spans="1:12">
      <c r="A17599" t="n">
        <v>141017</v>
      </c>
      <c r="B17599" s="49" t="n">
        <v>51</v>
      </c>
      <c r="C17599" s="7" t="n">
        <v>4</v>
      </c>
      <c r="D17599" s="7" t="n">
        <v>18</v>
      </c>
      <c r="E17599" s="7" t="s">
        <v>346</v>
      </c>
    </row>
    <row r="17600" spans="1:12">
      <c r="A17600" t="s">
        <v>4</v>
      </c>
      <c r="B17600" s="4" t="s">
        <v>5</v>
      </c>
      <c r="C17600" s="4" t="s">
        <v>11</v>
      </c>
    </row>
    <row r="17601" spans="1:10">
      <c r="A17601" t="n">
        <v>141031</v>
      </c>
      <c r="B17601" s="29" t="n">
        <v>16</v>
      </c>
      <c r="C17601" s="7" t="n">
        <v>0</v>
      </c>
    </row>
    <row r="17602" spans="1:10">
      <c r="A17602" t="s">
        <v>4</v>
      </c>
      <c r="B17602" s="4" t="s">
        <v>5</v>
      </c>
      <c r="C17602" s="4" t="s">
        <v>11</v>
      </c>
      <c r="D17602" s="4" t="s">
        <v>34</v>
      </c>
      <c r="E17602" s="4" t="s">
        <v>7</v>
      </c>
      <c r="F17602" s="4" t="s">
        <v>7</v>
      </c>
    </row>
    <row r="17603" spans="1:10">
      <c r="A17603" t="n">
        <v>141034</v>
      </c>
      <c r="B17603" s="51" t="n">
        <v>26</v>
      </c>
      <c r="C17603" s="7" t="n">
        <v>18</v>
      </c>
      <c r="D17603" s="7" t="s">
        <v>1239</v>
      </c>
      <c r="E17603" s="7" t="n">
        <v>2</v>
      </c>
      <c r="F17603" s="7" t="n">
        <v>0</v>
      </c>
    </row>
    <row r="17604" spans="1:10">
      <c r="A17604" t="s">
        <v>4</v>
      </c>
      <c r="B17604" s="4" t="s">
        <v>5</v>
      </c>
    </row>
    <row r="17605" spans="1:10">
      <c r="A17605" t="n">
        <v>141083</v>
      </c>
      <c r="B17605" s="27" t="n">
        <v>28</v>
      </c>
    </row>
    <row r="17606" spans="1:10">
      <c r="A17606" t="s">
        <v>4</v>
      </c>
      <c r="B17606" s="4" t="s">
        <v>5</v>
      </c>
      <c r="C17606" s="4" t="s">
        <v>7</v>
      </c>
      <c r="D17606" s="19" t="s">
        <v>28</v>
      </c>
      <c r="E17606" s="4" t="s">
        <v>5</v>
      </c>
      <c r="F17606" s="4" t="s">
        <v>7</v>
      </c>
      <c r="G17606" s="4" t="s">
        <v>11</v>
      </c>
      <c r="H17606" s="19" t="s">
        <v>29</v>
      </c>
      <c r="I17606" s="4" t="s">
        <v>7</v>
      </c>
      <c r="J17606" s="4" t="s">
        <v>16</v>
      </c>
    </row>
    <row r="17607" spans="1:10">
      <c r="A17607" t="n">
        <v>141084</v>
      </c>
      <c r="B17607" s="13" t="n">
        <v>5</v>
      </c>
      <c r="C17607" s="7" t="n">
        <v>28</v>
      </c>
      <c r="D17607" s="19" t="s">
        <v>3</v>
      </c>
      <c r="E17607" s="59" t="n">
        <v>64</v>
      </c>
      <c r="F17607" s="7" t="n">
        <v>5</v>
      </c>
      <c r="G17607" s="7" t="n">
        <v>5</v>
      </c>
      <c r="H17607" s="19" t="s">
        <v>3</v>
      </c>
      <c r="I17607" s="7" t="n">
        <v>1</v>
      </c>
      <c r="J17607" s="14" t="n">
        <f t="normal" ca="1">A17619</f>
        <v>0</v>
      </c>
    </row>
    <row r="17608" spans="1:10">
      <c r="A17608" t="s">
        <v>4</v>
      </c>
      <c r="B17608" s="4" t="s">
        <v>5</v>
      </c>
      <c r="C17608" s="4" t="s">
        <v>7</v>
      </c>
      <c r="D17608" s="4" t="s">
        <v>11</v>
      </c>
      <c r="E17608" s="4" t="s">
        <v>11</v>
      </c>
      <c r="F17608" s="4" t="s">
        <v>7</v>
      </c>
    </row>
    <row r="17609" spans="1:10">
      <c r="A17609" t="n">
        <v>141095</v>
      </c>
      <c r="B17609" s="25" t="n">
        <v>25</v>
      </c>
      <c r="C17609" s="7" t="n">
        <v>1</v>
      </c>
      <c r="D17609" s="7" t="n">
        <v>60</v>
      </c>
      <c r="E17609" s="7" t="n">
        <v>500</v>
      </c>
      <c r="F17609" s="7" t="n">
        <v>2</v>
      </c>
    </row>
    <row r="17610" spans="1:10">
      <c r="A17610" t="s">
        <v>4</v>
      </c>
      <c r="B17610" s="4" t="s">
        <v>5</v>
      </c>
      <c r="C17610" s="4" t="s">
        <v>7</v>
      </c>
      <c r="D17610" s="4" t="s">
        <v>11</v>
      </c>
      <c r="E17610" s="4" t="s">
        <v>8</v>
      </c>
    </row>
    <row r="17611" spans="1:10">
      <c r="A17611" t="n">
        <v>141102</v>
      </c>
      <c r="B17611" s="49" t="n">
        <v>51</v>
      </c>
      <c r="C17611" s="7" t="n">
        <v>4</v>
      </c>
      <c r="D17611" s="7" t="n">
        <v>7032</v>
      </c>
      <c r="E17611" s="7" t="s">
        <v>1218</v>
      </c>
    </row>
    <row r="17612" spans="1:10">
      <c r="A17612" t="s">
        <v>4</v>
      </c>
      <c r="B17612" s="4" t="s">
        <v>5</v>
      </c>
      <c r="C17612" s="4" t="s">
        <v>11</v>
      </c>
    </row>
    <row r="17613" spans="1:10">
      <c r="A17613" t="n">
        <v>141116</v>
      </c>
      <c r="B17613" s="29" t="n">
        <v>16</v>
      </c>
      <c r="C17613" s="7" t="n">
        <v>0</v>
      </c>
    </row>
    <row r="17614" spans="1:10">
      <c r="A17614" t="s">
        <v>4</v>
      </c>
      <c r="B17614" s="4" t="s">
        <v>5</v>
      </c>
      <c r="C17614" s="4" t="s">
        <v>11</v>
      </c>
      <c r="D17614" s="4" t="s">
        <v>34</v>
      </c>
      <c r="E17614" s="4" t="s">
        <v>7</v>
      </c>
      <c r="F17614" s="4" t="s">
        <v>7</v>
      </c>
    </row>
    <row r="17615" spans="1:10">
      <c r="A17615" t="n">
        <v>141119</v>
      </c>
      <c r="B17615" s="51" t="n">
        <v>26</v>
      </c>
      <c r="C17615" s="7" t="n">
        <v>7032</v>
      </c>
      <c r="D17615" s="7" t="s">
        <v>1240</v>
      </c>
      <c r="E17615" s="7" t="n">
        <v>2</v>
      </c>
      <c r="F17615" s="7" t="n">
        <v>0</v>
      </c>
    </row>
    <row r="17616" spans="1:10">
      <c r="A17616" t="s">
        <v>4</v>
      </c>
      <c r="B17616" s="4" t="s">
        <v>5</v>
      </c>
    </row>
    <row r="17617" spans="1:10">
      <c r="A17617" t="n">
        <v>141170</v>
      </c>
      <c r="B17617" s="27" t="n">
        <v>28</v>
      </c>
    </row>
    <row r="17618" spans="1:10">
      <c r="A17618" t="s">
        <v>4</v>
      </c>
      <c r="B17618" s="4" t="s">
        <v>5</v>
      </c>
      <c r="C17618" s="4" t="s">
        <v>7</v>
      </c>
      <c r="D17618" s="4" t="s">
        <v>11</v>
      </c>
      <c r="E17618" s="4" t="s">
        <v>11</v>
      </c>
      <c r="F17618" s="4" t="s">
        <v>7</v>
      </c>
    </row>
    <row r="17619" spans="1:10">
      <c r="A17619" t="n">
        <v>141171</v>
      </c>
      <c r="B17619" s="25" t="n">
        <v>25</v>
      </c>
      <c r="C17619" s="7" t="n">
        <v>1</v>
      </c>
      <c r="D17619" s="7" t="n">
        <v>160</v>
      </c>
      <c r="E17619" s="7" t="n">
        <v>350</v>
      </c>
      <c r="F17619" s="7" t="n">
        <v>1</v>
      </c>
    </row>
    <row r="17620" spans="1:10">
      <c r="A17620" t="s">
        <v>4</v>
      </c>
      <c r="B17620" s="4" t="s">
        <v>5</v>
      </c>
      <c r="C17620" s="4" t="s">
        <v>7</v>
      </c>
      <c r="D17620" s="4" t="s">
        <v>11</v>
      </c>
      <c r="E17620" s="4" t="s">
        <v>8</v>
      </c>
    </row>
    <row r="17621" spans="1:10">
      <c r="A17621" t="n">
        <v>141178</v>
      </c>
      <c r="B17621" s="49" t="n">
        <v>51</v>
      </c>
      <c r="C17621" s="7" t="n">
        <v>4</v>
      </c>
      <c r="D17621" s="7" t="n">
        <v>5655</v>
      </c>
      <c r="E17621" s="7" t="s">
        <v>832</v>
      </c>
    </row>
    <row r="17622" spans="1:10">
      <c r="A17622" t="s">
        <v>4</v>
      </c>
      <c r="B17622" s="4" t="s">
        <v>5</v>
      </c>
      <c r="C17622" s="4" t="s">
        <v>11</v>
      </c>
    </row>
    <row r="17623" spans="1:10">
      <c r="A17623" t="n">
        <v>141192</v>
      </c>
      <c r="B17623" s="29" t="n">
        <v>16</v>
      </c>
      <c r="C17623" s="7" t="n">
        <v>0</v>
      </c>
    </row>
    <row r="17624" spans="1:10">
      <c r="A17624" t="s">
        <v>4</v>
      </c>
      <c r="B17624" s="4" t="s">
        <v>5</v>
      </c>
      <c r="C17624" s="4" t="s">
        <v>11</v>
      </c>
      <c r="D17624" s="4" t="s">
        <v>34</v>
      </c>
      <c r="E17624" s="4" t="s">
        <v>7</v>
      </c>
      <c r="F17624" s="4" t="s">
        <v>7</v>
      </c>
      <c r="G17624" s="4" t="s">
        <v>34</v>
      </c>
      <c r="H17624" s="4" t="s">
        <v>7</v>
      </c>
      <c r="I17624" s="4" t="s">
        <v>7</v>
      </c>
      <c r="J17624" s="4" t="s">
        <v>34</v>
      </c>
      <c r="K17624" s="4" t="s">
        <v>7</v>
      </c>
      <c r="L17624" s="4" t="s">
        <v>7</v>
      </c>
      <c r="M17624" s="4" t="s">
        <v>34</v>
      </c>
      <c r="N17624" s="4" t="s">
        <v>7</v>
      </c>
      <c r="O17624" s="4" t="s">
        <v>7</v>
      </c>
    </row>
    <row r="17625" spans="1:10">
      <c r="A17625" t="n">
        <v>141195</v>
      </c>
      <c r="B17625" s="51" t="n">
        <v>26</v>
      </c>
      <c r="C17625" s="7" t="n">
        <v>5655</v>
      </c>
      <c r="D17625" s="7" t="s">
        <v>1241</v>
      </c>
      <c r="E17625" s="7" t="n">
        <v>2</v>
      </c>
      <c r="F17625" s="7" t="n">
        <v>3</v>
      </c>
      <c r="G17625" s="7" t="s">
        <v>1242</v>
      </c>
      <c r="H17625" s="7" t="n">
        <v>2</v>
      </c>
      <c r="I17625" s="7" t="n">
        <v>3</v>
      </c>
      <c r="J17625" s="7" t="s">
        <v>1243</v>
      </c>
      <c r="K17625" s="7" t="n">
        <v>2</v>
      </c>
      <c r="L17625" s="7" t="n">
        <v>3</v>
      </c>
      <c r="M17625" s="7" t="s">
        <v>1244</v>
      </c>
      <c r="N17625" s="7" t="n">
        <v>2</v>
      </c>
      <c r="O17625" s="7" t="n">
        <v>0</v>
      </c>
    </row>
    <row r="17626" spans="1:10">
      <c r="A17626" t="s">
        <v>4</v>
      </c>
      <c r="B17626" s="4" t="s">
        <v>5</v>
      </c>
    </row>
    <row r="17627" spans="1:10">
      <c r="A17627" t="n">
        <v>141533</v>
      </c>
      <c r="B17627" s="27" t="n">
        <v>28</v>
      </c>
    </row>
    <row r="17628" spans="1:10">
      <c r="A17628" t="s">
        <v>4</v>
      </c>
      <c r="B17628" s="4" t="s">
        <v>5</v>
      </c>
      <c r="C17628" s="4" t="s">
        <v>7</v>
      </c>
      <c r="D17628" s="19" t="s">
        <v>28</v>
      </c>
      <c r="E17628" s="4" t="s">
        <v>5</v>
      </c>
      <c r="F17628" s="4" t="s">
        <v>7</v>
      </c>
      <c r="G17628" s="4" t="s">
        <v>11</v>
      </c>
      <c r="H17628" s="19" t="s">
        <v>29</v>
      </c>
      <c r="I17628" s="4" t="s">
        <v>7</v>
      </c>
      <c r="J17628" s="4" t="s">
        <v>16</v>
      </c>
    </row>
    <row r="17629" spans="1:10">
      <c r="A17629" t="n">
        <v>141534</v>
      </c>
      <c r="B17629" s="13" t="n">
        <v>5</v>
      </c>
      <c r="C17629" s="7" t="n">
        <v>28</v>
      </c>
      <c r="D17629" s="19" t="s">
        <v>3</v>
      </c>
      <c r="E17629" s="59" t="n">
        <v>64</v>
      </c>
      <c r="F17629" s="7" t="n">
        <v>5</v>
      </c>
      <c r="G17629" s="7" t="n">
        <v>12</v>
      </c>
      <c r="H17629" s="19" t="s">
        <v>3</v>
      </c>
      <c r="I17629" s="7" t="n">
        <v>1</v>
      </c>
      <c r="J17629" s="14" t="n">
        <f t="normal" ca="1">A17643</f>
        <v>0</v>
      </c>
    </row>
    <row r="17630" spans="1:10">
      <c r="A17630" t="s">
        <v>4</v>
      </c>
      <c r="B17630" s="4" t="s">
        <v>5</v>
      </c>
      <c r="C17630" s="4" t="s">
        <v>7</v>
      </c>
      <c r="D17630" s="4" t="s">
        <v>11</v>
      </c>
      <c r="E17630" s="4" t="s">
        <v>11</v>
      </c>
      <c r="F17630" s="4" t="s">
        <v>7</v>
      </c>
    </row>
    <row r="17631" spans="1:10">
      <c r="A17631" t="n">
        <v>141545</v>
      </c>
      <c r="B17631" s="25" t="n">
        <v>25</v>
      </c>
      <c r="C17631" s="7" t="n">
        <v>1</v>
      </c>
      <c r="D17631" s="7" t="n">
        <v>60</v>
      </c>
      <c r="E17631" s="7" t="n">
        <v>500</v>
      </c>
      <c r="F17631" s="7" t="n">
        <v>2</v>
      </c>
    </row>
    <row r="17632" spans="1:10">
      <c r="A17632" t="s">
        <v>4</v>
      </c>
      <c r="B17632" s="4" t="s">
        <v>5</v>
      </c>
      <c r="C17632" s="4" t="s">
        <v>7</v>
      </c>
      <c r="D17632" s="4" t="s">
        <v>11</v>
      </c>
      <c r="E17632" s="4" t="s">
        <v>8</v>
      </c>
    </row>
    <row r="17633" spans="1:15">
      <c r="A17633" t="n">
        <v>141552</v>
      </c>
      <c r="B17633" s="49" t="n">
        <v>51</v>
      </c>
      <c r="C17633" s="7" t="n">
        <v>4</v>
      </c>
      <c r="D17633" s="7" t="n">
        <v>12</v>
      </c>
      <c r="E17633" s="7" t="s">
        <v>738</v>
      </c>
    </row>
    <row r="17634" spans="1:15">
      <c r="A17634" t="s">
        <v>4</v>
      </c>
      <c r="B17634" s="4" t="s">
        <v>5</v>
      </c>
      <c r="C17634" s="4" t="s">
        <v>11</v>
      </c>
    </row>
    <row r="17635" spans="1:15">
      <c r="A17635" t="n">
        <v>141565</v>
      </c>
      <c r="B17635" s="29" t="n">
        <v>16</v>
      </c>
      <c r="C17635" s="7" t="n">
        <v>0</v>
      </c>
    </row>
    <row r="17636" spans="1:15">
      <c r="A17636" t="s">
        <v>4</v>
      </c>
      <c r="B17636" s="4" t="s">
        <v>5</v>
      </c>
      <c r="C17636" s="4" t="s">
        <v>11</v>
      </c>
      <c r="D17636" s="4" t="s">
        <v>34</v>
      </c>
      <c r="E17636" s="4" t="s">
        <v>7</v>
      </c>
      <c r="F17636" s="4" t="s">
        <v>7</v>
      </c>
    </row>
    <row r="17637" spans="1:15">
      <c r="A17637" t="n">
        <v>141568</v>
      </c>
      <c r="B17637" s="51" t="n">
        <v>26</v>
      </c>
      <c r="C17637" s="7" t="n">
        <v>12</v>
      </c>
      <c r="D17637" s="7" t="s">
        <v>1245</v>
      </c>
      <c r="E17637" s="7" t="n">
        <v>2</v>
      </c>
      <c r="F17637" s="7" t="n">
        <v>0</v>
      </c>
    </row>
    <row r="17638" spans="1:15">
      <c r="A17638" t="s">
        <v>4</v>
      </c>
      <c r="B17638" s="4" t="s">
        <v>5</v>
      </c>
    </row>
    <row r="17639" spans="1:15">
      <c r="A17639" t="n">
        <v>141650</v>
      </c>
      <c r="B17639" s="27" t="n">
        <v>28</v>
      </c>
    </row>
    <row r="17640" spans="1:15">
      <c r="A17640" t="s">
        <v>4</v>
      </c>
      <c r="B17640" s="4" t="s">
        <v>5</v>
      </c>
      <c r="C17640" s="4" t="s">
        <v>16</v>
      </c>
    </row>
    <row r="17641" spans="1:15">
      <c r="A17641" t="n">
        <v>141651</v>
      </c>
      <c r="B17641" s="22" t="n">
        <v>3</v>
      </c>
      <c r="C17641" s="14" t="n">
        <f t="normal" ca="1">A17653</f>
        <v>0</v>
      </c>
    </row>
    <row r="17642" spans="1:15">
      <c r="A17642" t="s">
        <v>4</v>
      </c>
      <c r="B17642" s="4" t="s">
        <v>5</v>
      </c>
      <c r="C17642" s="4" t="s">
        <v>7</v>
      </c>
      <c r="D17642" s="4" t="s">
        <v>11</v>
      </c>
      <c r="E17642" s="4" t="s">
        <v>11</v>
      </c>
      <c r="F17642" s="4" t="s">
        <v>7</v>
      </c>
    </row>
    <row r="17643" spans="1:15">
      <c r="A17643" t="n">
        <v>141656</v>
      </c>
      <c r="B17643" s="25" t="n">
        <v>25</v>
      </c>
      <c r="C17643" s="7" t="n">
        <v>1</v>
      </c>
      <c r="D17643" s="7" t="n">
        <v>160</v>
      </c>
      <c r="E17643" s="7" t="n">
        <v>570</v>
      </c>
      <c r="F17643" s="7" t="n">
        <v>2</v>
      </c>
    </row>
    <row r="17644" spans="1:15">
      <c r="A17644" t="s">
        <v>4</v>
      </c>
      <c r="B17644" s="4" t="s">
        <v>5</v>
      </c>
      <c r="C17644" s="4" t="s">
        <v>7</v>
      </c>
      <c r="D17644" s="4" t="s">
        <v>11</v>
      </c>
      <c r="E17644" s="4" t="s">
        <v>8</v>
      </c>
    </row>
    <row r="17645" spans="1:15">
      <c r="A17645" t="n">
        <v>141663</v>
      </c>
      <c r="B17645" s="49" t="n">
        <v>51</v>
      </c>
      <c r="C17645" s="7" t="n">
        <v>4</v>
      </c>
      <c r="D17645" s="7" t="n">
        <v>0</v>
      </c>
      <c r="E17645" s="7" t="s">
        <v>272</v>
      </c>
    </row>
    <row r="17646" spans="1:15">
      <c r="A17646" t="s">
        <v>4</v>
      </c>
      <c r="B17646" s="4" t="s">
        <v>5</v>
      </c>
      <c r="C17646" s="4" t="s">
        <v>11</v>
      </c>
    </row>
    <row r="17647" spans="1:15">
      <c r="A17647" t="n">
        <v>141677</v>
      </c>
      <c r="B17647" s="29" t="n">
        <v>16</v>
      </c>
      <c r="C17647" s="7" t="n">
        <v>0</v>
      </c>
    </row>
    <row r="17648" spans="1:15">
      <c r="A17648" t="s">
        <v>4</v>
      </c>
      <c r="B17648" s="4" t="s">
        <v>5</v>
      </c>
      <c r="C17648" s="4" t="s">
        <v>11</v>
      </c>
      <c r="D17648" s="4" t="s">
        <v>34</v>
      </c>
      <c r="E17648" s="4" t="s">
        <v>7</v>
      </c>
      <c r="F17648" s="4" t="s">
        <v>7</v>
      </c>
    </row>
    <row r="17649" spans="1:6">
      <c r="A17649" t="n">
        <v>141680</v>
      </c>
      <c r="B17649" s="51" t="n">
        <v>26</v>
      </c>
      <c r="C17649" s="7" t="n">
        <v>0</v>
      </c>
      <c r="D17649" s="7" t="s">
        <v>1246</v>
      </c>
      <c r="E17649" s="7" t="n">
        <v>2</v>
      </c>
      <c r="F17649" s="7" t="n">
        <v>0</v>
      </c>
    </row>
    <row r="17650" spans="1:6">
      <c r="A17650" t="s">
        <v>4</v>
      </c>
      <c r="B17650" s="4" t="s">
        <v>5</v>
      </c>
    </row>
    <row r="17651" spans="1:6">
      <c r="A17651" t="n">
        <v>141741</v>
      </c>
      <c r="B17651" s="27" t="n">
        <v>28</v>
      </c>
    </row>
    <row r="17652" spans="1:6">
      <c r="A17652" t="s">
        <v>4</v>
      </c>
      <c r="B17652" s="4" t="s">
        <v>5</v>
      </c>
      <c r="C17652" s="4" t="s">
        <v>7</v>
      </c>
      <c r="D17652" s="4" t="s">
        <v>11</v>
      </c>
      <c r="E17652" s="4" t="s">
        <v>11</v>
      </c>
      <c r="F17652" s="4" t="s">
        <v>7</v>
      </c>
    </row>
    <row r="17653" spans="1:6">
      <c r="A17653" t="n">
        <v>141742</v>
      </c>
      <c r="B17653" s="25" t="n">
        <v>25</v>
      </c>
      <c r="C17653" s="7" t="n">
        <v>1</v>
      </c>
      <c r="D17653" s="7" t="n">
        <v>160</v>
      </c>
      <c r="E17653" s="7" t="n">
        <v>350</v>
      </c>
      <c r="F17653" s="7" t="n">
        <v>1</v>
      </c>
    </row>
    <row r="17654" spans="1:6">
      <c r="A17654" t="s">
        <v>4</v>
      </c>
      <c r="B17654" s="4" t="s">
        <v>5</v>
      </c>
      <c r="C17654" s="4" t="s">
        <v>7</v>
      </c>
      <c r="D17654" s="4" t="s">
        <v>11</v>
      </c>
      <c r="E17654" s="4" t="s">
        <v>8</v>
      </c>
    </row>
    <row r="17655" spans="1:6">
      <c r="A17655" t="n">
        <v>141749</v>
      </c>
      <c r="B17655" s="49" t="n">
        <v>51</v>
      </c>
      <c r="C17655" s="7" t="n">
        <v>4</v>
      </c>
      <c r="D17655" s="7" t="n">
        <v>5655</v>
      </c>
      <c r="E17655" s="7" t="s">
        <v>1027</v>
      </c>
    </row>
    <row r="17656" spans="1:6">
      <c r="A17656" t="s">
        <v>4</v>
      </c>
      <c r="B17656" s="4" t="s">
        <v>5</v>
      </c>
      <c r="C17656" s="4" t="s">
        <v>11</v>
      </c>
    </row>
    <row r="17657" spans="1:6">
      <c r="A17657" t="n">
        <v>141762</v>
      </c>
      <c r="B17657" s="29" t="n">
        <v>16</v>
      </c>
      <c r="C17657" s="7" t="n">
        <v>0</v>
      </c>
    </row>
    <row r="17658" spans="1:6">
      <c r="A17658" t="s">
        <v>4</v>
      </c>
      <c r="B17658" s="4" t="s">
        <v>5</v>
      </c>
      <c r="C17658" s="4" t="s">
        <v>11</v>
      </c>
      <c r="D17658" s="4" t="s">
        <v>34</v>
      </c>
      <c r="E17658" s="4" t="s">
        <v>7</v>
      </c>
      <c r="F17658" s="4" t="s">
        <v>7</v>
      </c>
      <c r="G17658" s="4" t="s">
        <v>34</v>
      </c>
      <c r="H17658" s="4" t="s">
        <v>7</v>
      </c>
      <c r="I17658" s="4" t="s">
        <v>7</v>
      </c>
      <c r="J17658" s="4" t="s">
        <v>34</v>
      </c>
      <c r="K17658" s="4" t="s">
        <v>7</v>
      </c>
      <c r="L17658" s="4" t="s">
        <v>7</v>
      </c>
    </row>
    <row r="17659" spans="1:6">
      <c r="A17659" t="n">
        <v>141765</v>
      </c>
      <c r="B17659" s="51" t="n">
        <v>26</v>
      </c>
      <c r="C17659" s="7" t="n">
        <v>5655</v>
      </c>
      <c r="D17659" s="7" t="s">
        <v>1247</v>
      </c>
      <c r="E17659" s="7" t="n">
        <v>2</v>
      </c>
      <c r="F17659" s="7" t="n">
        <v>3</v>
      </c>
      <c r="G17659" s="7" t="s">
        <v>1248</v>
      </c>
      <c r="H17659" s="7" t="n">
        <v>2</v>
      </c>
      <c r="I17659" s="7" t="n">
        <v>3</v>
      </c>
      <c r="J17659" s="7" t="s">
        <v>1249</v>
      </c>
      <c r="K17659" s="7" t="n">
        <v>2</v>
      </c>
      <c r="L17659" s="7" t="n">
        <v>0</v>
      </c>
    </row>
    <row r="17660" spans="1:6">
      <c r="A17660" t="s">
        <v>4</v>
      </c>
      <c r="B17660" s="4" t="s">
        <v>5</v>
      </c>
    </row>
    <row r="17661" spans="1:6">
      <c r="A17661" t="n">
        <v>142103</v>
      </c>
      <c r="B17661" s="27" t="n">
        <v>28</v>
      </c>
    </row>
    <row r="17662" spans="1:6">
      <c r="A17662" t="s">
        <v>4</v>
      </c>
      <c r="B17662" s="4" t="s">
        <v>5</v>
      </c>
      <c r="C17662" s="4" t="s">
        <v>7</v>
      </c>
      <c r="D17662" s="4" t="s">
        <v>11</v>
      </c>
      <c r="E17662" s="4" t="s">
        <v>11</v>
      </c>
      <c r="F17662" s="4" t="s">
        <v>7</v>
      </c>
    </row>
    <row r="17663" spans="1:6">
      <c r="A17663" t="n">
        <v>142104</v>
      </c>
      <c r="B17663" s="25" t="n">
        <v>25</v>
      </c>
      <c r="C17663" s="7" t="n">
        <v>1</v>
      </c>
      <c r="D17663" s="7" t="n">
        <v>160</v>
      </c>
      <c r="E17663" s="7" t="n">
        <v>570</v>
      </c>
      <c r="F17663" s="7" t="n">
        <v>2</v>
      </c>
    </row>
    <row r="17664" spans="1:6">
      <c r="A17664" t="s">
        <v>4</v>
      </c>
      <c r="B17664" s="4" t="s">
        <v>5</v>
      </c>
      <c r="C17664" s="4" t="s">
        <v>7</v>
      </c>
      <c r="D17664" s="4" t="s">
        <v>11</v>
      </c>
      <c r="E17664" s="4" t="s">
        <v>8</v>
      </c>
    </row>
    <row r="17665" spans="1:12">
      <c r="A17665" t="n">
        <v>142111</v>
      </c>
      <c r="B17665" s="49" t="n">
        <v>51</v>
      </c>
      <c r="C17665" s="7" t="n">
        <v>4</v>
      </c>
      <c r="D17665" s="7" t="n">
        <v>0</v>
      </c>
      <c r="E17665" s="7" t="s">
        <v>1250</v>
      </c>
    </row>
    <row r="17666" spans="1:12">
      <c r="A17666" t="s">
        <v>4</v>
      </c>
      <c r="B17666" s="4" t="s">
        <v>5</v>
      </c>
      <c r="C17666" s="4" t="s">
        <v>11</v>
      </c>
    </row>
    <row r="17667" spans="1:12">
      <c r="A17667" t="n">
        <v>142125</v>
      </c>
      <c r="B17667" s="29" t="n">
        <v>16</v>
      </c>
      <c r="C17667" s="7" t="n">
        <v>0</v>
      </c>
    </row>
    <row r="17668" spans="1:12">
      <c r="A17668" t="s">
        <v>4</v>
      </c>
      <c r="B17668" s="4" t="s">
        <v>5</v>
      </c>
      <c r="C17668" s="4" t="s">
        <v>11</v>
      </c>
      <c r="D17668" s="4" t="s">
        <v>34</v>
      </c>
      <c r="E17668" s="4" t="s">
        <v>7</v>
      </c>
      <c r="F17668" s="4" t="s">
        <v>7</v>
      </c>
    </row>
    <row r="17669" spans="1:12">
      <c r="A17669" t="n">
        <v>142128</v>
      </c>
      <c r="B17669" s="51" t="n">
        <v>26</v>
      </c>
      <c r="C17669" s="7" t="n">
        <v>0</v>
      </c>
      <c r="D17669" s="7" t="s">
        <v>1251</v>
      </c>
      <c r="E17669" s="7" t="n">
        <v>2</v>
      </c>
      <c r="F17669" s="7" t="n">
        <v>0</v>
      </c>
    </row>
    <row r="17670" spans="1:12">
      <c r="A17670" t="s">
        <v>4</v>
      </c>
      <c r="B17670" s="4" t="s">
        <v>5</v>
      </c>
    </row>
    <row r="17671" spans="1:12">
      <c r="A17671" t="n">
        <v>142258</v>
      </c>
      <c r="B17671" s="27" t="n">
        <v>28</v>
      </c>
    </row>
    <row r="17672" spans="1:12">
      <c r="A17672" t="s">
        <v>4</v>
      </c>
      <c r="B17672" s="4" t="s">
        <v>5</v>
      </c>
      <c r="C17672" s="4" t="s">
        <v>16</v>
      </c>
    </row>
    <row r="17673" spans="1:12">
      <c r="A17673" t="n">
        <v>142259</v>
      </c>
      <c r="B17673" s="22" t="n">
        <v>3</v>
      </c>
      <c r="C17673" s="14" t="n">
        <f t="normal" ca="1">A17695</f>
        <v>0</v>
      </c>
    </row>
    <row r="17674" spans="1:12">
      <c r="A17674" t="s">
        <v>4</v>
      </c>
      <c r="B17674" s="4" t="s">
        <v>5</v>
      </c>
      <c r="C17674" s="4" t="s">
        <v>7</v>
      </c>
      <c r="D17674" s="4" t="s">
        <v>11</v>
      </c>
      <c r="E17674" s="4" t="s">
        <v>11</v>
      </c>
      <c r="F17674" s="4" t="s">
        <v>7</v>
      </c>
    </row>
    <row r="17675" spans="1:12">
      <c r="A17675" t="n">
        <v>142264</v>
      </c>
      <c r="B17675" s="25" t="n">
        <v>25</v>
      </c>
      <c r="C17675" s="7" t="n">
        <v>1</v>
      </c>
      <c r="D17675" s="7" t="n">
        <v>160</v>
      </c>
      <c r="E17675" s="7" t="n">
        <v>350</v>
      </c>
      <c r="F17675" s="7" t="n">
        <v>1</v>
      </c>
    </row>
    <row r="17676" spans="1:12">
      <c r="A17676" t="s">
        <v>4</v>
      </c>
      <c r="B17676" s="4" t="s">
        <v>5</v>
      </c>
      <c r="C17676" s="4" t="s">
        <v>7</v>
      </c>
      <c r="D17676" s="4" t="s">
        <v>11</v>
      </c>
      <c r="E17676" s="4" t="s">
        <v>8</v>
      </c>
    </row>
    <row r="17677" spans="1:12">
      <c r="A17677" t="n">
        <v>142271</v>
      </c>
      <c r="B17677" s="49" t="n">
        <v>51</v>
      </c>
      <c r="C17677" s="7" t="n">
        <v>4</v>
      </c>
      <c r="D17677" s="7" t="n">
        <v>5655</v>
      </c>
      <c r="E17677" s="7" t="s">
        <v>894</v>
      </c>
    </row>
    <row r="17678" spans="1:12">
      <c r="A17678" t="s">
        <v>4</v>
      </c>
      <c r="B17678" s="4" t="s">
        <v>5</v>
      </c>
      <c r="C17678" s="4" t="s">
        <v>11</v>
      </c>
    </row>
    <row r="17679" spans="1:12">
      <c r="A17679" t="n">
        <v>142284</v>
      </c>
      <c r="B17679" s="29" t="n">
        <v>16</v>
      </c>
      <c r="C17679" s="7" t="n">
        <v>0</v>
      </c>
    </row>
    <row r="17680" spans="1:12">
      <c r="A17680" t="s">
        <v>4</v>
      </c>
      <c r="B17680" s="4" t="s">
        <v>5</v>
      </c>
      <c r="C17680" s="4" t="s">
        <v>11</v>
      </c>
      <c r="D17680" s="4" t="s">
        <v>34</v>
      </c>
      <c r="E17680" s="4" t="s">
        <v>7</v>
      </c>
      <c r="F17680" s="4" t="s">
        <v>7</v>
      </c>
      <c r="G17680" s="4" t="s">
        <v>34</v>
      </c>
      <c r="H17680" s="4" t="s">
        <v>7</v>
      </c>
      <c r="I17680" s="4" t="s">
        <v>7</v>
      </c>
      <c r="J17680" s="4" t="s">
        <v>34</v>
      </c>
      <c r="K17680" s="4" t="s">
        <v>7</v>
      </c>
      <c r="L17680" s="4" t="s">
        <v>7</v>
      </c>
    </row>
    <row r="17681" spans="1:12">
      <c r="A17681" t="n">
        <v>142287</v>
      </c>
      <c r="B17681" s="51" t="n">
        <v>26</v>
      </c>
      <c r="C17681" s="7" t="n">
        <v>5655</v>
      </c>
      <c r="D17681" s="7" t="s">
        <v>1252</v>
      </c>
      <c r="E17681" s="7" t="n">
        <v>2</v>
      </c>
      <c r="F17681" s="7" t="n">
        <v>3</v>
      </c>
      <c r="G17681" s="7" t="s">
        <v>1253</v>
      </c>
      <c r="H17681" s="7" t="n">
        <v>2</v>
      </c>
      <c r="I17681" s="7" t="n">
        <v>3</v>
      </c>
      <c r="J17681" s="7" t="s">
        <v>1254</v>
      </c>
      <c r="K17681" s="7" t="n">
        <v>2</v>
      </c>
      <c r="L17681" s="7" t="n">
        <v>0</v>
      </c>
    </row>
    <row r="17682" spans="1:12">
      <c r="A17682" t="s">
        <v>4</v>
      </c>
      <c r="B17682" s="4" t="s">
        <v>5</v>
      </c>
    </row>
    <row r="17683" spans="1:12">
      <c r="A17683" t="n">
        <v>142480</v>
      </c>
      <c r="B17683" s="27" t="n">
        <v>28</v>
      </c>
    </row>
    <row r="17684" spans="1:12">
      <c r="A17684" t="s">
        <v>4</v>
      </c>
      <c r="B17684" s="4" t="s">
        <v>5</v>
      </c>
      <c r="C17684" s="4" t="s">
        <v>7</v>
      </c>
      <c r="D17684" s="4" t="s">
        <v>11</v>
      </c>
      <c r="E17684" s="4" t="s">
        <v>11</v>
      </c>
      <c r="F17684" s="4" t="s">
        <v>7</v>
      </c>
    </row>
    <row r="17685" spans="1:12">
      <c r="A17685" t="n">
        <v>142481</v>
      </c>
      <c r="B17685" s="25" t="n">
        <v>25</v>
      </c>
      <c r="C17685" s="7" t="n">
        <v>1</v>
      </c>
      <c r="D17685" s="7" t="n">
        <v>160</v>
      </c>
      <c r="E17685" s="7" t="n">
        <v>570</v>
      </c>
      <c r="F17685" s="7" t="n">
        <v>2</v>
      </c>
    </row>
    <row r="17686" spans="1:12">
      <c r="A17686" t="s">
        <v>4</v>
      </c>
      <c r="B17686" s="4" t="s">
        <v>5</v>
      </c>
      <c r="C17686" s="4" t="s">
        <v>7</v>
      </c>
      <c r="D17686" s="4" t="s">
        <v>11</v>
      </c>
      <c r="E17686" s="4" t="s">
        <v>8</v>
      </c>
    </row>
    <row r="17687" spans="1:12">
      <c r="A17687" t="n">
        <v>142488</v>
      </c>
      <c r="B17687" s="49" t="n">
        <v>51</v>
      </c>
      <c r="C17687" s="7" t="n">
        <v>4</v>
      </c>
      <c r="D17687" s="7" t="n">
        <v>0</v>
      </c>
      <c r="E17687" s="7" t="s">
        <v>1250</v>
      </c>
    </row>
    <row r="17688" spans="1:12">
      <c r="A17688" t="s">
        <v>4</v>
      </c>
      <c r="B17688" s="4" t="s">
        <v>5</v>
      </c>
      <c r="C17688" s="4" t="s">
        <v>11</v>
      </c>
    </row>
    <row r="17689" spans="1:12">
      <c r="A17689" t="n">
        <v>142502</v>
      </c>
      <c r="B17689" s="29" t="n">
        <v>16</v>
      </c>
      <c r="C17689" s="7" t="n">
        <v>0</v>
      </c>
    </row>
    <row r="17690" spans="1:12">
      <c r="A17690" t="s">
        <v>4</v>
      </c>
      <c r="B17690" s="4" t="s">
        <v>5</v>
      </c>
      <c r="C17690" s="4" t="s">
        <v>11</v>
      </c>
      <c r="D17690" s="4" t="s">
        <v>34</v>
      </c>
      <c r="E17690" s="4" t="s">
        <v>7</v>
      </c>
      <c r="F17690" s="4" t="s">
        <v>7</v>
      </c>
    </row>
    <row r="17691" spans="1:12">
      <c r="A17691" t="n">
        <v>142505</v>
      </c>
      <c r="B17691" s="51" t="n">
        <v>26</v>
      </c>
      <c r="C17691" s="7" t="n">
        <v>0</v>
      </c>
      <c r="D17691" s="7" t="s">
        <v>1255</v>
      </c>
      <c r="E17691" s="7" t="n">
        <v>2</v>
      </c>
      <c r="F17691" s="7" t="n">
        <v>0</v>
      </c>
    </row>
    <row r="17692" spans="1:12">
      <c r="A17692" t="s">
        <v>4</v>
      </c>
      <c r="B17692" s="4" t="s">
        <v>5</v>
      </c>
    </row>
    <row r="17693" spans="1:12">
      <c r="A17693" t="n">
        <v>142615</v>
      </c>
      <c r="B17693" s="27" t="n">
        <v>28</v>
      </c>
    </row>
    <row r="17694" spans="1:12">
      <c r="A17694" t="s">
        <v>4</v>
      </c>
      <c r="B17694" s="4" t="s">
        <v>5</v>
      </c>
      <c r="C17694" s="4" t="s">
        <v>11</v>
      </c>
      <c r="D17694" s="4" t="s">
        <v>7</v>
      </c>
    </row>
    <row r="17695" spans="1:12">
      <c r="A17695" t="n">
        <v>142616</v>
      </c>
      <c r="B17695" s="69" t="n">
        <v>89</v>
      </c>
      <c r="C17695" s="7" t="n">
        <v>65533</v>
      </c>
      <c r="D17695" s="7" t="n">
        <v>1</v>
      </c>
    </row>
    <row r="17696" spans="1:12">
      <c r="A17696" t="s">
        <v>4</v>
      </c>
      <c r="B17696" s="4" t="s">
        <v>5</v>
      </c>
      <c r="C17696" s="4" t="s">
        <v>7</v>
      </c>
      <c r="D17696" s="4" t="s">
        <v>7</v>
      </c>
      <c r="E17696" s="4" t="s">
        <v>14</v>
      </c>
      <c r="F17696" s="4" t="s">
        <v>7</v>
      </c>
      <c r="G17696" s="4" t="s">
        <v>7</v>
      </c>
    </row>
    <row r="17697" spans="1:12">
      <c r="A17697" t="n">
        <v>142620</v>
      </c>
      <c r="B17697" s="37" t="n">
        <v>18</v>
      </c>
      <c r="C17697" s="7" t="n">
        <v>0</v>
      </c>
      <c r="D17697" s="7" t="n">
        <v>0</v>
      </c>
      <c r="E17697" s="7" t="n">
        <v>0</v>
      </c>
      <c r="F17697" s="7" t="n">
        <v>19</v>
      </c>
      <c r="G17697" s="7" t="n">
        <v>1</v>
      </c>
    </row>
    <row r="17698" spans="1:12">
      <c r="A17698" t="s">
        <v>4</v>
      </c>
      <c r="B17698" s="4" t="s">
        <v>5</v>
      </c>
      <c r="C17698" s="4" t="s">
        <v>7</v>
      </c>
      <c r="D17698" s="4" t="s">
        <v>7</v>
      </c>
      <c r="E17698" s="4" t="s">
        <v>11</v>
      </c>
      <c r="F17698" s="4" t="s">
        <v>13</v>
      </c>
    </row>
    <row r="17699" spans="1:12">
      <c r="A17699" t="n">
        <v>142629</v>
      </c>
      <c r="B17699" s="89" t="n">
        <v>107</v>
      </c>
      <c r="C17699" s="7" t="n">
        <v>0</v>
      </c>
      <c r="D17699" s="7" t="n">
        <v>0</v>
      </c>
      <c r="E17699" s="7" t="n">
        <v>0</v>
      </c>
      <c r="F17699" s="7" t="n">
        <v>32</v>
      </c>
    </row>
    <row r="17700" spans="1:12">
      <c r="A17700" t="s">
        <v>4</v>
      </c>
      <c r="B17700" s="4" t="s">
        <v>5</v>
      </c>
      <c r="C17700" s="4" t="s">
        <v>7</v>
      </c>
      <c r="D17700" s="4" t="s">
        <v>7</v>
      </c>
      <c r="E17700" s="4" t="s">
        <v>8</v>
      </c>
      <c r="F17700" s="4" t="s">
        <v>11</v>
      </c>
    </row>
    <row r="17701" spans="1:12">
      <c r="A17701" t="n">
        <v>142638</v>
      </c>
      <c r="B17701" s="89" t="n">
        <v>107</v>
      </c>
      <c r="C17701" s="7" t="n">
        <v>1</v>
      </c>
      <c r="D17701" s="7" t="n">
        <v>0</v>
      </c>
      <c r="E17701" s="7" t="s">
        <v>1256</v>
      </c>
      <c r="F17701" s="7" t="n">
        <v>1</v>
      </c>
    </row>
    <row r="17702" spans="1:12">
      <c r="A17702" t="s">
        <v>4</v>
      </c>
      <c r="B17702" s="4" t="s">
        <v>5</v>
      </c>
      <c r="C17702" s="4" t="s">
        <v>7</v>
      </c>
      <c r="D17702" s="4" t="s">
        <v>7</v>
      </c>
      <c r="E17702" s="4" t="s">
        <v>8</v>
      </c>
      <c r="F17702" s="4" t="s">
        <v>11</v>
      </c>
    </row>
    <row r="17703" spans="1:12">
      <c r="A17703" t="n">
        <v>142652</v>
      </c>
      <c r="B17703" s="89" t="n">
        <v>107</v>
      </c>
      <c r="C17703" s="7" t="n">
        <v>1</v>
      </c>
      <c r="D17703" s="7" t="n">
        <v>0</v>
      </c>
      <c r="E17703" s="7" t="s">
        <v>1257</v>
      </c>
      <c r="F17703" s="7" t="n">
        <v>2</v>
      </c>
    </row>
    <row r="17704" spans="1:12">
      <c r="A17704" t="s">
        <v>4</v>
      </c>
      <c r="B17704" s="4" t="s">
        <v>5</v>
      </c>
      <c r="C17704" s="4" t="s">
        <v>7</v>
      </c>
      <c r="D17704" s="4" t="s">
        <v>7</v>
      </c>
      <c r="E17704" s="4" t="s">
        <v>7</v>
      </c>
      <c r="F17704" s="4" t="s">
        <v>11</v>
      </c>
      <c r="G17704" s="4" t="s">
        <v>11</v>
      </c>
      <c r="H17704" s="4" t="s">
        <v>7</v>
      </c>
    </row>
    <row r="17705" spans="1:12">
      <c r="A17705" t="n">
        <v>142672</v>
      </c>
      <c r="B17705" s="89" t="n">
        <v>107</v>
      </c>
      <c r="C17705" s="7" t="n">
        <v>2</v>
      </c>
      <c r="D17705" s="7" t="n">
        <v>0</v>
      </c>
      <c r="E17705" s="7" t="n">
        <v>1</v>
      </c>
      <c r="F17705" s="7" t="n">
        <v>65535</v>
      </c>
      <c r="G17705" s="7" t="n">
        <v>65535</v>
      </c>
      <c r="H17705" s="7" t="n">
        <v>0</v>
      </c>
    </row>
    <row r="17706" spans="1:12">
      <c r="A17706" t="s">
        <v>4</v>
      </c>
      <c r="B17706" s="4" t="s">
        <v>5</v>
      </c>
      <c r="C17706" s="4" t="s">
        <v>7</v>
      </c>
      <c r="D17706" s="4" t="s">
        <v>7</v>
      </c>
      <c r="E17706" s="4" t="s">
        <v>7</v>
      </c>
    </row>
    <row r="17707" spans="1:12">
      <c r="A17707" t="n">
        <v>142681</v>
      </c>
      <c r="B17707" s="89" t="n">
        <v>107</v>
      </c>
      <c r="C17707" s="7" t="n">
        <v>4</v>
      </c>
      <c r="D17707" s="7" t="n">
        <v>0</v>
      </c>
      <c r="E17707" s="7" t="n">
        <v>0</v>
      </c>
    </row>
    <row r="17708" spans="1:12">
      <c r="A17708" t="s">
        <v>4</v>
      </c>
      <c r="B17708" s="4" t="s">
        <v>5</v>
      </c>
      <c r="C17708" s="4" t="s">
        <v>7</v>
      </c>
      <c r="D17708" s="4" t="s">
        <v>7</v>
      </c>
    </row>
    <row r="17709" spans="1:12">
      <c r="A17709" t="n">
        <v>142685</v>
      </c>
      <c r="B17709" s="89" t="n">
        <v>107</v>
      </c>
      <c r="C17709" s="7" t="n">
        <v>3</v>
      </c>
      <c r="D17709" s="7" t="n">
        <v>0</v>
      </c>
    </row>
    <row r="17710" spans="1:12">
      <c r="A17710" t="s">
        <v>4</v>
      </c>
      <c r="B17710" s="4" t="s">
        <v>5</v>
      </c>
      <c r="C17710" s="4" t="s">
        <v>7</v>
      </c>
    </row>
    <row r="17711" spans="1:12">
      <c r="A17711" t="n">
        <v>142688</v>
      </c>
      <c r="B17711" s="28" t="n">
        <v>27</v>
      </c>
      <c r="C17711" s="7" t="n">
        <v>0</v>
      </c>
    </row>
    <row r="17712" spans="1:12">
      <c r="A17712" t="s">
        <v>4</v>
      </c>
      <c r="B17712" s="4" t="s">
        <v>5</v>
      </c>
      <c r="C17712" s="4" t="s">
        <v>7</v>
      </c>
      <c r="D17712" s="4" t="s">
        <v>7</v>
      </c>
      <c r="E17712" s="4" t="s">
        <v>7</v>
      </c>
      <c r="F17712" s="4" t="s">
        <v>14</v>
      </c>
      <c r="G17712" s="4" t="s">
        <v>7</v>
      </c>
      <c r="H17712" s="4" t="s">
        <v>7</v>
      </c>
      <c r="I17712" s="4" t="s">
        <v>16</v>
      </c>
    </row>
    <row r="17713" spans="1:9">
      <c r="A17713" t="n">
        <v>142690</v>
      </c>
      <c r="B17713" s="13" t="n">
        <v>5</v>
      </c>
      <c r="C17713" s="7" t="n">
        <v>35</v>
      </c>
      <c r="D17713" s="7" t="n">
        <v>0</v>
      </c>
      <c r="E17713" s="7" t="n">
        <v>0</v>
      </c>
      <c r="F17713" s="7" t="n">
        <v>1</v>
      </c>
      <c r="G17713" s="7" t="n">
        <v>2</v>
      </c>
      <c r="H17713" s="7" t="n">
        <v>1</v>
      </c>
      <c r="I17713" s="14" t="n">
        <f t="normal" ca="1">A17923</f>
        <v>0</v>
      </c>
    </row>
    <row r="17714" spans="1:9">
      <c r="A17714" t="s">
        <v>4</v>
      </c>
      <c r="B17714" s="4" t="s">
        <v>5</v>
      </c>
      <c r="C17714" s="4" t="s">
        <v>7</v>
      </c>
      <c r="D17714" s="4" t="s">
        <v>11</v>
      </c>
      <c r="E17714" s="4" t="s">
        <v>11</v>
      </c>
      <c r="F17714" s="4" t="s">
        <v>7</v>
      </c>
    </row>
    <row r="17715" spans="1:9">
      <c r="A17715" t="n">
        <v>142704</v>
      </c>
      <c r="B17715" s="25" t="n">
        <v>25</v>
      </c>
      <c r="C17715" s="7" t="n">
        <v>1</v>
      </c>
      <c r="D17715" s="7" t="n">
        <v>160</v>
      </c>
      <c r="E17715" s="7" t="n">
        <v>570</v>
      </c>
      <c r="F17715" s="7" t="n">
        <v>2</v>
      </c>
    </row>
    <row r="17716" spans="1:9">
      <c r="A17716" t="s">
        <v>4</v>
      </c>
      <c r="B17716" s="4" t="s">
        <v>5</v>
      </c>
      <c r="C17716" s="4" t="s">
        <v>7</v>
      </c>
      <c r="D17716" s="4" t="s">
        <v>11</v>
      </c>
      <c r="E17716" s="4" t="s">
        <v>8</v>
      </c>
    </row>
    <row r="17717" spans="1:9">
      <c r="A17717" t="n">
        <v>142711</v>
      </c>
      <c r="B17717" s="49" t="n">
        <v>51</v>
      </c>
      <c r="C17717" s="7" t="n">
        <v>4</v>
      </c>
      <c r="D17717" s="7" t="n">
        <v>0</v>
      </c>
      <c r="E17717" s="7" t="s">
        <v>446</v>
      </c>
    </row>
    <row r="17718" spans="1:9">
      <c r="A17718" t="s">
        <v>4</v>
      </c>
      <c r="B17718" s="4" t="s">
        <v>5</v>
      </c>
      <c r="C17718" s="4" t="s">
        <v>11</v>
      </c>
    </row>
    <row r="17719" spans="1:9">
      <c r="A17719" t="n">
        <v>142724</v>
      </c>
      <c r="B17719" s="29" t="n">
        <v>16</v>
      </c>
      <c r="C17719" s="7" t="n">
        <v>0</v>
      </c>
    </row>
    <row r="17720" spans="1:9">
      <c r="A17720" t="s">
        <v>4</v>
      </c>
      <c r="B17720" s="4" t="s">
        <v>5</v>
      </c>
      <c r="C17720" s="4" t="s">
        <v>11</v>
      </c>
      <c r="D17720" s="4" t="s">
        <v>34</v>
      </c>
      <c r="E17720" s="4" t="s">
        <v>7</v>
      </c>
      <c r="F17720" s="4" t="s">
        <v>7</v>
      </c>
    </row>
    <row r="17721" spans="1:9">
      <c r="A17721" t="n">
        <v>142727</v>
      </c>
      <c r="B17721" s="51" t="n">
        <v>26</v>
      </c>
      <c r="C17721" s="7" t="n">
        <v>0</v>
      </c>
      <c r="D17721" s="7" t="s">
        <v>1258</v>
      </c>
      <c r="E17721" s="7" t="n">
        <v>2</v>
      </c>
      <c r="F17721" s="7" t="n">
        <v>0</v>
      </c>
    </row>
    <row r="17722" spans="1:9">
      <c r="A17722" t="s">
        <v>4</v>
      </c>
      <c r="B17722" s="4" t="s">
        <v>5</v>
      </c>
    </row>
    <row r="17723" spans="1:9">
      <c r="A17723" t="n">
        <v>142805</v>
      </c>
      <c r="B17723" s="27" t="n">
        <v>28</v>
      </c>
    </row>
    <row r="17724" spans="1:9">
      <c r="A17724" t="s">
        <v>4</v>
      </c>
      <c r="B17724" s="4" t="s">
        <v>5</v>
      </c>
      <c r="C17724" s="4" t="s">
        <v>7</v>
      </c>
      <c r="D17724" s="4" t="s">
        <v>11</v>
      </c>
      <c r="E17724" s="4" t="s">
        <v>11</v>
      </c>
      <c r="F17724" s="4" t="s">
        <v>7</v>
      </c>
    </row>
    <row r="17725" spans="1:9">
      <c r="A17725" t="n">
        <v>142806</v>
      </c>
      <c r="B17725" s="25" t="n">
        <v>25</v>
      </c>
      <c r="C17725" s="7" t="n">
        <v>1</v>
      </c>
      <c r="D17725" s="7" t="n">
        <v>160</v>
      </c>
      <c r="E17725" s="7" t="n">
        <v>350</v>
      </c>
      <c r="F17725" s="7" t="n">
        <v>1</v>
      </c>
    </row>
    <row r="17726" spans="1:9">
      <c r="A17726" t="s">
        <v>4</v>
      </c>
      <c r="B17726" s="4" t="s">
        <v>5</v>
      </c>
      <c r="C17726" s="4" t="s">
        <v>7</v>
      </c>
      <c r="D17726" s="4" t="s">
        <v>11</v>
      </c>
      <c r="E17726" s="4" t="s">
        <v>8</v>
      </c>
    </row>
    <row r="17727" spans="1:9">
      <c r="A17727" t="n">
        <v>142813</v>
      </c>
      <c r="B17727" s="49" t="n">
        <v>51</v>
      </c>
      <c r="C17727" s="7" t="n">
        <v>4</v>
      </c>
      <c r="D17727" s="7" t="n">
        <v>5655</v>
      </c>
      <c r="E17727" s="7" t="s">
        <v>346</v>
      </c>
    </row>
    <row r="17728" spans="1:9">
      <c r="A17728" t="s">
        <v>4</v>
      </c>
      <c r="B17728" s="4" t="s">
        <v>5</v>
      </c>
      <c r="C17728" s="4" t="s">
        <v>11</v>
      </c>
    </row>
    <row r="17729" spans="1:9">
      <c r="A17729" t="n">
        <v>142827</v>
      </c>
      <c r="B17729" s="29" t="n">
        <v>16</v>
      </c>
      <c r="C17729" s="7" t="n">
        <v>0</v>
      </c>
    </row>
    <row r="17730" spans="1:9">
      <c r="A17730" t="s">
        <v>4</v>
      </c>
      <c r="B17730" s="4" t="s">
        <v>5</v>
      </c>
      <c r="C17730" s="4" t="s">
        <v>11</v>
      </c>
      <c r="D17730" s="4" t="s">
        <v>34</v>
      </c>
      <c r="E17730" s="4" t="s">
        <v>7</v>
      </c>
      <c r="F17730" s="4" t="s">
        <v>7</v>
      </c>
      <c r="G17730" s="4" t="s">
        <v>34</v>
      </c>
      <c r="H17730" s="4" t="s">
        <v>7</v>
      </c>
      <c r="I17730" s="4" t="s">
        <v>7</v>
      </c>
    </row>
    <row r="17731" spans="1:9">
      <c r="A17731" t="n">
        <v>142830</v>
      </c>
      <c r="B17731" s="51" t="n">
        <v>26</v>
      </c>
      <c r="C17731" s="7" t="n">
        <v>5655</v>
      </c>
      <c r="D17731" s="7" t="s">
        <v>1259</v>
      </c>
      <c r="E17731" s="7" t="n">
        <v>2</v>
      </c>
      <c r="F17731" s="7" t="n">
        <v>3</v>
      </c>
      <c r="G17731" s="7" t="s">
        <v>1260</v>
      </c>
      <c r="H17731" s="7" t="n">
        <v>2</v>
      </c>
      <c r="I17731" s="7" t="n">
        <v>0</v>
      </c>
    </row>
    <row r="17732" spans="1:9">
      <c r="A17732" t="s">
        <v>4</v>
      </c>
      <c r="B17732" s="4" t="s">
        <v>5</v>
      </c>
    </row>
    <row r="17733" spans="1:9">
      <c r="A17733" t="n">
        <v>142967</v>
      </c>
      <c r="B17733" s="27" t="n">
        <v>28</v>
      </c>
    </row>
    <row r="17734" spans="1:9">
      <c r="A17734" t="s">
        <v>4</v>
      </c>
      <c r="B17734" s="4" t="s">
        <v>5</v>
      </c>
      <c r="C17734" s="4" t="s">
        <v>7</v>
      </c>
      <c r="D17734" s="4" t="s">
        <v>11</v>
      </c>
      <c r="E17734" s="4" t="s">
        <v>11</v>
      </c>
      <c r="F17734" s="4" t="s">
        <v>7</v>
      </c>
    </row>
    <row r="17735" spans="1:9">
      <c r="A17735" t="n">
        <v>142968</v>
      </c>
      <c r="B17735" s="25" t="n">
        <v>25</v>
      </c>
      <c r="C17735" s="7" t="n">
        <v>1</v>
      </c>
      <c r="D17735" s="7" t="n">
        <v>160</v>
      </c>
      <c r="E17735" s="7" t="n">
        <v>570</v>
      </c>
      <c r="F17735" s="7" t="n">
        <v>2</v>
      </c>
    </row>
    <row r="17736" spans="1:9">
      <c r="A17736" t="s">
        <v>4</v>
      </c>
      <c r="B17736" s="4" t="s">
        <v>5</v>
      </c>
      <c r="C17736" s="4" t="s">
        <v>7</v>
      </c>
      <c r="D17736" s="4" t="s">
        <v>11</v>
      </c>
      <c r="E17736" s="4" t="s">
        <v>8</v>
      </c>
    </row>
    <row r="17737" spans="1:9">
      <c r="A17737" t="n">
        <v>142975</v>
      </c>
      <c r="B17737" s="49" t="n">
        <v>51</v>
      </c>
      <c r="C17737" s="7" t="n">
        <v>4</v>
      </c>
      <c r="D17737" s="7" t="n">
        <v>0</v>
      </c>
      <c r="E17737" s="7" t="s">
        <v>272</v>
      </c>
    </row>
    <row r="17738" spans="1:9">
      <c r="A17738" t="s">
        <v>4</v>
      </c>
      <c r="B17738" s="4" t="s">
        <v>5</v>
      </c>
      <c r="C17738" s="4" t="s">
        <v>11</v>
      </c>
    </row>
    <row r="17739" spans="1:9">
      <c r="A17739" t="n">
        <v>142989</v>
      </c>
      <c r="B17739" s="29" t="n">
        <v>16</v>
      </c>
      <c r="C17739" s="7" t="n">
        <v>0</v>
      </c>
    </row>
    <row r="17740" spans="1:9">
      <c r="A17740" t="s">
        <v>4</v>
      </c>
      <c r="B17740" s="4" t="s">
        <v>5</v>
      </c>
      <c r="C17740" s="4" t="s">
        <v>11</v>
      </c>
      <c r="D17740" s="4" t="s">
        <v>34</v>
      </c>
      <c r="E17740" s="4" t="s">
        <v>7</v>
      </c>
      <c r="F17740" s="4" t="s">
        <v>7</v>
      </c>
    </row>
    <row r="17741" spans="1:9">
      <c r="A17741" t="n">
        <v>142992</v>
      </c>
      <c r="B17741" s="51" t="n">
        <v>26</v>
      </c>
      <c r="C17741" s="7" t="n">
        <v>0</v>
      </c>
      <c r="D17741" s="7" t="s">
        <v>1261</v>
      </c>
      <c r="E17741" s="7" t="n">
        <v>2</v>
      </c>
      <c r="F17741" s="7" t="n">
        <v>0</v>
      </c>
    </row>
    <row r="17742" spans="1:9">
      <c r="A17742" t="s">
        <v>4</v>
      </c>
      <c r="B17742" s="4" t="s">
        <v>5</v>
      </c>
    </row>
    <row r="17743" spans="1:9">
      <c r="A17743" t="n">
        <v>143058</v>
      </c>
      <c r="B17743" s="27" t="n">
        <v>28</v>
      </c>
    </row>
    <row r="17744" spans="1:9">
      <c r="A17744" t="s">
        <v>4</v>
      </c>
      <c r="B17744" s="4" t="s">
        <v>5</v>
      </c>
      <c r="C17744" s="4" t="s">
        <v>7</v>
      </c>
      <c r="D17744" s="19" t="s">
        <v>28</v>
      </c>
      <c r="E17744" s="4" t="s">
        <v>5</v>
      </c>
      <c r="F17744" s="4" t="s">
        <v>7</v>
      </c>
      <c r="G17744" s="4" t="s">
        <v>11</v>
      </c>
      <c r="H17744" s="19" t="s">
        <v>29</v>
      </c>
      <c r="I17744" s="4" t="s">
        <v>7</v>
      </c>
      <c r="J17744" s="4" t="s">
        <v>16</v>
      </c>
    </row>
    <row r="17745" spans="1:10">
      <c r="A17745" t="n">
        <v>143059</v>
      </c>
      <c r="B17745" s="13" t="n">
        <v>5</v>
      </c>
      <c r="C17745" s="7" t="n">
        <v>28</v>
      </c>
      <c r="D17745" s="19" t="s">
        <v>3</v>
      </c>
      <c r="E17745" s="59" t="n">
        <v>64</v>
      </c>
      <c r="F17745" s="7" t="n">
        <v>5</v>
      </c>
      <c r="G17745" s="7" t="n">
        <v>1</v>
      </c>
      <c r="H17745" s="19" t="s">
        <v>3</v>
      </c>
      <c r="I17745" s="7" t="n">
        <v>1</v>
      </c>
      <c r="J17745" s="14" t="n">
        <f t="normal" ca="1">A17759</f>
        <v>0</v>
      </c>
    </row>
    <row r="17746" spans="1:10">
      <c r="A17746" t="s">
        <v>4</v>
      </c>
      <c r="B17746" s="4" t="s">
        <v>5</v>
      </c>
      <c r="C17746" s="4" t="s">
        <v>7</v>
      </c>
      <c r="D17746" s="4" t="s">
        <v>11</v>
      </c>
      <c r="E17746" s="4" t="s">
        <v>11</v>
      </c>
      <c r="F17746" s="4" t="s">
        <v>7</v>
      </c>
    </row>
    <row r="17747" spans="1:10">
      <c r="A17747" t="n">
        <v>143070</v>
      </c>
      <c r="B17747" s="25" t="n">
        <v>25</v>
      </c>
      <c r="C17747" s="7" t="n">
        <v>1</v>
      </c>
      <c r="D17747" s="7" t="n">
        <v>60</v>
      </c>
      <c r="E17747" s="7" t="n">
        <v>500</v>
      </c>
      <c r="F17747" s="7" t="n">
        <v>2</v>
      </c>
    </row>
    <row r="17748" spans="1:10">
      <c r="A17748" t="s">
        <v>4</v>
      </c>
      <c r="B17748" s="4" t="s">
        <v>5</v>
      </c>
      <c r="C17748" s="4" t="s">
        <v>7</v>
      </c>
      <c r="D17748" s="4" t="s">
        <v>11</v>
      </c>
      <c r="E17748" s="4" t="s">
        <v>8</v>
      </c>
    </row>
    <row r="17749" spans="1:10">
      <c r="A17749" t="n">
        <v>143077</v>
      </c>
      <c r="B17749" s="49" t="n">
        <v>51</v>
      </c>
      <c r="C17749" s="7" t="n">
        <v>4</v>
      </c>
      <c r="D17749" s="7" t="n">
        <v>1</v>
      </c>
      <c r="E17749" s="7" t="s">
        <v>473</v>
      </c>
    </row>
    <row r="17750" spans="1:10">
      <c r="A17750" t="s">
        <v>4</v>
      </c>
      <c r="B17750" s="4" t="s">
        <v>5</v>
      </c>
      <c r="C17750" s="4" t="s">
        <v>11</v>
      </c>
    </row>
    <row r="17751" spans="1:10">
      <c r="A17751" t="n">
        <v>143090</v>
      </c>
      <c r="B17751" s="29" t="n">
        <v>16</v>
      </c>
      <c r="C17751" s="7" t="n">
        <v>0</v>
      </c>
    </row>
    <row r="17752" spans="1:10">
      <c r="A17752" t="s">
        <v>4</v>
      </c>
      <c r="B17752" s="4" t="s">
        <v>5</v>
      </c>
      <c r="C17752" s="4" t="s">
        <v>11</v>
      </c>
      <c r="D17752" s="4" t="s">
        <v>34</v>
      </c>
      <c r="E17752" s="4" t="s">
        <v>7</v>
      </c>
      <c r="F17752" s="4" t="s">
        <v>7</v>
      </c>
    </row>
    <row r="17753" spans="1:10">
      <c r="A17753" t="n">
        <v>143093</v>
      </c>
      <c r="B17753" s="51" t="n">
        <v>26</v>
      </c>
      <c r="C17753" s="7" t="n">
        <v>1</v>
      </c>
      <c r="D17753" s="7" t="s">
        <v>1262</v>
      </c>
      <c r="E17753" s="7" t="n">
        <v>2</v>
      </c>
      <c r="F17753" s="7" t="n">
        <v>0</v>
      </c>
    </row>
    <row r="17754" spans="1:10">
      <c r="A17754" t="s">
        <v>4</v>
      </c>
      <c r="B17754" s="4" t="s">
        <v>5</v>
      </c>
    </row>
    <row r="17755" spans="1:10">
      <c r="A17755" t="n">
        <v>143174</v>
      </c>
      <c r="B17755" s="27" t="n">
        <v>28</v>
      </c>
    </row>
    <row r="17756" spans="1:10">
      <c r="A17756" t="s">
        <v>4</v>
      </c>
      <c r="B17756" s="4" t="s">
        <v>5</v>
      </c>
      <c r="C17756" s="4" t="s">
        <v>16</v>
      </c>
    </row>
    <row r="17757" spans="1:10">
      <c r="A17757" t="n">
        <v>143175</v>
      </c>
      <c r="B17757" s="22" t="n">
        <v>3</v>
      </c>
      <c r="C17757" s="14" t="n">
        <f t="normal" ca="1">A17771</f>
        <v>0</v>
      </c>
    </row>
    <row r="17758" spans="1:10">
      <c r="A17758" t="s">
        <v>4</v>
      </c>
      <c r="B17758" s="4" t="s">
        <v>5</v>
      </c>
      <c r="C17758" s="4" t="s">
        <v>11</v>
      </c>
    </row>
    <row r="17759" spans="1:10">
      <c r="A17759" t="n">
        <v>143180</v>
      </c>
      <c r="B17759" s="29" t="n">
        <v>16</v>
      </c>
      <c r="C17759" s="7" t="n">
        <v>300</v>
      </c>
    </row>
    <row r="17760" spans="1:10">
      <c r="A17760" t="s">
        <v>4</v>
      </c>
      <c r="B17760" s="4" t="s">
        <v>5</v>
      </c>
      <c r="C17760" s="4" t="s">
        <v>7</v>
      </c>
      <c r="D17760" s="4" t="s">
        <v>11</v>
      </c>
      <c r="E17760" s="4" t="s">
        <v>11</v>
      </c>
      <c r="F17760" s="4" t="s">
        <v>7</v>
      </c>
    </row>
    <row r="17761" spans="1:10">
      <c r="A17761" t="n">
        <v>143183</v>
      </c>
      <c r="B17761" s="25" t="n">
        <v>25</v>
      </c>
      <c r="C17761" s="7" t="n">
        <v>1</v>
      </c>
      <c r="D17761" s="7" t="n">
        <v>160</v>
      </c>
      <c r="E17761" s="7" t="n">
        <v>570</v>
      </c>
      <c r="F17761" s="7" t="n">
        <v>2</v>
      </c>
    </row>
    <row r="17762" spans="1:10">
      <c r="A17762" t="s">
        <v>4</v>
      </c>
      <c r="B17762" s="4" t="s">
        <v>5</v>
      </c>
      <c r="C17762" s="4" t="s">
        <v>7</v>
      </c>
      <c r="D17762" s="4" t="s">
        <v>11</v>
      </c>
      <c r="E17762" s="4" t="s">
        <v>8</v>
      </c>
    </row>
    <row r="17763" spans="1:10">
      <c r="A17763" t="n">
        <v>143190</v>
      </c>
      <c r="B17763" s="49" t="n">
        <v>51</v>
      </c>
      <c r="C17763" s="7" t="n">
        <v>4</v>
      </c>
      <c r="D17763" s="7" t="n">
        <v>0</v>
      </c>
      <c r="E17763" s="7" t="s">
        <v>419</v>
      </c>
    </row>
    <row r="17764" spans="1:10">
      <c r="A17764" t="s">
        <v>4</v>
      </c>
      <c r="B17764" s="4" t="s">
        <v>5</v>
      </c>
      <c r="C17764" s="4" t="s">
        <v>11</v>
      </c>
    </row>
    <row r="17765" spans="1:10">
      <c r="A17765" t="n">
        <v>143204</v>
      </c>
      <c r="B17765" s="29" t="n">
        <v>16</v>
      </c>
      <c r="C17765" s="7" t="n">
        <v>0</v>
      </c>
    </row>
    <row r="17766" spans="1:10">
      <c r="A17766" t="s">
        <v>4</v>
      </c>
      <c r="B17766" s="4" t="s">
        <v>5</v>
      </c>
      <c r="C17766" s="4" t="s">
        <v>11</v>
      </c>
      <c r="D17766" s="4" t="s">
        <v>34</v>
      </c>
      <c r="E17766" s="4" t="s">
        <v>7</v>
      </c>
      <c r="F17766" s="4" t="s">
        <v>7</v>
      </c>
    </row>
    <row r="17767" spans="1:10">
      <c r="A17767" t="n">
        <v>143207</v>
      </c>
      <c r="B17767" s="51" t="n">
        <v>26</v>
      </c>
      <c r="C17767" s="7" t="n">
        <v>0</v>
      </c>
      <c r="D17767" s="7" t="s">
        <v>1263</v>
      </c>
      <c r="E17767" s="7" t="n">
        <v>2</v>
      </c>
      <c r="F17767" s="7" t="n">
        <v>0</v>
      </c>
    </row>
    <row r="17768" spans="1:10">
      <c r="A17768" t="s">
        <v>4</v>
      </c>
      <c r="B17768" s="4" t="s">
        <v>5</v>
      </c>
    </row>
    <row r="17769" spans="1:10">
      <c r="A17769" t="n">
        <v>143324</v>
      </c>
      <c r="B17769" s="27" t="n">
        <v>28</v>
      </c>
    </row>
    <row r="17770" spans="1:10">
      <c r="A17770" t="s">
        <v>4</v>
      </c>
      <c r="B17770" s="4" t="s">
        <v>5</v>
      </c>
      <c r="C17770" s="4" t="s">
        <v>7</v>
      </c>
      <c r="D17770" s="4" t="s">
        <v>11</v>
      </c>
      <c r="E17770" s="4" t="s">
        <v>11</v>
      </c>
      <c r="F17770" s="4" t="s">
        <v>7</v>
      </c>
    </row>
    <row r="17771" spans="1:10">
      <c r="A17771" t="n">
        <v>143325</v>
      </c>
      <c r="B17771" s="25" t="n">
        <v>25</v>
      </c>
      <c r="C17771" s="7" t="n">
        <v>1</v>
      </c>
      <c r="D17771" s="7" t="n">
        <v>160</v>
      </c>
      <c r="E17771" s="7" t="n">
        <v>350</v>
      </c>
      <c r="F17771" s="7" t="n">
        <v>1</v>
      </c>
    </row>
    <row r="17772" spans="1:10">
      <c r="A17772" t="s">
        <v>4</v>
      </c>
      <c r="B17772" s="4" t="s">
        <v>5</v>
      </c>
      <c r="C17772" s="4" t="s">
        <v>7</v>
      </c>
      <c r="D17772" s="4" t="s">
        <v>11</v>
      </c>
      <c r="E17772" s="4" t="s">
        <v>8</v>
      </c>
    </row>
    <row r="17773" spans="1:10">
      <c r="A17773" t="n">
        <v>143332</v>
      </c>
      <c r="B17773" s="49" t="n">
        <v>51</v>
      </c>
      <c r="C17773" s="7" t="n">
        <v>4</v>
      </c>
      <c r="D17773" s="7" t="n">
        <v>5655</v>
      </c>
      <c r="E17773" s="7" t="s">
        <v>1006</v>
      </c>
    </row>
    <row r="17774" spans="1:10">
      <c r="A17774" t="s">
        <v>4</v>
      </c>
      <c r="B17774" s="4" t="s">
        <v>5</v>
      </c>
      <c r="C17774" s="4" t="s">
        <v>11</v>
      </c>
    </row>
    <row r="17775" spans="1:10">
      <c r="A17775" t="n">
        <v>143345</v>
      </c>
      <c r="B17775" s="29" t="n">
        <v>16</v>
      </c>
      <c r="C17775" s="7" t="n">
        <v>0</v>
      </c>
    </row>
    <row r="17776" spans="1:10">
      <c r="A17776" t="s">
        <v>4</v>
      </c>
      <c r="B17776" s="4" t="s">
        <v>5</v>
      </c>
      <c r="C17776" s="4" t="s">
        <v>11</v>
      </c>
      <c r="D17776" s="4" t="s">
        <v>34</v>
      </c>
      <c r="E17776" s="4" t="s">
        <v>7</v>
      </c>
      <c r="F17776" s="4" t="s">
        <v>7</v>
      </c>
      <c r="G17776" s="4" t="s">
        <v>34</v>
      </c>
      <c r="H17776" s="4" t="s">
        <v>7</v>
      </c>
      <c r="I17776" s="4" t="s">
        <v>7</v>
      </c>
      <c r="J17776" s="4" t="s">
        <v>34</v>
      </c>
      <c r="K17776" s="4" t="s">
        <v>7</v>
      </c>
      <c r="L17776" s="4" t="s">
        <v>7</v>
      </c>
    </row>
    <row r="17777" spans="1:12">
      <c r="A17777" t="n">
        <v>143348</v>
      </c>
      <c r="B17777" s="51" t="n">
        <v>26</v>
      </c>
      <c r="C17777" s="7" t="n">
        <v>5655</v>
      </c>
      <c r="D17777" s="7" t="s">
        <v>1264</v>
      </c>
      <c r="E17777" s="7" t="n">
        <v>2</v>
      </c>
      <c r="F17777" s="7" t="n">
        <v>3</v>
      </c>
      <c r="G17777" s="7" t="s">
        <v>1265</v>
      </c>
      <c r="H17777" s="7" t="n">
        <v>2</v>
      </c>
      <c r="I17777" s="7" t="n">
        <v>3</v>
      </c>
      <c r="J17777" s="7" t="s">
        <v>1266</v>
      </c>
      <c r="K17777" s="7" t="n">
        <v>2</v>
      </c>
      <c r="L17777" s="7" t="n">
        <v>0</v>
      </c>
    </row>
    <row r="17778" spans="1:12">
      <c r="A17778" t="s">
        <v>4</v>
      </c>
      <c r="B17778" s="4" t="s">
        <v>5</v>
      </c>
    </row>
    <row r="17779" spans="1:12">
      <c r="A17779" t="n">
        <v>143700</v>
      </c>
      <c r="B17779" s="27" t="n">
        <v>28</v>
      </c>
    </row>
    <row r="17780" spans="1:12">
      <c r="A17780" t="s">
        <v>4</v>
      </c>
      <c r="B17780" s="4" t="s">
        <v>5</v>
      </c>
      <c r="C17780" s="4" t="s">
        <v>7</v>
      </c>
      <c r="D17780" s="4" t="s">
        <v>11</v>
      </c>
      <c r="E17780" s="4" t="s">
        <v>11</v>
      </c>
      <c r="F17780" s="4" t="s">
        <v>7</v>
      </c>
    </row>
    <row r="17781" spans="1:12">
      <c r="A17781" t="n">
        <v>143701</v>
      </c>
      <c r="B17781" s="25" t="n">
        <v>25</v>
      </c>
      <c r="C17781" s="7" t="n">
        <v>1</v>
      </c>
      <c r="D17781" s="7" t="n">
        <v>160</v>
      </c>
      <c r="E17781" s="7" t="n">
        <v>570</v>
      </c>
      <c r="F17781" s="7" t="n">
        <v>2</v>
      </c>
    </row>
    <row r="17782" spans="1:12">
      <c r="A17782" t="s">
        <v>4</v>
      </c>
      <c r="B17782" s="4" t="s">
        <v>5</v>
      </c>
      <c r="C17782" s="4" t="s">
        <v>7</v>
      </c>
      <c r="D17782" s="4" t="s">
        <v>11</v>
      </c>
      <c r="E17782" s="4" t="s">
        <v>8</v>
      </c>
    </row>
    <row r="17783" spans="1:12">
      <c r="A17783" t="n">
        <v>143708</v>
      </c>
      <c r="B17783" s="49" t="n">
        <v>51</v>
      </c>
      <c r="C17783" s="7" t="n">
        <v>4</v>
      </c>
      <c r="D17783" s="7" t="n">
        <v>0</v>
      </c>
      <c r="E17783" s="7" t="s">
        <v>618</v>
      </c>
    </row>
    <row r="17784" spans="1:12">
      <c r="A17784" t="s">
        <v>4</v>
      </c>
      <c r="B17784" s="4" t="s">
        <v>5</v>
      </c>
      <c r="C17784" s="4" t="s">
        <v>11</v>
      </c>
    </row>
    <row r="17785" spans="1:12">
      <c r="A17785" t="n">
        <v>143722</v>
      </c>
      <c r="B17785" s="29" t="n">
        <v>16</v>
      </c>
      <c r="C17785" s="7" t="n">
        <v>0</v>
      </c>
    </row>
    <row r="17786" spans="1:12">
      <c r="A17786" t="s">
        <v>4</v>
      </c>
      <c r="B17786" s="4" t="s">
        <v>5</v>
      </c>
      <c r="C17786" s="4" t="s">
        <v>11</v>
      </c>
      <c r="D17786" s="4" t="s">
        <v>34</v>
      </c>
      <c r="E17786" s="4" t="s">
        <v>7</v>
      </c>
      <c r="F17786" s="4" t="s">
        <v>7</v>
      </c>
    </row>
    <row r="17787" spans="1:12">
      <c r="A17787" t="n">
        <v>143725</v>
      </c>
      <c r="B17787" s="51" t="n">
        <v>26</v>
      </c>
      <c r="C17787" s="7" t="n">
        <v>0</v>
      </c>
      <c r="D17787" s="7" t="s">
        <v>1267</v>
      </c>
      <c r="E17787" s="7" t="n">
        <v>2</v>
      </c>
      <c r="F17787" s="7" t="n">
        <v>0</v>
      </c>
    </row>
    <row r="17788" spans="1:12">
      <c r="A17788" t="s">
        <v>4</v>
      </c>
      <c r="B17788" s="4" t="s">
        <v>5</v>
      </c>
    </row>
    <row r="17789" spans="1:12">
      <c r="A17789" t="n">
        <v>143757</v>
      </c>
      <c r="B17789" s="27" t="n">
        <v>28</v>
      </c>
    </row>
    <row r="17790" spans="1:12">
      <c r="A17790" t="s">
        <v>4</v>
      </c>
      <c r="B17790" s="4" t="s">
        <v>5</v>
      </c>
      <c r="C17790" s="4" t="s">
        <v>7</v>
      </c>
      <c r="D17790" s="19" t="s">
        <v>28</v>
      </c>
      <c r="E17790" s="4" t="s">
        <v>5</v>
      </c>
      <c r="F17790" s="4" t="s">
        <v>7</v>
      </c>
      <c r="G17790" s="4" t="s">
        <v>11</v>
      </c>
      <c r="H17790" s="19" t="s">
        <v>29</v>
      </c>
      <c r="I17790" s="4" t="s">
        <v>7</v>
      </c>
      <c r="J17790" s="4" t="s">
        <v>16</v>
      </c>
    </row>
    <row r="17791" spans="1:12">
      <c r="A17791" t="n">
        <v>143758</v>
      </c>
      <c r="B17791" s="13" t="n">
        <v>5</v>
      </c>
      <c r="C17791" s="7" t="n">
        <v>28</v>
      </c>
      <c r="D17791" s="19" t="s">
        <v>3</v>
      </c>
      <c r="E17791" s="59" t="n">
        <v>64</v>
      </c>
      <c r="F17791" s="7" t="n">
        <v>5</v>
      </c>
      <c r="G17791" s="7" t="n">
        <v>4</v>
      </c>
      <c r="H17791" s="19" t="s">
        <v>3</v>
      </c>
      <c r="I17791" s="7" t="n">
        <v>1</v>
      </c>
      <c r="J17791" s="14" t="n">
        <f t="normal" ca="1">A17803</f>
        <v>0</v>
      </c>
    </row>
    <row r="17792" spans="1:12">
      <c r="A17792" t="s">
        <v>4</v>
      </c>
      <c r="B17792" s="4" t="s">
        <v>5</v>
      </c>
      <c r="C17792" s="4" t="s">
        <v>7</v>
      </c>
      <c r="D17792" s="4" t="s">
        <v>11</v>
      </c>
      <c r="E17792" s="4" t="s">
        <v>11</v>
      </c>
      <c r="F17792" s="4" t="s">
        <v>7</v>
      </c>
    </row>
    <row r="17793" spans="1:12">
      <c r="A17793" t="n">
        <v>143769</v>
      </c>
      <c r="B17793" s="25" t="n">
        <v>25</v>
      </c>
      <c r="C17793" s="7" t="n">
        <v>1</v>
      </c>
      <c r="D17793" s="7" t="n">
        <v>260</v>
      </c>
      <c r="E17793" s="7" t="n">
        <v>640</v>
      </c>
      <c r="F17793" s="7" t="n">
        <v>2</v>
      </c>
    </row>
    <row r="17794" spans="1:12">
      <c r="A17794" t="s">
        <v>4</v>
      </c>
      <c r="B17794" s="4" t="s">
        <v>5</v>
      </c>
      <c r="C17794" s="4" t="s">
        <v>7</v>
      </c>
      <c r="D17794" s="4" t="s">
        <v>11</v>
      </c>
      <c r="E17794" s="4" t="s">
        <v>8</v>
      </c>
    </row>
    <row r="17795" spans="1:12">
      <c r="A17795" t="n">
        <v>143776</v>
      </c>
      <c r="B17795" s="49" t="n">
        <v>51</v>
      </c>
      <c r="C17795" s="7" t="n">
        <v>4</v>
      </c>
      <c r="D17795" s="7" t="n">
        <v>4</v>
      </c>
      <c r="E17795" s="7" t="s">
        <v>448</v>
      </c>
    </row>
    <row r="17796" spans="1:12">
      <c r="A17796" t="s">
        <v>4</v>
      </c>
      <c r="B17796" s="4" t="s">
        <v>5</v>
      </c>
      <c r="C17796" s="4" t="s">
        <v>11</v>
      </c>
    </row>
    <row r="17797" spans="1:12">
      <c r="A17797" t="n">
        <v>143789</v>
      </c>
      <c r="B17797" s="29" t="n">
        <v>16</v>
      </c>
      <c r="C17797" s="7" t="n">
        <v>0</v>
      </c>
    </row>
    <row r="17798" spans="1:12">
      <c r="A17798" t="s">
        <v>4</v>
      </c>
      <c r="B17798" s="4" t="s">
        <v>5</v>
      </c>
      <c r="C17798" s="4" t="s">
        <v>11</v>
      </c>
      <c r="D17798" s="4" t="s">
        <v>34</v>
      </c>
      <c r="E17798" s="4" t="s">
        <v>7</v>
      </c>
      <c r="F17798" s="4" t="s">
        <v>7</v>
      </c>
    </row>
    <row r="17799" spans="1:12">
      <c r="A17799" t="n">
        <v>143792</v>
      </c>
      <c r="B17799" s="51" t="n">
        <v>26</v>
      </c>
      <c r="C17799" s="7" t="n">
        <v>4</v>
      </c>
      <c r="D17799" s="7" t="s">
        <v>1268</v>
      </c>
      <c r="E17799" s="7" t="n">
        <v>2</v>
      </c>
      <c r="F17799" s="7" t="n">
        <v>0</v>
      </c>
    </row>
    <row r="17800" spans="1:12">
      <c r="A17800" t="s">
        <v>4</v>
      </c>
      <c r="B17800" s="4" t="s">
        <v>5</v>
      </c>
    </row>
    <row r="17801" spans="1:12">
      <c r="A17801" t="n">
        <v>143877</v>
      </c>
      <c r="B17801" s="27" t="n">
        <v>28</v>
      </c>
    </row>
    <row r="17802" spans="1:12">
      <c r="A17802" t="s">
        <v>4</v>
      </c>
      <c r="B17802" s="4" t="s">
        <v>5</v>
      </c>
      <c r="C17802" s="4" t="s">
        <v>7</v>
      </c>
      <c r="D17802" s="19" t="s">
        <v>28</v>
      </c>
      <c r="E17802" s="4" t="s">
        <v>5</v>
      </c>
      <c r="F17802" s="4" t="s">
        <v>7</v>
      </c>
      <c r="G17802" s="4" t="s">
        <v>11</v>
      </c>
      <c r="H17802" s="19" t="s">
        <v>29</v>
      </c>
      <c r="I17802" s="4" t="s">
        <v>7</v>
      </c>
      <c r="J17802" s="4" t="s">
        <v>16</v>
      </c>
    </row>
    <row r="17803" spans="1:12">
      <c r="A17803" t="n">
        <v>143878</v>
      </c>
      <c r="B17803" s="13" t="n">
        <v>5</v>
      </c>
      <c r="C17803" s="7" t="n">
        <v>28</v>
      </c>
      <c r="D17803" s="19" t="s">
        <v>3</v>
      </c>
      <c r="E17803" s="59" t="n">
        <v>64</v>
      </c>
      <c r="F17803" s="7" t="n">
        <v>5</v>
      </c>
      <c r="G17803" s="7" t="n">
        <v>7</v>
      </c>
      <c r="H17803" s="19" t="s">
        <v>3</v>
      </c>
      <c r="I17803" s="7" t="n">
        <v>1</v>
      </c>
      <c r="J17803" s="14" t="n">
        <f t="normal" ca="1">A17815</f>
        <v>0</v>
      </c>
    </row>
    <row r="17804" spans="1:12">
      <c r="A17804" t="s">
        <v>4</v>
      </c>
      <c r="B17804" s="4" t="s">
        <v>5</v>
      </c>
      <c r="C17804" s="4" t="s">
        <v>7</v>
      </c>
      <c r="D17804" s="4" t="s">
        <v>11</v>
      </c>
      <c r="E17804" s="4" t="s">
        <v>11</v>
      </c>
      <c r="F17804" s="4" t="s">
        <v>7</v>
      </c>
    </row>
    <row r="17805" spans="1:12">
      <c r="A17805" t="n">
        <v>143889</v>
      </c>
      <c r="B17805" s="25" t="n">
        <v>25</v>
      </c>
      <c r="C17805" s="7" t="n">
        <v>1</v>
      </c>
      <c r="D17805" s="7" t="n">
        <v>260</v>
      </c>
      <c r="E17805" s="7" t="n">
        <v>640</v>
      </c>
      <c r="F17805" s="7" t="n">
        <v>2</v>
      </c>
    </row>
    <row r="17806" spans="1:12">
      <c r="A17806" t="s">
        <v>4</v>
      </c>
      <c r="B17806" s="4" t="s">
        <v>5</v>
      </c>
      <c r="C17806" s="4" t="s">
        <v>7</v>
      </c>
      <c r="D17806" s="4" t="s">
        <v>11</v>
      </c>
      <c r="E17806" s="4" t="s">
        <v>8</v>
      </c>
    </row>
    <row r="17807" spans="1:12">
      <c r="A17807" t="n">
        <v>143896</v>
      </c>
      <c r="B17807" s="49" t="n">
        <v>51</v>
      </c>
      <c r="C17807" s="7" t="n">
        <v>4</v>
      </c>
      <c r="D17807" s="7" t="n">
        <v>7</v>
      </c>
      <c r="E17807" s="7" t="s">
        <v>598</v>
      </c>
    </row>
    <row r="17808" spans="1:12">
      <c r="A17808" t="s">
        <v>4</v>
      </c>
      <c r="B17808" s="4" t="s">
        <v>5</v>
      </c>
      <c r="C17808" s="4" t="s">
        <v>11</v>
      </c>
    </row>
    <row r="17809" spans="1:10">
      <c r="A17809" t="n">
        <v>143910</v>
      </c>
      <c r="B17809" s="29" t="n">
        <v>16</v>
      </c>
      <c r="C17809" s="7" t="n">
        <v>0</v>
      </c>
    </row>
    <row r="17810" spans="1:10">
      <c r="A17810" t="s">
        <v>4</v>
      </c>
      <c r="B17810" s="4" t="s">
        <v>5</v>
      </c>
      <c r="C17810" s="4" t="s">
        <v>11</v>
      </c>
      <c r="D17810" s="4" t="s">
        <v>34</v>
      </c>
      <c r="E17810" s="4" t="s">
        <v>7</v>
      </c>
      <c r="F17810" s="4" t="s">
        <v>7</v>
      </c>
    </row>
    <row r="17811" spans="1:10">
      <c r="A17811" t="n">
        <v>143913</v>
      </c>
      <c r="B17811" s="51" t="n">
        <v>26</v>
      </c>
      <c r="C17811" s="7" t="n">
        <v>7</v>
      </c>
      <c r="D17811" s="7" t="s">
        <v>1269</v>
      </c>
      <c r="E17811" s="7" t="n">
        <v>2</v>
      </c>
      <c r="F17811" s="7" t="n">
        <v>0</v>
      </c>
    </row>
    <row r="17812" spans="1:10">
      <c r="A17812" t="s">
        <v>4</v>
      </c>
      <c r="B17812" s="4" t="s">
        <v>5</v>
      </c>
    </row>
    <row r="17813" spans="1:10">
      <c r="A17813" t="n">
        <v>143989</v>
      </c>
      <c r="B17813" s="27" t="n">
        <v>28</v>
      </c>
    </row>
    <row r="17814" spans="1:10">
      <c r="A17814" t="s">
        <v>4</v>
      </c>
      <c r="B17814" s="4" t="s">
        <v>5</v>
      </c>
      <c r="C17814" s="4" t="s">
        <v>7</v>
      </c>
      <c r="D17814" s="4" t="s">
        <v>11</v>
      </c>
      <c r="E17814" s="4" t="s">
        <v>11</v>
      </c>
      <c r="F17814" s="4" t="s">
        <v>7</v>
      </c>
    </row>
    <row r="17815" spans="1:10">
      <c r="A17815" t="n">
        <v>143990</v>
      </c>
      <c r="B17815" s="25" t="n">
        <v>25</v>
      </c>
      <c r="C17815" s="7" t="n">
        <v>1</v>
      </c>
      <c r="D17815" s="7" t="n">
        <v>160</v>
      </c>
      <c r="E17815" s="7" t="n">
        <v>350</v>
      </c>
      <c r="F17815" s="7" t="n">
        <v>1</v>
      </c>
    </row>
    <row r="17816" spans="1:10">
      <c r="A17816" t="s">
        <v>4</v>
      </c>
      <c r="B17816" s="4" t="s">
        <v>5</v>
      </c>
      <c r="C17816" s="4" t="s">
        <v>7</v>
      </c>
      <c r="D17816" s="4" t="s">
        <v>11</v>
      </c>
      <c r="E17816" s="4" t="s">
        <v>8</v>
      </c>
    </row>
    <row r="17817" spans="1:10">
      <c r="A17817" t="n">
        <v>143997</v>
      </c>
      <c r="B17817" s="49" t="n">
        <v>51</v>
      </c>
      <c r="C17817" s="7" t="n">
        <v>4</v>
      </c>
      <c r="D17817" s="7" t="n">
        <v>5655</v>
      </c>
      <c r="E17817" s="7" t="s">
        <v>419</v>
      </c>
    </row>
    <row r="17818" spans="1:10">
      <c r="A17818" t="s">
        <v>4</v>
      </c>
      <c r="B17818" s="4" t="s">
        <v>5</v>
      </c>
      <c r="C17818" s="4" t="s">
        <v>11</v>
      </c>
    </row>
    <row r="17819" spans="1:10">
      <c r="A17819" t="n">
        <v>144011</v>
      </c>
      <c r="B17819" s="29" t="n">
        <v>16</v>
      </c>
      <c r="C17819" s="7" t="n">
        <v>0</v>
      </c>
    </row>
    <row r="17820" spans="1:10">
      <c r="A17820" t="s">
        <v>4</v>
      </c>
      <c r="B17820" s="4" t="s">
        <v>5</v>
      </c>
      <c r="C17820" s="4" t="s">
        <v>11</v>
      </c>
      <c r="D17820" s="4" t="s">
        <v>34</v>
      </c>
      <c r="E17820" s="4" t="s">
        <v>7</v>
      </c>
      <c r="F17820" s="4" t="s">
        <v>7</v>
      </c>
      <c r="G17820" s="4" t="s">
        <v>34</v>
      </c>
      <c r="H17820" s="4" t="s">
        <v>7</v>
      </c>
      <c r="I17820" s="4" t="s">
        <v>7</v>
      </c>
      <c r="J17820" s="4" t="s">
        <v>34</v>
      </c>
      <c r="K17820" s="4" t="s">
        <v>7</v>
      </c>
      <c r="L17820" s="4" t="s">
        <v>7</v>
      </c>
      <c r="M17820" s="4" t="s">
        <v>34</v>
      </c>
      <c r="N17820" s="4" t="s">
        <v>7</v>
      </c>
      <c r="O17820" s="4" t="s">
        <v>7</v>
      </c>
    </row>
    <row r="17821" spans="1:10">
      <c r="A17821" t="n">
        <v>144014</v>
      </c>
      <c r="B17821" s="51" t="n">
        <v>26</v>
      </c>
      <c r="C17821" s="7" t="n">
        <v>5655</v>
      </c>
      <c r="D17821" s="7" t="s">
        <v>1270</v>
      </c>
      <c r="E17821" s="7" t="n">
        <v>2</v>
      </c>
      <c r="F17821" s="7" t="n">
        <v>3</v>
      </c>
      <c r="G17821" s="7" t="s">
        <v>1271</v>
      </c>
      <c r="H17821" s="7" t="n">
        <v>2</v>
      </c>
      <c r="I17821" s="7" t="n">
        <v>3</v>
      </c>
      <c r="J17821" s="7" t="s">
        <v>1272</v>
      </c>
      <c r="K17821" s="7" t="n">
        <v>2</v>
      </c>
      <c r="L17821" s="7" t="n">
        <v>3</v>
      </c>
      <c r="M17821" s="7" t="s">
        <v>1273</v>
      </c>
      <c r="N17821" s="7" t="n">
        <v>2</v>
      </c>
      <c r="O17821" s="7" t="n">
        <v>0</v>
      </c>
    </row>
    <row r="17822" spans="1:10">
      <c r="A17822" t="s">
        <v>4</v>
      </c>
      <c r="B17822" s="4" t="s">
        <v>5</v>
      </c>
    </row>
    <row r="17823" spans="1:10">
      <c r="A17823" t="n">
        <v>144435</v>
      </c>
      <c r="B17823" s="27" t="n">
        <v>28</v>
      </c>
    </row>
    <row r="17824" spans="1:10">
      <c r="A17824" t="s">
        <v>4</v>
      </c>
      <c r="B17824" s="4" t="s">
        <v>5</v>
      </c>
      <c r="C17824" s="4" t="s">
        <v>7</v>
      </c>
      <c r="D17824" s="4" t="s">
        <v>11</v>
      </c>
      <c r="E17824" s="4" t="s">
        <v>11</v>
      </c>
      <c r="F17824" s="4" t="s">
        <v>7</v>
      </c>
    </row>
    <row r="17825" spans="1:15">
      <c r="A17825" t="n">
        <v>144436</v>
      </c>
      <c r="B17825" s="25" t="n">
        <v>25</v>
      </c>
      <c r="C17825" s="7" t="n">
        <v>1</v>
      </c>
      <c r="D17825" s="7" t="n">
        <v>160</v>
      </c>
      <c r="E17825" s="7" t="n">
        <v>570</v>
      </c>
      <c r="F17825" s="7" t="n">
        <v>2</v>
      </c>
    </row>
    <row r="17826" spans="1:15">
      <c r="A17826" t="s">
        <v>4</v>
      </c>
      <c r="B17826" s="4" t="s">
        <v>5</v>
      </c>
      <c r="C17826" s="4" t="s">
        <v>7</v>
      </c>
      <c r="D17826" s="4" t="s">
        <v>11</v>
      </c>
      <c r="E17826" s="4" t="s">
        <v>8</v>
      </c>
    </row>
    <row r="17827" spans="1:15">
      <c r="A17827" t="n">
        <v>144443</v>
      </c>
      <c r="B17827" s="49" t="n">
        <v>51</v>
      </c>
      <c r="C17827" s="7" t="n">
        <v>4</v>
      </c>
      <c r="D17827" s="7" t="n">
        <v>0</v>
      </c>
      <c r="E17827" s="7" t="s">
        <v>1274</v>
      </c>
    </row>
    <row r="17828" spans="1:15">
      <c r="A17828" t="s">
        <v>4</v>
      </c>
      <c r="B17828" s="4" t="s">
        <v>5</v>
      </c>
      <c r="C17828" s="4" t="s">
        <v>11</v>
      </c>
    </row>
    <row r="17829" spans="1:15">
      <c r="A17829" t="n">
        <v>144457</v>
      </c>
      <c r="B17829" s="29" t="n">
        <v>16</v>
      </c>
      <c r="C17829" s="7" t="n">
        <v>0</v>
      </c>
    </row>
    <row r="17830" spans="1:15">
      <c r="A17830" t="s">
        <v>4</v>
      </c>
      <c r="B17830" s="4" t="s">
        <v>5</v>
      </c>
      <c r="C17830" s="4" t="s">
        <v>11</v>
      </c>
      <c r="D17830" s="4" t="s">
        <v>34</v>
      </c>
      <c r="E17830" s="4" t="s">
        <v>7</v>
      </c>
      <c r="F17830" s="4" t="s">
        <v>7</v>
      </c>
      <c r="G17830" s="4" t="s">
        <v>34</v>
      </c>
      <c r="H17830" s="4" t="s">
        <v>7</v>
      </c>
      <c r="I17830" s="4" t="s">
        <v>7</v>
      </c>
    </row>
    <row r="17831" spans="1:15">
      <c r="A17831" t="n">
        <v>144460</v>
      </c>
      <c r="B17831" s="51" t="n">
        <v>26</v>
      </c>
      <c r="C17831" s="7" t="n">
        <v>0</v>
      </c>
      <c r="D17831" s="7" t="s">
        <v>1275</v>
      </c>
      <c r="E17831" s="7" t="n">
        <v>2</v>
      </c>
      <c r="F17831" s="7" t="n">
        <v>3</v>
      </c>
      <c r="G17831" s="7" t="s">
        <v>1276</v>
      </c>
      <c r="H17831" s="7" t="n">
        <v>2</v>
      </c>
      <c r="I17831" s="7" t="n">
        <v>0</v>
      </c>
    </row>
    <row r="17832" spans="1:15">
      <c r="A17832" t="s">
        <v>4</v>
      </c>
      <c r="B17832" s="4" t="s">
        <v>5</v>
      </c>
    </row>
    <row r="17833" spans="1:15">
      <c r="A17833" t="n">
        <v>144594</v>
      </c>
      <c r="B17833" s="27" t="n">
        <v>28</v>
      </c>
    </row>
    <row r="17834" spans="1:15">
      <c r="A17834" t="s">
        <v>4</v>
      </c>
      <c r="B17834" s="4" t="s">
        <v>5</v>
      </c>
      <c r="C17834" s="4" t="s">
        <v>7</v>
      </c>
      <c r="D17834" s="19" t="s">
        <v>28</v>
      </c>
      <c r="E17834" s="4" t="s">
        <v>5</v>
      </c>
      <c r="F17834" s="4" t="s">
        <v>7</v>
      </c>
      <c r="G17834" s="4" t="s">
        <v>11</v>
      </c>
      <c r="H17834" s="19" t="s">
        <v>29</v>
      </c>
      <c r="I17834" s="4" t="s">
        <v>7</v>
      </c>
      <c r="J17834" s="4" t="s">
        <v>16</v>
      </c>
    </row>
    <row r="17835" spans="1:15">
      <c r="A17835" t="n">
        <v>144595</v>
      </c>
      <c r="B17835" s="13" t="n">
        <v>5</v>
      </c>
      <c r="C17835" s="7" t="n">
        <v>28</v>
      </c>
      <c r="D17835" s="19" t="s">
        <v>3</v>
      </c>
      <c r="E17835" s="59" t="n">
        <v>64</v>
      </c>
      <c r="F17835" s="7" t="n">
        <v>5</v>
      </c>
      <c r="G17835" s="7" t="n">
        <v>1</v>
      </c>
      <c r="H17835" s="19" t="s">
        <v>3</v>
      </c>
      <c r="I17835" s="7" t="n">
        <v>1</v>
      </c>
      <c r="J17835" s="14" t="n">
        <f t="normal" ca="1">A17847</f>
        <v>0</v>
      </c>
    </row>
    <row r="17836" spans="1:15">
      <c r="A17836" t="s">
        <v>4</v>
      </c>
      <c r="B17836" s="4" t="s">
        <v>5</v>
      </c>
      <c r="C17836" s="4" t="s">
        <v>7</v>
      </c>
      <c r="D17836" s="4" t="s">
        <v>11</v>
      </c>
      <c r="E17836" s="4" t="s">
        <v>11</v>
      </c>
      <c r="F17836" s="4" t="s">
        <v>7</v>
      </c>
    </row>
    <row r="17837" spans="1:15">
      <c r="A17837" t="n">
        <v>144606</v>
      </c>
      <c r="B17837" s="25" t="n">
        <v>25</v>
      </c>
      <c r="C17837" s="7" t="n">
        <v>1</v>
      </c>
      <c r="D17837" s="7" t="n">
        <v>60</v>
      </c>
      <c r="E17837" s="7" t="n">
        <v>500</v>
      </c>
      <c r="F17837" s="7" t="n">
        <v>2</v>
      </c>
    </row>
    <row r="17838" spans="1:15">
      <c r="A17838" t="s">
        <v>4</v>
      </c>
      <c r="B17838" s="4" t="s">
        <v>5</v>
      </c>
      <c r="C17838" s="4" t="s">
        <v>7</v>
      </c>
      <c r="D17838" s="4" t="s">
        <v>11</v>
      </c>
      <c r="E17838" s="4" t="s">
        <v>8</v>
      </c>
    </row>
    <row r="17839" spans="1:15">
      <c r="A17839" t="n">
        <v>144613</v>
      </c>
      <c r="B17839" s="49" t="n">
        <v>51</v>
      </c>
      <c r="C17839" s="7" t="n">
        <v>4</v>
      </c>
      <c r="D17839" s="7" t="n">
        <v>1</v>
      </c>
      <c r="E17839" s="7" t="s">
        <v>618</v>
      </c>
    </row>
    <row r="17840" spans="1:15">
      <c r="A17840" t="s">
        <v>4</v>
      </c>
      <c r="B17840" s="4" t="s">
        <v>5</v>
      </c>
      <c r="C17840" s="4" t="s">
        <v>11</v>
      </c>
    </row>
    <row r="17841" spans="1:10">
      <c r="A17841" t="n">
        <v>144627</v>
      </c>
      <c r="B17841" s="29" t="n">
        <v>16</v>
      </c>
      <c r="C17841" s="7" t="n">
        <v>0</v>
      </c>
    </row>
    <row r="17842" spans="1:10">
      <c r="A17842" t="s">
        <v>4</v>
      </c>
      <c r="B17842" s="4" t="s">
        <v>5</v>
      </c>
      <c r="C17842" s="4" t="s">
        <v>11</v>
      </c>
      <c r="D17842" s="4" t="s">
        <v>34</v>
      </c>
      <c r="E17842" s="4" t="s">
        <v>7</v>
      </c>
      <c r="F17842" s="4" t="s">
        <v>7</v>
      </c>
    </row>
    <row r="17843" spans="1:10">
      <c r="A17843" t="n">
        <v>144630</v>
      </c>
      <c r="B17843" s="51" t="n">
        <v>26</v>
      </c>
      <c r="C17843" s="7" t="n">
        <v>1</v>
      </c>
      <c r="D17843" s="7" t="s">
        <v>1277</v>
      </c>
      <c r="E17843" s="7" t="n">
        <v>2</v>
      </c>
      <c r="F17843" s="7" t="n">
        <v>0</v>
      </c>
    </row>
    <row r="17844" spans="1:10">
      <c r="A17844" t="s">
        <v>4</v>
      </c>
      <c r="B17844" s="4" t="s">
        <v>5</v>
      </c>
    </row>
    <row r="17845" spans="1:10">
      <c r="A17845" t="n">
        <v>144709</v>
      </c>
      <c r="B17845" s="27" t="n">
        <v>28</v>
      </c>
    </row>
    <row r="17846" spans="1:10">
      <c r="A17846" t="s">
        <v>4</v>
      </c>
      <c r="B17846" s="4" t="s">
        <v>5</v>
      </c>
      <c r="C17846" s="4" t="s">
        <v>7</v>
      </c>
      <c r="D17846" s="19" t="s">
        <v>28</v>
      </c>
      <c r="E17846" s="4" t="s">
        <v>5</v>
      </c>
      <c r="F17846" s="4" t="s">
        <v>7</v>
      </c>
      <c r="G17846" s="4" t="s">
        <v>11</v>
      </c>
      <c r="H17846" s="19" t="s">
        <v>29</v>
      </c>
      <c r="I17846" s="4" t="s">
        <v>7</v>
      </c>
      <c r="J17846" s="4" t="s">
        <v>16</v>
      </c>
    </row>
    <row r="17847" spans="1:10">
      <c r="A17847" t="n">
        <v>144710</v>
      </c>
      <c r="B17847" s="13" t="n">
        <v>5</v>
      </c>
      <c r="C17847" s="7" t="n">
        <v>28</v>
      </c>
      <c r="D17847" s="19" t="s">
        <v>3</v>
      </c>
      <c r="E17847" s="59" t="n">
        <v>64</v>
      </c>
      <c r="F17847" s="7" t="n">
        <v>5</v>
      </c>
      <c r="G17847" s="7" t="n">
        <v>18</v>
      </c>
      <c r="H17847" s="19" t="s">
        <v>3</v>
      </c>
      <c r="I17847" s="7" t="n">
        <v>1</v>
      </c>
      <c r="J17847" s="14" t="n">
        <f t="normal" ca="1">A17859</f>
        <v>0</v>
      </c>
    </row>
    <row r="17848" spans="1:10">
      <c r="A17848" t="s">
        <v>4</v>
      </c>
      <c r="B17848" s="4" t="s">
        <v>5</v>
      </c>
      <c r="C17848" s="4" t="s">
        <v>7</v>
      </c>
      <c r="D17848" s="4" t="s">
        <v>11</v>
      </c>
      <c r="E17848" s="4" t="s">
        <v>11</v>
      </c>
      <c r="F17848" s="4" t="s">
        <v>7</v>
      </c>
    </row>
    <row r="17849" spans="1:10">
      <c r="A17849" t="n">
        <v>144721</v>
      </c>
      <c r="B17849" s="25" t="n">
        <v>25</v>
      </c>
      <c r="C17849" s="7" t="n">
        <v>1</v>
      </c>
      <c r="D17849" s="7" t="n">
        <v>260</v>
      </c>
      <c r="E17849" s="7" t="n">
        <v>640</v>
      </c>
      <c r="F17849" s="7" t="n">
        <v>2</v>
      </c>
    </row>
    <row r="17850" spans="1:10">
      <c r="A17850" t="s">
        <v>4</v>
      </c>
      <c r="B17850" s="4" t="s">
        <v>5</v>
      </c>
      <c r="C17850" s="4" t="s">
        <v>7</v>
      </c>
      <c r="D17850" s="4" t="s">
        <v>11</v>
      </c>
      <c r="E17850" s="4" t="s">
        <v>8</v>
      </c>
    </row>
    <row r="17851" spans="1:10">
      <c r="A17851" t="n">
        <v>144728</v>
      </c>
      <c r="B17851" s="49" t="n">
        <v>51</v>
      </c>
      <c r="C17851" s="7" t="n">
        <v>4</v>
      </c>
      <c r="D17851" s="7" t="n">
        <v>18</v>
      </c>
      <c r="E17851" s="7" t="s">
        <v>1278</v>
      </c>
    </row>
    <row r="17852" spans="1:10">
      <c r="A17852" t="s">
        <v>4</v>
      </c>
      <c r="B17852" s="4" t="s">
        <v>5</v>
      </c>
      <c r="C17852" s="4" t="s">
        <v>11</v>
      </c>
    </row>
    <row r="17853" spans="1:10">
      <c r="A17853" t="n">
        <v>144741</v>
      </c>
      <c r="B17853" s="29" t="n">
        <v>16</v>
      </c>
      <c r="C17853" s="7" t="n">
        <v>0</v>
      </c>
    </row>
    <row r="17854" spans="1:10">
      <c r="A17854" t="s">
        <v>4</v>
      </c>
      <c r="B17854" s="4" t="s">
        <v>5</v>
      </c>
      <c r="C17854" s="4" t="s">
        <v>11</v>
      </c>
      <c r="D17854" s="4" t="s">
        <v>34</v>
      </c>
      <c r="E17854" s="4" t="s">
        <v>7</v>
      </c>
      <c r="F17854" s="4" t="s">
        <v>7</v>
      </c>
    </row>
    <row r="17855" spans="1:10">
      <c r="A17855" t="n">
        <v>144744</v>
      </c>
      <c r="B17855" s="51" t="n">
        <v>26</v>
      </c>
      <c r="C17855" s="7" t="n">
        <v>18</v>
      </c>
      <c r="D17855" s="7" t="s">
        <v>1279</v>
      </c>
      <c r="E17855" s="7" t="n">
        <v>2</v>
      </c>
      <c r="F17855" s="7" t="n">
        <v>0</v>
      </c>
    </row>
    <row r="17856" spans="1:10">
      <c r="A17856" t="s">
        <v>4</v>
      </c>
      <c r="B17856" s="4" t="s">
        <v>5</v>
      </c>
    </row>
    <row r="17857" spans="1:10">
      <c r="A17857" t="n">
        <v>144837</v>
      </c>
      <c r="B17857" s="27" t="n">
        <v>28</v>
      </c>
    </row>
    <row r="17858" spans="1:10">
      <c r="A17858" t="s">
        <v>4</v>
      </c>
      <c r="B17858" s="4" t="s">
        <v>5</v>
      </c>
      <c r="C17858" s="4" t="s">
        <v>7</v>
      </c>
      <c r="D17858" s="19" t="s">
        <v>28</v>
      </c>
      <c r="E17858" s="4" t="s">
        <v>5</v>
      </c>
      <c r="F17858" s="4" t="s">
        <v>7</v>
      </c>
      <c r="G17858" s="4" t="s">
        <v>11</v>
      </c>
      <c r="H17858" s="19" t="s">
        <v>29</v>
      </c>
      <c r="I17858" s="4" t="s">
        <v>7</v>
      </c>
      <c r="J17858" s="4" t="s">
        <v>16</v>
      </c>
    </row>
    <row r="17859" spans="1:10">
      <c r="A17859" t="n">
        <v>144838</v>
      </c>
      <c r="B17859" s="13" t="n">
        <v>5</v>
      </c>
      <c r="C17859" s="7" t="n">
        <v>28</v>
      </c>
      <c r="D17859" s="19" t="s">
        <v>3</v>
      </c>
      <c r="E17859" s="59" t="n">
        <v>64</v>
      </c>
      <c r="F17859" s="7" t="n">
        <v>5</v>
      </c>
      <c r="G17859" s="7" t="n">
        <v>5</v>
      </c>
      <c r="H17859" s="19" t="s">
        <v>3</v>
      </c>
      <c r="I17859" s="7" t="n">
        <v>1</v>
      </c>
      <c r="J17859" s="14" t="n">
        <f t="normal" ca="1">A17881</f>
        <v>0</v>
      </c>
    </row>
    <row r="17860" spans="1:10">
      <c r="A17860" t="s">
        <v>4</v>
      </c>
      <c r="B17860" s="4" t="s">
        <v>5</v>
      </c>
      <c r="C17860" s="4" t="s">
        <v>7</v>
      </c>
      <c r="D17860" s="4" t="s">
        <v>11</v>
      </c>
      <c r="E17860" s="4" t="s">
        <v>11</v>
      </c>
      <c r="F17860" s="4" t="s">
        <v>7</v>
      </c>
    </row>
    <row r="17861" spans="1:10">
      <c r="A17861" t="n">
        <v>144849</v>
      </c>
      <c r="B17861" s="25" t="n">
        <v>25</v>
      </c>
      <c r="C17861" s="7" t="n">
        <v>1</v>
      </c>
      <c r="D17861" s="7" t="n">
        <v>60</v>
      </c>
      <c r="E17861" s="7" t="n">
        <v>500</v>
      </c>
      <c r="F17861" s="7" t="n">
        <v>2</v>
      </c>
    </row>
    <row r="17862" spans="1:10">
      <c r="A17862" t="s">
        <v>4</v>
      </c>
      <c r="B17862" s="4" t="s">
        <v>5</v>
      </c>
      <c r="C17862" s="4" t="s">
        <v>7</v>
      </c>
      <c r="D17862" s="4" t="s">
        <v>11</v>
      </c>
      <c r="E17862" s="4" t="s">
        <v>8</v>
      </c>
    </row>
    <row r="17863" spans="1:10">
      <c r="A17863" t="n">
        <v>144856</v>
      </c>
      <c r="B17863" s="49" t="n">
        <v>51</v>
      </c>
      <c r="C17863" s="7" t="n">
        <v>4</v>
      </c>
      <c r="D17863" s="7" t="n">
        <v>5</v>
      </c>
      <c r="E17863" s="7" t="s">
        <v>448</v>
      </c>
    </row>
    <row r="17864" spans="1:10">
      <c r="A17864" t="s">
        <v>4</v>
      </c>
      <c r="B17864" s="4" t="s">
        <v>5</v>
      </c>
      <c r="C17864" s="4" t="s">
        <v>11</v>
      </c>
    </row>
    <row r="17865" spans="1:10">
      <c r="A17865" t="n">
        <v>144869</v>
      </c>
      <c r="B17865" s="29" t="n">
        <v>16</v>
      </c>
      <c r="C17865" s="7" t="n">
        <v>0</v>
      </c>
    </row>
    <row r="17866" spans="1:10">
      <c r="A17866" t="s">
        <v>4</v>
      </c>
      <c r="B17866" s="4" t="s">
        <v>5</v>
      </c>
      <c r="C17866" s="4" t="s">
        <v>11</v>
      </c>
      <c r="D17866" s="4" t="s">
        <v>34</v>
      </c>
      <c r="E17866" s="4" t="s">
        <v>7</v>
      </c>
      <c r="F17866" s="4" t="s">
        <v>7</v>
      </c>
    </row>
    <row r="17867" spans="1:10">
      <c r="A17867" t="n">
        <v>144872</v>
      </c>
      <c r="B17867" s="51" t="n">
        <v>26</v>
      </c>
      <c r="C17867" s="7" t="n">
        <v>5</v>
      </c>
      <c r="D17867" s="7" t="s">
        <v>1280</v>
      </c>
      <c r="E17867" s="7" t="n">
        <v>2</v>
      </c>
      <c r="F17867" s="7" t="n">
        <v>0</v>
      </c>
    </row>
    <row r="17868" spans="1:10">
      <c r="A17868" t="s">
        <v>4</v>
      </c>
      <c r="B17868" s="4" t="s">
        <v>5</v>
      </c>
    </row>
    <row r="17869" spans="1:10">
      <c r="A17869" t="n">
        <v>144920</v>
      </c>
      <c r="B17869" s="27" t="n">
        <v>28</v>
      </c>
    </row>
    <row r="17870" spans="1:10">
      <c r="A17870" t="s">
        <v>4</v>
      </c>
      <c r="B17870" s="4" t="s">
        <v>5</v>
      </c>
      <c r="C17870" s="4" t="s">
        <v>7</v>
      </c>
      <c r="D17870" s="4" t="s">
        <v>11</v>
      </c>
      <c r="E17870" s="4" t="s">
        <v>11</v>
      </c>
      <c r="F17870" s="4" t="s">
        <v>7</v>
      </c>
    </row>
    <row r="17871" spans="1:10">
      <c r="A17871" t="n">
        <v>144921</v>
      </c>
      <c r="B17871" s="25" t="n">
        <v>25</v>
      </c>
      <c r="C17871" s="7" t="n">
        <v>1</v>
      </c>
      <c r="D17871" s="7" t="n">
        <v>60</v>
      </c>
      <c r="E17871" s="7" t="n">
        <v>640</v>
      </c>
      <c r="F17871" s="7" t="n">
        <v>2</v>
      </c>
    </row>
    <row r="17872" spans="1:10">
      <c r="A17872" t="s">
        <v>4</v>
      </c>
      <c r="B17872" s="4" t="s">
        <v>5</v>
      </c>
      <c r="C17872" s="4" t="s">
        <v>7</v>
      </c>
      <c r="D17872" s="4" t="s">
        <v>11</v>
      </c>
      <c r="E17872" s="4" t="s">
        <v>8</v>
      </c>
    </row>
    <row r="17873" spans="1:10">
      <c r="A17873" t="n">
        <v>144928</v>
      </c>
      <c r="B17873" s="49" t="n">
        <v>51</v>
      </c>
      <c r="C17873" s="7" t="n">
        <v>4</v>
      </c>
      <c r="D17873" s="7" t="n">
        <v>7032</v>
      </c>
      <c r="E17873" s="7" t="s">
        <v>1281</v>
      </c>
    </row>
    <row r="17874" spans="1:10">
      <c r="A17874" t="s">
        <v>4</v>
      </c>
      <c r="B17874" s="4" t="s">
        <v>5</v>
      </c>
      <c r="C17874" s="4" t="s">
        <v>11</v>
      </c>
    </row>
    <row r="17875" spans="1:10">
      <c r="A17875" t="n">
        <v>144942</v>
      </c>
      <c r="B17875" s="29" t="n">
        <v>16</v>
      </c>
      <c r="C17875" s="7" t="n">
        <v>0</v>
      </c>
    </row>
    <row r="17876" spans="1:10">
      <c r="A17876" t="s">
        <v>4</v>
      </c>
      <c r="B17876" s="4" t="s">
        <v>5</v>
      </c>
      <c r="C17876" s="4" t="s">
        <v>11</v>
      </c>
      <c r="D17876" s="4" t="s">
        <v>34</v>
      </c>
      <c r="E17876" s="4" t="s">
        <v>7</v>
      </c>
      <c r="F17876" s="4" t="s">
        <v>7</v>
      </c>
    </row>
    <row r="17877" spans="1:10">
      <c r="A17877" t="n">
        <v>144945</v>
      </c>
      <c r="B17877" s="51" t="n">
        <v>26</v>
      </c>
      <c r="C17877" s="7" t="n">
        <v>7032</v>
      </c>
      <c r="D17877" s="7" t="s">
        <v>1282</v>
      </c>
      <c r="E17877" s="7" t="n">
        <v>2</v>
      </c>
      <c r="F17877" s="7" t="n">
        <v>0</v>
      </c>
    </row>
    <row r="17878" spans="1:10">
      <c r="A17878" t="s">
        <v>4</v>
      </c>
      <c r="B17878" s="4" t="s">
        <v>5</v>
      </c>
    </row>
    <row r="17879" spans="1:10">
      <c r="A17879" t="n">
        <v>145058</v>
      </c>
      <c r="B17879" s="27" t="n">
        <v>28</v>
      </c>
    </row>
    <row r="17880" spans="1:10">
      <c r="A17880" t="s">
        <v>4</v>
      </c>
      <c r="B17880" s="4" t="s">
        <v>5</v>
      </c>
      <c r="C17880" s="4" t="s">
        <v>7</v>
      </c>
      <c r="D17880" s="4" t="s">
        <v>11</v>
      </c>
      <c r="E17880" s="4" t="s">
        <v>11</v>
      </c>
      <c r="F17880" s="4" t="s">
        <v>7</v>
      </c>
    </row>
    <row r="17881" spans="1:10">
      <c r="A17881" t="n">
        <v>145059</v>
      </c>
      <c r="B17881" s="25" t="n">
        <v>25</v>
      </c>
      <c r="C17881" s="7" t="n">
        <v>1</v>
      </c>
      <c r="D17881" s="7" t="n">
        <v>160</v>
      </c>
      <c r="E17881" s="7" t="n">
        <v>350</v>
      </c>
      <c r="F17881" s="7" t="n">
        <v>1</v>
      </c>
    </row>
    <row r="17882" spans="1:10">
      <c r="A17882" t="s">
        <v>4</v>
      </c>
      <c r="B17882" s="4" t="s">
        <v>5</v>
      </c>
      <c r="C17882" s="4" t="s">
        <v>7</v>
      </c>
      <c r="D17882" s="4" t="s">
        <v>11</v>
      </c>
      <c r="E17882" s="4" t="s">
        <v>8</v>
      </c>
    </row>
    <row r="17883" spans="1:10">
      <c r="A17883" t="n">
        <v>145066</v>
      </c>
      <c r="B17883" s="49" t="n">
        <v>51</v>
      </c>
      <c r="C17883" s="7" t="n">
        <v>4</v>
      </c>
      <c r="D17883" s="7" t="n">
        <v>5655</v>
      </c>
      <c r="E17883" s="7" t="s">
        <v>346</v>
      </c>
    </row>
    <row r="17884" spans="1:10">
      <c r="A17884" t="s">
        <v>4</v>
      </c>
      <c r="B17884" s="4" t="s">
        <v>5</v>
      </c>
      <c r="C17884" s="4" t="s">
        <v>11</v>
      </c>
    </row>
    <row r="17885" spans="1:10">
      <c r="A17885" t="n">
        <v>145080</v>
      </c>
      <c r="B17885" s="29" t="n">
        <v>16</v>
      </c>
      <c r="C17885" s="7" t="n">
        <v>0</v>
      </c>
    </row>
    <row r="17886" spans="1:10">
      <c r="A17886" t="s">
        <v>4</v>
      </c>
      <c r="B17886" s="4" t="s">
        <v>5</v>
      </c>
      <c r="C17886" s="4" t="s">
        <v>11</v>
      </c>
      <c r="D17886" s="4" t="s">
        <v>34</v>
      </c>
      <c r="E17886" s="4" t="s">
        <v>7</v>
      </c>
      <c r="F17886" s="4" t="s">
        <v>7</v>
      </c>
    </row>
    <row r="17887" spans="1:10">
      <c r="A17887" t="n">
        <v>145083</v>
      </c>
      <c r="B17887" s="51" t="n">
        <v>26</v>
      </c>
      <c r="C17887" s="7" t="n">
        <v>5655</v>
      </c>
      <c r="D17887" s="7" t="s">
        <v>1283</v>
      </c>
      <c r="E17887" s="7" t="n">
        <v>2</v>
      </c>
      <c r="F17887" s="7" t="n">
        <v>0</v>
      </c>
    </row>
    <row r="17888" spans="1:10">
      <c r="A17888" t="s">
        <v>4</v>
      </c>
      <c r="B17888" s="4" t="s">
        <v>5</v>
      </c>
    </row>
    <row r="17889" spans="1:6">
      <c r="A17889" t="n">
        <v>145140</v>
      </c>
      <c r="B17889" s="27" t="n">
        <v>28</v>
      </c>
    </row>
    <row r="17890" spans="1:6">
      <c r="A17890" t="s">
        <v>4</v>
      </c>
      <c r="B17890" s="4" t="s">
        <v>5</v>
      </c>
      <c r="C17890" s="4" t="s">
        <v>11</v>
      </c>
      <c r="D17890" s="4" t="s">
        <v>7</v>
      </c>
    </row>
    <row r="17891" spans="1:6">
      <c r="A17891" t="n">
        <v>145141</v>
      </c>
      <c r="B17891" s="69" t="n">
        <v>89</v>
      </c>
      <c r="C17891" s="7" t="n">
        <v>65533</v>
      </c>
      <c r="D17891" s="7" t="n">
        <v>1</v>
      </c>
    </row>
    <row r="17892" spans="1:6">
      <c r="A17892" t="s">
        <v>4</v>
      </c>
      <c r="B17892" s="4" t="s">
        <v>5</v>
      </c>
      <c r="C17892" s="4" t="s">
        <v>7</v>
      </c>
      <c r="D17892" s="4" t="s">
        <v>11</v>
      </c>
      <c r="E17892" s="4" t="s">
        <v>11</v>
      </c>
      <c r="F17892" s="4" t="s">
        <v>11</v>
      </c>
      <c r="G17892" s="4" t="s">
        <v>11</v>
      </c>
      <c r="H17892" s="4" t="s">
        <v>7</v>
      </c>
    </row>
    <row r="17893" spans="1:6">
      <c r="A17893" t="n">
        <v>145145</v>
      </c>
      <c r="B17893" s="25" t="n">
        <v>25</v>
      </c>
      <c r="C17893" s="7" t="n">
        <v>5</v>
      </c>
      <c r="D17893" s="7" t="n">
        <v>65535</v>
      </c>
      <c r="E17893" s="7" t="n">
        <v>65535</v>
      </c>
      <c r="F17893" s="7" t="n">
        <v>65535</v>
      </c>
      <c r="G17893" s="7" t="n">
        <v>65535</v>
      </c>
      <c r="H17893" s="7" t="n">
        <v>0</v>
      </c>
    </row>
    <row r="17894" spans="1:6">
      <c r="A17894" t="s">
        <v>4</v>
      </c>
      <c r="B17894" s="4" t="s">
        <v>5</v>
      </c>
      <c r="C17894" s="4" t="s">
        <v>7</v>
      </c>
      <c r="D17894" s="4" t="s">
        <v>11</v>
      </c>
      <c r="E17894" s="4" t="s">
        <v>13</v>
      </c>
      <c r="F17894" s="4" t="s">
        <v>11</v>
      </c>
      <c r="G17894" s="4" t="s">
        <v>14</v>
      </c>
      <c r="H17894" s="4" t="s">
        <v>14</v>
      </c>
      <c r="I17894" s="4" t="s">
        <v>11</v>
      </c>
      <c r="J17894" s="4" t="s">
        <v>11</v>
      </c>
      <c r="K17894" s="4" t="s">
        <v>14</v>
      </c>
      <c r="L17894" s="4" t="s">
        <v>14</v>
      </c>
      <c r="M17894" s="4" t="s">
        <v>14</v>
      </c>
      <c r="N17894" s="4" t="s">
        <v>14</v>
      </c>
      <c r="O17894" s="4" t="s">
        <v>8</v>
      </c>
    </row>
    <row r="17895" spans="1:6">
      <c r="A17895" t="n">
        <v>145156</v>
      </c>
      <c r="B17895" s="12" t="n">
        <v>50</v>
      </c>
      <c r="C17895" s="7" t="n">
        <v>0</v>
      </c>
      <c r="D17895" s="7" t="n">
        <v>12105</v>
      </c>
      <c r="E17895" s="7" t="n">
        <v>1</v>
      </c>
      <c r="F17895" s="7" t="n">
        <v>0</v>
      </c>
      <c r="G17895" s="7" t="n">
        <v>0</v>
      </c>
      <c r="H17895" s="7" t="n">
        <v>0</v>
      </c>
      <c r="I17895" s="7" t="n">
        <v>0</v>
      </c>
      <c r="J17895" s="7" t="n">
        <v>65533</v>
      </c>
      <c r="K17895" s="7" t="n">
        <v>0</v>
      </c>
      <c r="L17895" s="7" t="n">
        <v>0</v>
      </c>
      <c r="M17895" s="7" t="n">
        <v>0</v>
      </c>
      <c r="N17895" s="7" t="n">
        <v>0</v>
      </c>
      <c r="O17895" s="7" t="s">
        <v>18</v>
      </c>
    </row>
    <row r="17896" spans="1:6">
      <c r="A17896" t="s">
        <v>4</v>
      </c>
      <c r="B17896" s="4" t="s">
        <v>5</v>
      </c>
      <c r="C17896" s="4" t="s">
        <v>11</v>
      </c>
      <c r="D17896" s="4" t="s">
        <v>7</v>
      </c>
      <c r="E17896" s="4" t="s">
        <v>34</v>
      </c>
      <c r="F17896" s="4" t="s">
        <v>7</v>
      </c>
      <c r="G17896" s="4" t="s">
        <v>7</v>
      </c>
      <c r="H17896" s="4" t="s">
        <v>7</v>
      </c>
    </row>
    <row r="17897" spans="1:6">
      <c r="A17897" t="n">
        <v>145195</v>
      </c>
      <c r="B17897" s="26" t="n">
        <v>24</v>
      </c>
      <c r="C17897" s="7" t="n">
        <v>65533</v>
      </c>
      <c r="D17897" s="7" t="n">
        <v>11</v>
      </c>
      <c r="E17897" s="7" t="s">
        <v>1284</v>
      </c>
      <c r="F17897" s="7" t="n">
        <v>6</v>
      </c>
      <c r="G17897" s="7" t="n">
        <v>2</v>
      </c>
      <c r="H17897" s="7" t="n">
        <v>0</v>
      </c>
    </row>
    <row r="17898" spans="1:6">
      <c r="A17898" t="s">
        <v>4</v>
      </c>
      <c r="B17898" s="4" t="s">
        <v>5</v>
      </c>
    </row>
    <row r="17899" spans="1:6">
      <c r="A17899" t="n">
        <v>145232</v>
      </c>
      <c r="B17899" s="27" t="n">
        <v>28</v>
      </c>
    </row>
    <row r="17900" spans="1:6">
      <c r="A17900" t="s">
        <v>4</v>
      </c>
      <c r="B17900" s="4" t="s">
        <v>5</v>
      </c>
      <c r="C17900" s="4" t="s">
        <v>7</v>
      </c>
    </row>
    <row r="17901" spans="1:6">
      <c r="A17901" t="n">
        <v>145233</v>
      </c>
      <c r="B17901" s="28" t="n">
        <v>27</v>
      </c>
      <c r="C17901" s="7" t="n">
        <v>0</v>
      </c>
    </row>
    <row r="17902" spans="1:6">
      <c r="A17902" t="s">
        <v>4</v>
      </c>
      <c r="B17902" s="4" t="s">
        <v>5</v>
      </c>
      <c r="C17902" s="4" t="s">
        <v>7</v>
      </c>
      <c r="D17902" s="4" t="s">
        <v>11</v>
      </c>
      <c r="E17902" s="4" t="s">
        <v>11</v>
      </c>
      <c r="F17902" s="4" t="s">
        <v>11</v>
      </c>
      <c r="G17902" s="4" t="s">
        <v>11</v>
      </c>
      <c r="H17902" s="4" t="s">
        <v>7</v>
      </c>
    </row>
    <row r="17903" spans="1:6">
      <c r="A17903" t="n">
        <v>145235</v>
      </c>
      <c r="B17903" s="25" t="n">
        <v>25</v>
      </c>
      <c r="C17903" s="7" t="n">
        <v>5</v>
      </c>
      <c r="D17903" s="7" t="n">
        <v>65535</v>
      </c>
      <c r="E17903" s="7" t="n">
        <v>65535</v>
      </c>
      <c r="F17903" s="7" t="n">
        <v>65535</v>
      </c>
      <c r="G17903" s="7" t="n">
        <v>65535</v>
      </c>
      <c r="H17903" s="7" t="n">
        <v>0</v>
      </c>
    </row>
    <row r="17904" spans="1:6">
      <c r="A17904" t="s">
        <v>4</v>
      </c>
      <c r="B17904" s="4" t="s">
        <v>5</v>
      </c>
      <c r="C17904" s="4" t="s">
        <v>11</v>
      </c>
    </row>
    <row r="17905" spans="1:15">
      <c r="A17905" t="n">
        <v>145246</v>
      </c>
      <c r="B17905" s="29" t="n">
        <v>16</v>
      </c>
      <c r="C17905" s="7" t="n">
        <v>300</v>
      </c>
    </row>
    <row r="17906" spans="1:15">
      <c r="A17906" t="s">
        <v>4</v>
      </c>
      <c r="B17906" s="4" t="s">
        <v>5</v>
      </c>
      <c r="C17906" s="4" t="s">
        <v>7</v>
      </c>
      <c r="D17906" s="4" t="s">
        <v>11</v>
      </c>
      <c r="E17906" s="4" t="s">
        <v>11</v>
      </c>
      <c r="F17906" s="4" t="s">
        <v>11</v>
      </c>
      <c r="G17906" s="4" t="s">
        <v>11</v>
      </c>
      <c r="H17906" s="4" t="s">
        <v>7</v>
      </c>
    </row>
    <row r="17907" spans="1:15">
      <c r="A17907" t="n">
        <v>145249</v>
      </c>
      <c r="B17907" s="25" t="n">
        <v>25</v>
      </c>
      <c r="C17907" s="7" t="n">
        <v>5</v>
      </c>
      <c r="D17907" s="7" t="n">
        <v>65535</v>
      </c>
      <c r="E17907" s="7" t="n">
        <v>65535</v>
      </c>
      <c r="F17907" s="7" t="n">
        <v>65535</v>
      </c>
      <c r="G17907" s="7" t="n">
        <v>65535</v>
      </c>
      <c r="H17907" s="7" t="n">
        <v>0</v>
      </c>
    </row>
    <row r="17908" spans="1:15">
      <c r="A17908" t="s">
        <v>4</v>
      </c>
      <c r="B17908" s="4" t="s">
        <v>5</v>
      </c>
      <c r="C17908" s="4" t="s">
        <v>7</v>
      </c>
      <c r="D17908" s="4" t="s">
        <v>11</v>
      </c>
      <c r="E17908" s="4" t="s">
        <v>13</v>
      </c>
      <c r="F17908" s="4" t="s">
        <v>11</v>
      </c>
      <c r="G17908" s="4" t="s">
        <v>14</v>
      </c>
      <c r="H17908" s="4" t="s">
        <v>14</v>
      </c>
      <c r="I17908" s="4" t="s">
        <v>11</v>
      </c>
      <c r="J17908" s="4" t="s">
        <v>11</v>
      </c>
      <c r="K17908" s="4" t="s">
        <v>14</v>
      </c>
      <c r="L17908" s="4" t="s">
        <v>14</v>
      </c>
      <c r="M17908" s="4" t="s">
        <v>14</v>
      </c>
      <c r="N17908" s="4" t="s">
        <v>14</v>
      </c>
      <c r="O17908" s="4" t="s">
        <v>8</v>
      </c>
    </row>
    <row r="17909" spans="1:15">
      <c r="A17909" t="n">
        <v>145260</v>
      </c>
      <c r="B17909" s="12" t="n">
        <v>50</v>
      </c>
      <c r="C17909" s="7" t="n">
        <v>0</v>
      </c>
      <c r="D17909" s="7" t="n">
        <v>12100</v>
      </c>
      <c r="E17909" s="7" t="n">
        <v>1</v>
      </c>
      <c r="F17909" s="7" t="n">
        <v>0</v>
      </c>
      <c r="G17909" s="7" t="n">
        <v>0</v>
      </c>
      <c r="H17909" s="7" t="n">
        <v>0</v>
      </c>
      <c r="I17909" s="7" t="n">
        <v>0</v>
      </c>
      <c r="J17909" s="7" t="n">
        <v>65533</v>
      </c>
      <c r="K17909" s="7" t="n">
        <v>0</v>
      </c>
      <c r="L17909" s="7" t="n">
        <v>0</v>
      </c>
      <c r="M17909" s="7" t="n">
        <v>0</v>
      </c>
      <c r="N17909" s="7" t="n">
        <v>0</v>
      </c>
      <c r="O17909" s="7" t="s">
        <v>18</v>
      </c>
    </row>
    <row r="17910" spans="1:15">
      <c r="A17910" t="s">
        <v>4</v>
      </c>
      <c r="B17910" s="4" t="s">
        <v>5</v>
      </c>
      <c r="C17910" s="4" t="s">
        <v>11</v>
      </c>
      <c r="D17910" s="4" t="s">
        <v>7</v>
      </c>
      <c r="E17910" s="4" t="s">
        <v>34</v>
      </c>
      <c r="F17910" s="4" t="s">
        <v>7</v>
      </c>
      <c r="G17910" s="4" t="s">
        <v>7</v>
      </c>
      <c r="H17910" s="4" t="s">
        <v>7</v>
      </c>
    </row>
    <row r="17911" spans="1:15">
      <c r="A17911" t="n">
        <v>145299</v>
      </c>
      <c r="B17911" s="26" t="n">
        <v>24</v>
      </c>
      <c r="C17911" s="7" t="n">
        <v>65533</v>
      </c>
      <c r="D17911" s="7" t="n">
        <v>12</v>
      </c>
      <c r="E17911" s="7" t="s">
        <v>1285</v>
      </c>
      <c r="F17911" s="7" t="n">
        <v>6</v>
      </c>
      <c r="G17911" s="7" t="n">
        <v>2</v>
      </c>
      <c r="H17911" s="7" t="n">
        <v>0</v>
      </c>
    </row>
    <row r="17912" spans="1:15">
      <c r="A17912" t="s">
        <v>4</v>
      </c>
      <c r="B17912" s="4" t="s">
        <v>5</v>
      </c>
    </row>
    <row r="17913" spans="1:15">
      <c r="A17913" t="n">
        <v>145349</v>
      </c>
      <c r="B17913" s="27" t="n">
        <v>28</v>
      </c>
    </row>
    <row r="17914" spans="1:15">
      <c r="A17914" t="s">
        <v>4</v>
      </c>
      <c r="B17914" s="4" t="s">
        <v>5</v>
      </c>
      <c r="C17914" s="4" t="s">
        <v>7</v>
      </c>
    </row>
    <row r="17915" spans="1:15">
      <c r="A17915" t="n">
        <v>145350</v>
      </c>
      <c r="B17915" s="28" t="n">
        <v>27</v>
      </c>
      <c r="C17915" s="7" t="n">
        <v>0</v>
      </c>
    </row>
    <row r="17916" spans="1:15">
      <c r="A17916" t="s">
        <v>4</v>
      </c>
      <c r="B17916" s="4" t="s">
        <v>5</v>
      </c>
      <c r="C17916" s="4" t="s">
        <v>7</v>
      </c>
      <c r="D17916" s="4" t="s">
        <v>11</v>
      </c>
      <c r="E17916" s="4" t="s">
        <v>11</v>
      </c>
      <c r="F17916" s="4" t="s">
        <v>11</v>
      </c>
      <c r="G17916" s="4" t="s">
        <v>11</v>
      </c>
      <c r="H17916" s="4" t="s">
        <v>7</v>
      </c>
    </row>
    <row r="17917" spans="1:15">
      <c r="A17917" t="n">
        <v>145352</v>
      </c>
      <c r="B17917" s="25" t="n">
        <v>25</v>
      </c>
      <c r="C17917" s="7" t="n">
        <v>5</v>
      </c>
      <c r="D17917" s="7" t="n">
        <v>65535</v>
      </c>
      <c r="E17917" s="7" t="n">
        <v>65535</v>
      </c>
      <c r="F17917" s="7" t="n">
        <v>65535</v>
      </c>
      <c r="G17917" s="7" t="n">
        <v>65535</v>
      </c>
      <c r="H17917" s="7" t="n">
        <v>0</v>
      </c>
    </row>
    <row r="17918" spans="1:15">
      <c r="A17918" t="s">
        <v>4</v>
      </c>
      <c r="B17918" s="4" t="s">
        <v>5</v>
      </c>
      <c r="C17918" s="4" t="s">
        <v>7</v>
      </c>
      <c r="D17918" s="4" t="s">
        <v>7</v>
      </c>
      <c r="E17918" s="4" t="s">
        <v>14</v>
      </c>
      <c r="F17918" s="4" t="s">
        <v>7</v>
      </c>
      <c r="G17918" s="4" t="s">
        <v>7</v>
      </c>
    </row>
    <row r="17919" spans="1:15">
      <c r="A17919" t="n">
        <v>145363</v>
      </c>
      <c r="B17919" s="37" t="n">
        <v>18</v>
      </c>
      <c r="C17919" s="7" t="n">
        <v>41</v>
      </c>
      <c r="D17919" s="7" t="n">
        <v>0</v>
      </c>
      <c r="E17919" s="7" t="n">
        <v>46</v>
      </c>
      <c r="F17919" s="7" t="n">
        <v>19</v>
      </c>
      <c r="G17919" s="7" t="n">
        <v>1</v>
      </c>
    </row>
    <row r="17920" spans="1:15">
      <c r="A17920" t="s">
        <v>4</v>
      </c>
      <c r="B17920" s="4" t="s">
        <v>5</v>
      </c>
      <c r="C17920" s="4" t="s">
        <v>16</v>
      </c>
    </row>
    <row r="17921" spans="1:15">
      <c r="A17921" t="n">
        <v>145372</v>
      </c>
      <c r="B17921" s="22" t="n">
        <v>3</v>
      </c>
      <c r="C17921" s="14" t="n">
        <f t="normal" ca="1">A17955</f>
        <v>0</v>
      </c>
    </row>
    <row r="17922" spans="1:15">
      <c r="A17922" t="s">
        <v>4</v>
      </c>
      <c r="B17922" s="4" t="s">
        <v>5</v>
      </c>
      <c r="C17922" s="4" t="s">
        <v>7</v>
      </c>
      <c r="D17922" s="4" t="s">
        <v>11</v>
      </c>
      <c r="E17922" s="4" t="s">
        <v>11</v>
      </c>
      <c r="F17922" s="4" t="s">
        <v>7</v>
      </c>
    </row>
    <row r="17923" spans="1:15">
      <c r="A17923" t="n">
        <v>145377</v>
      </c>
      <c r="B17923" s="25" t="n">
        <v>25</v>
      </c>
      <c r="C17923" s="7" t="n">
        <v>1</v>
      </c>
      <c r="D17923" s="7" t="n">
        <v>160</v>
      </c>
      <c r="E17923" s="7" t="n">
        <v>570</v>
      </c>
      <c r="F17923" s="7" t="n">
        <v>2</v>
      </c>
    </row>
    <row r="17924" spans="1:15">
      <c r="A17924" t="s">
        <v>4</v>
      </c>
      <c r="B17924" s="4" t="s">
        <v>5</v>
      </c>
      <c r="C17924" s="4" t="s">
        <v>7</v>
      </c>
      <c r="D17924" s="4" t="s">
        <v>11</v>
      </c>
      <c r="E17924" s="4" t="s">
        <v>8</v>
      </c>
    </row>
    <row r="17925" spans="1:15">
      <c r="A17925" t="n">
        <v>145384</v>
      </c>
      <c r="B17925" s="49" t="n">
        <v>51</v>
      </c>
      <c r="C17925" s="7" t="n">
        <v>4</v>
      </c>
      <c r="D17925" s="7" t="n">
        <v>0</v>
      </c>
      <c r="E17925" s="7" t="s">
        <v>448</v>
      </c>
    </row>
    <row r="17926" spans="1:15">
      <c r="A17926" t="s">
        <v>4</v>
      </c>
      <c r="B17926" s="4" t="s">
        <v>5</v>
      </c>
      <c r="C17926" s="4" t="s">
        <v>11</v>
      </c>
    </row>
    <row r="17927" spans="1:15">
      <c r="A17927" t="n">
        <v>145397</v>
      </c>
      <c r="B17927" s="29" t="n">
        <v>16</v>
      </c>
      <c r="C17927" s="7" t="n">
        <v>0</v>
      </c>
    </row>
    <row r="17928" spans="1:15">
      <c r="A17928" t="s">
        <v>4</v>
      </c>
      <c r="B17928" s="4" t="s">
        <v>5</v>
      </c>
      <c r="C17928" s="4" t="s">
        <v>11</v>
      </c>
      <c r="D17928" s="4" t="s">
        <v>34</v>
      </c>
      <c r="E17928" s="4" t="s">
        <v>7</v>
      </c>
      <c r="F17928" s="4" t="s">
        <v>7</v>
      </c>
    </row>
    <row r="17929" spans="1:15">
      <c r="A17929" t="n">
        <v>145400</v>
      </c>
      <c r="B17929" s="51" t="n">
        <v>26</v>
      </c>
      <c r="C17929" s="7" t="n">
        <v>0</v>
      </c>
      <c r="D17929" s="7" t="s">
        <v>1286</v>
      </c>
      <c r="E17929" s="7" t="n">
        <v>2</v>
      </c>
      <c r="F17929" s="7" t="n">
        <v>0</v>
      </c>
    </row>
    <row r="17930" spans="1:15">
      <c r="A17930" t="s">
        <v>4</v>
      </c>
      <c r="B17930" s="4" t="s">
        <v>5</v>
      </c>
    </row>
    <row r="17931" spans="1:15">
      <c r="A17931" t="n">
        <v>145486</v>
      </c>
      <c r="B17931" s="27" t="n">
        <v>28</v>
      </c>
    </row>
    <row r="17932" spans="1:15">
      <c r="A17932" t="s">
        <v>4</v>
      </c>
      <c r="B17932" s="4" t="s">
        <v>5</v>
      </c>
      <c r="C17932" s="4" t="s">
        <v>7</v>
      </c>
      <c r="D17932" s="4" t="s">
        <v>11</v>
      </c>
      <c r="E17932" s="4" t="s">
        <v>11</v>
      </c>
      <c r="F17932" s="4" t="s">
        <v>7</v>
      </c>
    </row>
    <row r="17933" spans="1:15">
      <c r="A17933" t="n">
        <v>145487</v>
      </c>
      <c r="B17933" s="25" t="n">
        <v>25</v>
      </c>
      <c r="C17933" s="7" t="n">
        <v>1</v>
      </c>
      <c r="D17933" s="7" t="n">
        <v>160</v>
      </c>
      <c r="E17933" s="7" t="n">
        <v>350</v>
      </c>
      <c r="F17933" s="7" t="n">
        <v>1</v>
      </c>
    </row>
    <row r="17934" spans="1:15">
      <c r="A17934" t="s">
        <v>4</v>
      </c>
      <c r="B17934" s="4" t="s">
        <v>5</v>
      </c>
      <c r="C17934" s="4" t="s">
        <v>7</v>
      </c>
      <c r="D17934" s="4" t="s">
        <v>11</v>
      </c>
      <c r="E17934" s="4" t="s">
        <v>8</v>
      </c>
    </row>
    <row r="17935" spans="1:15">
      <c r="A17935" t="n">
        <v>145494</v>
      </c>
      <c r="B17935" s="49" t="n">
        <v>51</v>
      </c>
      <c r="C17935" s="7" t="n">
        <v>4</v>
      </c>
      <c r="D17935" s="7" t="n">
        <v>5655</v>
      </c>
      <c r="E17935" s="7" t="s">
        <v>1287</v>
      </c>
    </row>
    <row r="17936" spans="1:15">
      <c r="A17936" t="s">
        <v>4</v>
      </c>
      <c r="B17936" s="4" t="s">
        <v>5</v>
      </c>
      <c r="C17936" s="4" t="s">
        <v>11</v>
      </c>
    </row>
    <row r="17937" spans="1:6">
      <c r="A17937" t="n">
        <v>145508</v>
      </c>
      <c r="B17937" s="29" t="n">
        <v>16</v>
      </c>
      <c r="C17937" s="7" t="n">
        <v>0</v>
      </c>
    </row>
    <row r="17938" spans="1:6">
      <c r="A17938" t="s">
        <v>4</v>
      </c>
      <c r="B17938" s="4" t="s">
        <v>5</v>
      </c>
      <c r="C17938" s="4" t="s">
        <v>11</v>
      </c>
      <c r="D17938" s="4" t="s">
        <v>34</v>
      </c>
      <c r="E17938" s="4" t="s">
        <v>7</v>
      </c>
      <c r="F17938" s="4" t="s">
        <v>7</v>
      </c>
      <c r="G17938" s="4" t="s">
        <v>34</v>
      </c>
      <c r="H17938" s="4" t="s">
        <v>7</v>
      </c>
      <c r="I17938" s="4" t="s">
        <v>7</v>
      </c>
    </row>
    <row r="17939" spans="1:6">
      <c r="A17939" t="n">
        <v>145511</v>
      </c>
      <c r="B17939" s="51" t="n">
        <v>26</v>
      </c>
      <c r="C17939" s="7" t="n">
        <v>5655</v>
      </c>
      <c r="D17939" s="7" t="s">
        <v>1288</v>
      </c>
      <c r="E17939" s="7" t="n">
        <v>2</v>
      </c>
      <c r="F17939" s="7" t="n">
        <v>3</v>
      </c>
      <c r="G17939" s="7" t="s">
        <v>1289</v>
      </c>
      <c r="H17939" s="7" t="n">
        <v>2</v>
      </c>
      <c r="I17939" s="7" t="n">
        <v>0</v>
      </c>
    </row>
    <row r="17940" spans="1:6">
      <c r="A17940" t="s">
        <v>4</v>
      </c>
      <c r="B17940" s="4" t="s">
        <v>5</v>
      </c>
    </row>
    <row r="17941" spans="1:6">
      <c r="A17941" t="n">
        <v>145674</v>
      </c>
      <c r="B17941" s="27" t="n">
        <v>28</v>
      </c>
    </row>
    <row r="17942" spans="1:6">
      <c r="A17942" t="s">
        <v>4</v>
      </c>
      <c r="B17942" s="4" t="s">
        <v>5</v>
      </c>
      <c r="C17942" s="4" t="s">
        <v>7</v>
      </c>
      <c r="D17942" s="4" t="s">
        <v>11</v>
      </c>
      <c r="E17942" s="4" t="s">
        <v>11</v>
      </c>
      <c r="F17942" s="4" t="s">
        <v>7</v>
      </c>
    </row>
    <row r="17943" spans="1:6">
      <c r="A17943" t="n">
        <v>145675</v>
      </c>
      <c r="B17943" s="25" t="n">
        <v>25</v>
      </c>
      <c r="C17943" s="7" t="n">
        <v>1</v>
      </c>
      <c r="D17943" s="7" t="n">
        <v>160</v>
      </c>
      <c r="E17943" s="7" t="n">
        <v>570</v>
      </c>
      <c r="F17943" s="7" t="n">
        <v>2</v>
      </c>
    </row>
    <row r="17944" spans="1:6">
      <c r="A17944" t="s">
        <v>4</v>
      </c>
      <c r="B17944" s="4" t="s">
        <v>5</v>
      </c>
      <c r="C17944" s="4" t="s">
        <v>7</v>
      </c>
      <c r="D17944" s="4" t="s">
        <v>11</v>
      </c>
      <c r="E17944" s="4" t="s">
        <v>8</v>
      </c>
    </row>
    <row r="17945" spans="1:6">
      <c r="A17945" t="n">
        <v>145682</v>
      </c>
      <c r="B17945" s="49" t="n">
        <v>51</v>
      </c>
      <c r="C17945" s="7" t="n">
        <v>4</v>
      </c>
      <c r="D17945" s="7" t="n">
        <v>0</v>
      </c>
      <c r="E17945" s="7" t="s">
        <v>606</v>
      </c>
    </row>
    <row r="17946" spans="1:6">
      <c r="A17946" t="s">
        <v>4</v>
      </c>
      <c r="B17946" s="4" t="s">
        <v>5</v>
      </c>
      <c r="C17946" s="4" t="s">
        <v>11</v>
      </c>
    </row>
    <row r="17947" spans="1:6">
      <c r="A17947" t="n">
        <v>145697</v>
      </c>
      <c r="B17947" s="29" t="n">
        <v>16</v>
      </c>
      <c r="C17947" s="7" t="n">
        <v>0</v>
      </c>
    </row>
    <row r="17948" spans="1:6">
      <c r="A17948" t="s">
        <v>4</v>
      </c>
      <c r="B17948" s="4" t="s">
        <v>5</v>
      </c>
      <c r="C17948" s="4" t="s">
        <v>11</v>
      </c>
      <c r="D17948" s="4" t="s">
        <v>34</v>
      </c>
      <c r="E17948" s="4" t="s">
        <v>7</v>
      </c>
      <c r="F17948" s="4" t="s">
        <v>7</v>
      </c>
    </row>
    <row r="17949" spans="1:6">
      <c r="A17949" t="n">
        <v>145700</v>
      </c>
      <c r="B17949" s="51" t="n">
        <v>26</v>
      </c>
      <c r="C17949" s="7" t="n">
        <v>0</v>
      </c>
      <c r="D17949" s="7" t="s">
        <v>1290</v>
      </c>
      <c r="E17949" s="7" t="n">
        <v>2</v>
      </c>
      <c r="F17949" s="7" t="n">
        <v>0</v>
      </c>
    </row>
    <row r="17950" spans="1:6">
      <c r="A17950" t="s">
        <v>4</v>
      </c>
      <c r="B17950" s="4" t="s">
        <v>5</v>
      </c>
    </row>
    <row r="17951" spans="1:6">
      <c r="A17951" t="n">
        <v>145755</v>
      </c>
      <c r="B17951" s="27" t="n">
        <v>28</v>
      </c>
    </row>
    <row r="17952" spans="1:6">
      <c r="A17952" t="s">
        <v>4</v>
      </c>
      <c r="B17952" s="4" t="s">
        <v>5</v>
      </c>
      <c r="C17952" s="4" t="s">
        <v>11</v>
      </c>
      <c r="D17952" s="4" t="s">
        <v>7</v>
      </c>
    </row>
    <row r="17953" spans="1:9">
      <c r="A17953" t="n">
        <v>145756</v>
      </c>
      <c r="B17953" s="69" t="n">
        <v>89</v>
      </c>
      <c r="C17953" s="7" t="n">
        <v>65533</v>
      </c>
      <c r="D17953" s="7" t="n">
        <v>1</v>
      </c>
    </row>
    <row r="17954" spans="1:9">
      <c r="A17954" t="s">
        <v>4</v>
      </c>
      <c r="B17954" s="4" t="s">
        <v>5</v>
      </c>
      <c r="C17954" s="4" t="s">
        <v>7</v>
      </c>
      <c r="D17954" s="4" t="s">
        <v>11</v>
      </c>
      <c r="E17954" s="4" t="s">
        <v>13</v>
      </c>
    </row>
    <row r="17955" spans="1:9">
      <c r="A17955" t="n">
        <v>145760</v>
      </c>
      <c r="B17955" s="35" t="n">
        <v>58</v>
      </c>
      <c r="C17955" s="7" t="n">
        <v>0</v>
      </c>
      <c r="D17955" s="7" t="n">
        <v>1000</v>
      </c>
      <c r="E17955" s="7" t="n">
        <v>1</v>
      </c>
    </row>
    <row r="17956" spans="1:9">
      <c r="A17956" t="s">
        <v>4</v>
      </c>
      <c r="B17956" s="4" t="s">
        <v>5</v>
      </c>
      <c r="C17956" s="4" t="s">
        <v>7</v>
      </c>
      <c r="D17956" s="4" t="s">
        <v>11</v>
      </c>
    </row>
    <row r="17957" spans="1:9">
      <c r="A17957" t="n">
        <v>145768</v>
      </c>
      <c r="B17957" s="35" t="n">
        <v>58</v>
      </c>
      <c r="C17957" s="7" t="n">
        <v>255</v>
      </c>
      <c r="D17957" s="7" t="n">
        <v>0</v>
      </c>
    </row>
    <row r="17958" spans="1:9">
      <c r="A17958" t="s">
        <v>4</v>
      </c>
      <c r="B17958" s="4" t="s">
        <v>5</v>
      </c>
      <c r="C17958" s="4" t="s">
        <v>7</v>
      </c>
      <c r="D17958" s="4" t="s">
        <v>13</v>
      </c>
      <c r="E17958" s="4" t="s">
        <v>11</v>
      </c>
      <c r="F17958" s="4" t="s">
        <v>7</v>
      </c>
    </row>
    <row r="17959" spans="1:9">
      <c r="A17959" t="n">
        <v>145772</v>
      </c>
      <c r="B17959" s="16" t="n">
        <v>49</v>
      </c>
      <c r="C17959" s="7" t="n">
        <v>3</v>
      </c>
      <c r="D17959" s="7" t="n">
        <v>1</v>
      </c>
      <c r="E17959" s="7" t="n">
        <v>500</v>
      </c>
      <c r="F17959" s="7" t="n">
        <v>0</v>
      </c>
    </row>
    <row r="17960" spans="1:9">
      <c r="A17960" t="s">
        <v>4</v>
      </c>
      <c r="B17960" s="4" t="s">
        <v>5</v>
      </c>
      <c r="C17960" s="4" t="s">
        <v>7</v>
      </c>
      <c r="D17960" s="4" t="s">
        <v>11</v>
      </c>
    </row>
    <row r="17961" spans="1:9">
      <c r="A17961" t="n">
        <v>145781</v>
      </c>
      <c r="B17961" s="35" t="n">
        <v>58</v>
      </c>
      <c r="C17961" s="7" t="n">
        <v>11</v>
      </c>
      <c r="D17961" s="7" t="n">
        <v>300</v>
      </c>
    </row>
    <row r="17962" spans="1:9">
      <c r="A17962" t="s">
        <v>4</v>
      </c>
      <c r="B17962" s="4" t="s">
        <v>5</v>
      </c>
      <c r="C17962" s="4" t="s">
        <v>7</v>
      </c>
      <c r="D17962" s="4" t="s">
        <v>11</v>
      </c>
    </row>
    <row r="17963" spans="1:9">
      <c r="A17963" t="n">
        <v>145785</v>
      </c>
      <c r="B17963" s="35" t="n">
        <v>58</v>
      </c>
      <c r="C17963" s="7" t="n">
        <v>12</v>
      </c>
      <c r="D17963" s="7" t="n">
        <v>0</v>
      </c>
    </row>
    <row r="17964" spans="1:9">
      <c r="A17964" t="s">
        <v>4</v>
      </c>
      <c r="B17964" s="4" t="s">
        <v>5</v>
      </c>
      <c r="C17964" s="4" t="s">
        <v>11</v>
      </c>
    </row>
    <row r="17965" spans="1:9">
      <c r="A17965" t="n">
        <v>145789</v>
      </c>
      <c r="B17965" s="39" t="n">
        <v>12</v>
      </c>
      <c r="C17965" s="7" t="n">
        <v>10940</v>
      </c>
    </row>
    <row r="17966" spans="1:9">
      <c r="A17966" t="s">
        <v>4</v>
      </c>
      <c r="B17966" s="4" t="s">
        <v>5</v>
      </c>
      <c r="C17966" s="4" t="s">
        <v>7</v>
      </c>
      <c r="D17966" s="4" t="s">
        <v>7</v>
      </c>
      <c r="E17966" s="4" t="s">
        <v>7</v>
      </c>
      <c r="F17966" s="4" t="s">
        <v>14</v>
      </c>
      <c r="G17966" s="4" t="s">
        <v>7</v>
      </c>
      <c r="H17966" s="4" t="s">
        <v>7</v>
      </c>
      <c r="I17966" s="4" t="s">
        <v>16</v>
      </c>
    </row>
    <row r="17967" spans="1:9">
      <c r="A17967" t="n">
        <v>145792</v>
      </c>
      <c r="B17967" s="13" t="n">
        <v>5</v>
      </c>
      <c r="C17967" s="7" t="n">
        <v>35</v>
      </c>
      <c r="D17967" s="7" t="n">
        <v>0</v>
      </c>
      <c r="E17967" s="7" t="n">
        <v>0</v>
      </c>
      <c r="F17967" s="7" t="n">
        <v>1</v>
      </c>
      <c r="G17967" s="7" t="n">
        <v>2</v>
      </c>
      <c r="H17967" s="7" t="n">
        <v>1</v>
      </c>
      <c r="I17967" s="14" t="n">
        <f t="normal" ca="1">A17979</f>
        <v>0</v>
      </c>
    </row>
    <row r="17968" spans="1:9">
      <c r="A17968" t="s">
        <v>4</v>
      </c>
      <c r="B17968" s="4" t="s">
        <v>5</v>
      </c>
      <c r="C17968" s="4" t="s">
        <v>11</v>
      </c>
    </row>
    <row r="17969" spans="1:9">
      <c r="A17969" t="n">
        <v>145806</v>
      </c>
      <c r="B17969" s="39" t="n">
        <v>12</v>
      </c>
      <c r="C17969" s="7" t="n">
        <v>10941</v>
      </c>
    </row>
    <row r="17970" spans="1:9">
      <c r="A17970" t="s">
        <v>4</v>
      </c>
      <c r="B17970" s="4" t="s">
        <v>5</v>
      </c>
      <c r="C17970" s="4" t="s">
        <v>11</v>
      </c>
      <c r="D17970" s="4" t="s">
        <v>7</v>
      </c>
      <c r="E17970" s="4" t="s">
        <v>7</v>
      </c>
    </row>
    <row r="17971" spans="1:9">
      <c r="A17971" t="n">
        <v>145809</v>
      </c>
      <c r="B17971" s="88" t="n">
        <v>104</v>
      </c>
      <c r="C17971" s="7" t="n">
        <v>38</v>
      </c>
      <c r="D17971" s="7" t="n">
        <v>3</v>
      </c>
      <c r="E17971" s="7" t="n">
        <v>1</v>
      </c>
    </row>
    <row r="17972" spans="1:9">
      <c r="A17972" t="s">
        <v>4</v>
      </c>
      <c r="B17972" s="4" t="s">
        <v>5</v>
      </c>
    </row>
    <row r="17973" spans="1:9">
      <c r="A17973" t="n">
        <v>145814</v>
      </c>
      <c r="B17973" s="5" t="n">
        <v>1</v>
      </c>
    </row>
    <row r="17974" spans="1:9">
      <c r="A17974" t="s">
        <v>4</v>
      </c>
      <c r="B17974" s="4" t="s">
        <v>5</v>
      </c>
      <c r="C17974" s="4" t="s">
        <v>11</v>
      </c>
      <c r="D17974" s="4" t="s">
        <v>7</v>
      </c>
      <c r="E17974" s="4" t="s">
        <v>11</v>
      </c>
    </row>
    <row r="17975" spans="1:9">
      <c r="A17975" t="n">
        <v>145815</v>
      </c>
      <c r="B17975" s="88" t="n">
        <v>104</v>
      </c>
      <c r="C17975" s="7" t="n">
        <v>38</v>
      </c>
      <c r="D17975" s="7" t="n">
        <v>1</v>
      </c>
      <c r="E17975" s="7" t="n">
        <v>0</v>
      </c>
    </row>
    <row r="17976" spans="1:9">
      <c r="A17976" t="s">
        <v>4</v>
      </c>
      <c r="B17976" s="4" t="s">
        <v>5</v>
      </c>
    </row>
    <row r="17977" spans="1:9">
      <c r="A17977" t="n">
        <v>145821</v>
      </c>
      <c r="B17977" s="5" t="n">
        <v>1</v>
      </c>
    </row>
    <row r="17978" spans="1:9">
      <c r="A17978" t="s">
        <v>4</v>
      </c>
      <c r="B17978" s="4" t="s">
        <v>5</v>
      </c>
      <c r="C17978" s="4" t="s">
        <v>11</v>
      </c>
      <c r="D17978" s="4" t="s">
        <v>13</v>
      </c>
      <c r="E17978" s="4" t="s">
        <v>13</v>
      </c>
      <c r="F17978" s="4" t="s">
        <v>13</v>
      </c>
      <c r="G17978" s="4" t="s">
        <v>13</v>
      </c>
    </row>
    <row r="17979" spans="1:9">
      <c r="A17979" t="n">
        <v>145822</v>
      </c>
      <c r="B17979" s="40" t="n">
        <v>46</v>
      </c>
      <c r="C17979" s="7" t="n">
        <v>61456</v>
      </c>
      <c r="D17979" s="7" t="n">
        <v>1.44000005722046</v>
      </c>
      <c r="E17979" s="7" t="n">
        <v>1</v>
      </c>
      <c r="F17979" s="7" t="n">
        <v>6.94000005722046</v>
      </c>
      <c r="G17979" s="7" t="n">
        <v>210.600006103516</v>
      </c>
    </row>
    <row r="17980" spans="1:9">
      <c r="A17980" t="s">
        <v>4</v>
      </c>
      <c r="B17980" s="4" t="s">
        <v>5</v>
      </c>
      <c r="C17980" s="4" t="s">
        <v>7</v>
      </c>
      <c r="D17980" s="4" t="s">
        <v>7</v>
      </c>
      <c r="E17980" s="4" t="s">
        <v>13</v>
      </c>
      <c r="F17980" s="4" t="s">
        <v>13</v>
      </c>
      <c r="G17980" s="4" t="s">
        <v>13</v>
      </c>
      <c r="H17980" s="4" t="s">
        <v>11</v>
      </c>
      <c r="I17980" s="4" t="s">
        <v>7</v>
      </c>
    </row>
    <row r="17981" spans="1:9">
      <c r="A17981" t="n">
        <v>145841</v>
      </c>
      <c r="B17981" s="36" t="n">
        <v>45</v>
      </c>
      <c r="C17981" s="7" t="n">
        <v>4</v>
      </c>
      <c r="D17981" s="7" t="n">
        <v>3</v>
      </c>
      <c r="E17981" s="7" t="n">
        <v>5</v>
      </c>
      <c r="F17981" s="7" t="n">
        <v>210.630004882813</v>
      </c>
      <c r="G17981" s="7" t="n">
        <v>0</v>
      </c>
      <c r="H17981" s="7" t="n">
        <v>0</v>
      </c>
      <c r="I17981" s="7" t="n">
        <v>0</v>
      </c>
    </row>
    <row r="17982" spans="1:9">
      <c r="A17982" t="s">
        <v>4</v>
      </c>
      <c r="B17982" s="4" t="s">
        <v>5</v>
      </c>
      <c r="C17982" s="4" t="s">
        <v>7</v>
      </c>
      <c r="D17982" s="4" t="s">
        <v>8</v>
      </c>
    </row>
    <row r="17983" spans="1:9">
      <c r="A17983" t="n">
        <v>145859</v>
      </c>
      <c r="B17983" s="6" t="n">
        <v>2</v>
      </c>
      <c r="C17983" s="7" t="n">
        <v>10</v>
      </c>
      <c r="D17983" s="7" t="s">
        <v>810</v>
      </c>
    </row>
    <row r="17984" spans="1:9">
      <c r="A17984" t="s">
        <v>4</v>
      </c>
      <c r="B17984" s="4" t="s">
        <v>5</v>
      </c>
      <c r="C17984" s="4" t="s">
        <v>11</v>
      </c>
    </row>
    <row r="17985" spans="1:9">
      <c r="A17985" t="n">
        <v>145874</v>
      </c>
      <c r="B17985" s="29" t="n">
        <v>16</v>
      </c>
      <c r="C17985" s="7" t="n">
        <v>0</v>
      </c>
    </row>
    <row r="17986" spans="1:9">
      <c r="A17986" t="s">
        <v>4</v>
      </c>
      <c r="B17986" s="4" t="s">
        <v>5</v>
      </c>
      <c r="C17986" s="4" t="s">
        <v>7</v>
      </c>
      <c r="D17986" s="4" t="s">
        <v>11</v>
      </c>
    </row>
    <row r="17987" spans="1:9">
      <c r="A17987" t="n">
        <v>145877</v>
      </c>
      <c r="B17987" s="35" t="n">
        <v>58</v>
      </c>
      <c r="C17987" s="7" t="n">
        <v>105</v>
      </c>
      <c r="D17987" s="7" t="n">
        <v>300</v>
      </c>
    </row>
    <row r="17988" spans="1:9">
      <c r="A17988" t="s">
        <v>4</v>
      </c>
      <c r="B17988" s="4" t="s">
        <v>5</v>
      </c>
      <c r="C17988" s="4" t="s">
        <v>13</v>
      </c>
      <c r="D17988" s="4" t="s">
        <v>11</v>
      </c>
    </row>
    <row r="17989" spans="1:9">
      <c r="A17989" t="n">
        <v>145881</v>
      </c>
      <c r="B17989" s="61" t="n">
        <v>103</v>
      </c>
      <c r="C17989" s="7" t="n">
        <v>1</v>
      </c>
      <c r="D17989" s="7" t="n">
        <v>300</v>
      </c>
    </row>
    <row r="17990" spans="1:9">
      <c r="A17990" t="s">
        <v>4</v>
      </c>
      <c r="B17990" s="4" t="s">
        <v>5</v>
      </c>
      <c r="C17990" s="4" t="s">
        <v>7</v>
      </c>
      <c r="D17990" s="4" t="s">
        <v>11</v>
      </c>
    </row>
    <row r="17991" spans="1:9">
      <c r="A17991" t="n">
        <v>145888</v>
      </c>
      <c r="B17991" s="62" t="n">
        <v>72</v>
      </c>
      <c r="C17991" s="7" t="n">
        <v>4</v>
      </c>
      <c r="D17991" s="7" t="n">
        <v>0</v>
      </c>
    </row>
    <row r="17992" spans="1:9">
      <c r="A17992" t="s">
        <v>4</v>
      </c>
      <c r="B17992" s="4" t="s">
        <v>5</v>
      </c>
      <c r="C17992" s="4" t="s">
        <v>14</v>
      </c>
    </row>
    <row r="17993" spans="1:9">
      <c r="A17993" t="n">
        <v>145892</v>
      </c>
      <c r="B17993" s="60" t="n">
        <v>15</v>
      </c>
      <c r="C17993" s="7" t="n">
        <v>1073741824</v>
      </c>
    </row>
    <row r="17994" spans="1:9">
      <c r="A17994" t="s">
        <v>4</v>
      </c>
      <c r="B17994" s="4" t="s">
        <v>5</v>
      </c>
      <c r="C17994" s="4" t="s">
        <v>7</v>
      </c>
    </row>
    <row r="17995" spans="1:9">
      <c r="A17995" t="n">
        <v>145897</v>
      </c>
      <c r="B17995" s="59" t="n">
        <v>64</v>
      </c>
      <c r="C17995" s="7" t="n">
        <v>3</v>
      </c>
    </row>
    <row r="17996" spans="1:9">
      <c r="A17996" t="s">
        <v>4</v>
      </c>
      <c r="B17996" s="4" t="s">
        <v>5</v>
      </c>
      <c r="C17996" s="4" t="s">
        <v>7</v>
      </c>
    </row>
    <row r="17997" spans="1:9">
      <c r="A17997" t="n">
        <v>145899</v>
      </c>
      <c r="B17997" s="11" t="n">
        <v>74</v>
      </c>
      <c r="C17997" s="7" t="n">
        <v>67</v>
      </c>
    </row>
    <row r="17998" spans="1:9">
      <c r="A17998" t="s">
        <v>4</v>
      </c>
      <c r="B17998" s="4" t="s">
        <v>5</v>
      </c>
      <c r="C17998" s="4" t="s">
        <v>7</v>
      </c>
      <c r="D17998" s="4" t="s">
        <v>7</v>
      </c>
      <c r="E17998" s="4" t="s">
        <v>11</v>
      </c>
    </row>
    <row r="17999" spans="1:9">
      <c r="A17999" t="n">
        <v>145901</v>
      </c>
      <c r="B17999" s="36" t="n">
        <v>45</v>
      </c>
      <c r="C17999" s="7" t="n">
        <v>8</v>
      </c>
      <c r="D17999" s="7" t="n">
        <v>1</v>
      </c>
      <c r="E17999" s="7" t="n">
        <v>0</v>
      </c>
    </row>
    <row r="18000" spans="1:9">
      <c r="A18000" t="s">
        <v>4</v>
      </c>
      <c r="B18000" s="4" t="s">
        <v>5</v>
      </c>
      <c r="C18000" s="4" t="s">
        <v>11</v>
      </c>
    </row>
    <row r="18001" spans="1:5">
      <c r="A18001" t="n">
        <v>145906</v>
      </c>
      <c r="B18001" s="15" t="n">
        <v>13</v>
      </c>
      <c r="C18001" s="7" t="n">
        <v>6409</v>
      </c>
    </row>
    <row r="18002" spans="1:5">
      <c r="A18002" t="s">
        <v>4</v>
      </c>
      <c r="B18002" s="4" t="s">
        <v>5</v>
      </c>
      <c r="C18002" s="4" t="s">
        <v>11</v>
      </c>
    </row>
    <row r="18003" spans="1:5">
      <c r="A18003" t="n">
        <v>145909</v>
      </c>
      <c r="B18003" s="15" t="n">
        <v>13</v>
      </c>
      <c r="C18003" s="7" t="n">
        <v>6408</v>
      </c>
    </row>
    <row r="18004" spans="1:5">
      <c r="A18004" t="s">
        <v>4</v>
      </c>
      <c r="B18004" s="4" t="s">
        <v>5</v>
      </c>
      <c r="C18004" s="4" t="s">
        <v>11</v>
      </c>
    </row>
    <row r="18005" spans="1:5">
      <c r="A18005" t="n">
        <v>145912</v>
      </c>
      <c r="B18005" s="39" t="n">
        <v>12</v>
      </c>
      <c r="C18005" s="7" t="n">
        <v>6464</v>
      </c>
    </row>
    <row r="18006" spans="1:5">
      <c r="A18006" t="s">
        <v>4</v>
      </c>
      <c r="B18006" s="4" t="s">
        <v>5</v>
      </c>
      <c r="C18006" s="4" t="s">
        <v>11</v>
      </c>
    </row>
    <row r="18007" spans="1:5">
      <c r="A18007" t="n">
        <v>145915</v>
      </c>
      <c r="B18007" s="15" t="n">
        <v>13</v>
      </c>
      <c r="C18007" s="7" t="n">
        <v>6465</v>
      </c>
    </row>
    <row r="18008" spans="1:5">
      <c r="A18008" t="s">
        <v>4</v>
      </c>
      <c r="B18008" s="4" t="s">
        <v>5</v>
      </c>
      <c r="C18008" s="4" t="s">
        <v>11</v>
      </c>
    </row>
    <row r="18009" spans="1:5">
      <c r="A18009" t="n">
        <v>145918</v>
      </c>
      <c r="B18009" s="15" t="n">
        <v>13</v>
      </c>
      <c r="C18009" s="7" t="n">
        <v>6466</v>
      </c>
    </row>
    <row r="18010" spans="1:5">
      <c r="A18010" t="s">
        <v>4</v>
      </c>
      <c r="B18010" s="4" t="s">
        <v>5</v>
      </c>
      <c r="C18010" s="4" t="s">
        <v>11</v>
      </c>
    </row>
    <row r="18011" spans="1:5">
      <c r="A18011" t="n">
        <v>145921</v>
      </c>
      <c r="B18011" s="15" t="n">
        <v>13</v>
      </c>
      <c r="C18011" s="7" t="n">
        <v>6467</v>
      </c>
    </row>
    <row r="18012" spans="1:5">
      <c r="A18012" t="s">
        <v>4</v>
      </c>
      <c r="B18012" s="4" t="s">
        <v>5</v>
      </c>
      <c r="C18012" s="4" t="s">
        <v>11</v>
      </c>
    </row>
    <row r="18013" spans="1:5">
      <c r="A18013" t="n">
        <v>145924</v>
      </c>
      <c r="B18013" s="15" t="n">
        <v>13</v>
      </c>
      <c r="C18013" s="7" t="n">
        <v>6468</v>
      </c>
    </row>
    <row r="18014" spans="1:5">
      <c r="A18014" t="s">
        <v>4</v>
      </c>
      <c r="B18014" s="4" t="s">
        <v>5</v>
      </c>
      <c r="C18014" s="4" t="s">
        <v>11</v>
      </c>
    </row>
    <row r="18015" spans="1:5">
      <c r="A18015" t="n">
        <v>145927</v>
      </c>
      <c r="B18015" s="15" t="n">
        <v>13</v>
      </c>
      <c r="C18015" s="7" t="n">
        <v>6469</v>
      </c>
    </row>
    <row r="18016" spans="1:5">
      <c r="A18016" t="s">
        <v>4</v>
      </c>
      <c r="B18016" s="4" t="s">
        <v>5</v>
      </c>
      <c r="C18016" s="4" t="s">
        <v>11</v>
      </c>
    </row>
    <row r="18017" spans="1:3">
      <c r="A18017" t="n">
        <v>145930</v>
      </c>
      <c r="B18017" s="15" t="n">
        <v>13</v>
      </c>
      <c r="C18017" s="7" t="n">
        <v>6470</v>
      </c>
    </row>
    <row r="18018" spans="1:3">
      <c r="A18018" t="s">
        <v>4</v>
      </c>
      <c r="B18018" s="4" t="s">
        <v>5</v>
      </c>
      <c r="C18018" s="4" t="s">
        <v>11</v>
      </c>
    </row>
    <row r="18019" spans="1:3">
      <c r="A18019" t="n">
        <v>145933</v>
      </c>
      <c r="B18019" s="15" t="n">
        <v>13</v>
      </c>
      <c r="C18019" s="7" t="n">
        <v>6471</v>
      </c>
    </row>
    <row r="18020" spans="1:3">
      <c r="A18020" t="s">
        <v>4</v>
      </c>
      <c r="B18020" s="4" t="s">
        <v>5</v>
      </c>
      <c r="C18020" s="4" t="s">
        <v>7</v>
      </c>
    </row>
    <row r="18021" spans="1:3">
      <c r="A18021" t="n">
        <v>145936</v>
      </c>
      <c r="B18021" s="11" t="n">
        <v>74</v>
      </c>
      <c r="C18021" s="7" t="n">
        <v>18</v>
      </c>
    </row>
    <row r="18022" spans="1:3">
      <c r="A18022" t="s">
        <v>4</v>
      </c>
      <c r="B18022" s="4" t="s">
        <v>5</v>
      </c>
      <c r="C18022" s="4" t="s">
        <v>7</v>
      </c>
    </row>
    <row r="18023" spans="1:3">
      <c r="A18023" t="n">
        <v>145938</v>
      </c>
      <c r="B18023" s="11" t="n">
        <v>74</v>
      </c>
      <c r="C18023" s="7" t="n">
        <v>45</v>
      </c>
    </row>
    <row r="18024" spans="1:3">
      <c r="A18024" t="s">
        <v>4</v>
      </c>
      <c r="B18024" s="4" t="s">
        <v>5</v>
      </c>
      <c r="C18024" s="4" t="s">
        <v>11</v>
      </c>
    </row>
    <row r="18025" spans="1:3">
      <c r="A18025" t="n">
        <v>145940</v>
      </c>
      <c r="B18025" s="29" t="n">
        <v>16</v>
      </c>
      <c r="C18025" s="7" t="n">
        <v>0</v>
      </c>
    </row>
    <row r="18026" spans="1:3">
      <c r="A18026" t="s">
        <v>4</v>
      </c>
      <c r="B18026" s="4" t="s">
        <v>5</v>
      </c>
      <c r="C18026" s="4" t="s">
        <v>7</v>
      </c>
      <c r="D18026" s="4" t="s">
        <v>7</v>
      </c>
      <c r="E18026" s="4" t="s">
        <v>7</v>
      </c>
      <c r="F18026" s="4" t="s">
        <v>7</v>
      </c>
    </row>
    <row r="18027" spans="1:3">
      <c r="A18027" t="n">
        <v>145943</v>
      </c>
      <c r="B18027" s="9" t="n">
        <v>14</v>
      </c>
      <c r="C18027" s="7" t="n">
        <v>0</v>
      </c>
      <c r="D18027" s="7" t="n">
        <v>8</v>
      </c>
      <c r="E18027" s="7" t="n">
        <v>0</v>
      </c>
      <c r="F18027" s="7" t="n">
        <v>0</v>
      </c>
    </row>
    <row r="18028" spans="1:3">
      <c r="A18028" t="s">
        <v>4</v>
      </c>
      <c r="B18028" s="4" t="s">
        <v>5</v>
      </c>
      <c r="C18028" s="4" t="s">
        <v>7</v>
      </c>
      <c r="D18028" s="4" t="s">
        <v>8</v>
      </c>
    </row>
    <row r="18029" spans="1:3">
      <c r="A18029" t="n">
        <v>145948</v>
      </c>
      <c r="B18029" s="6" t="n">
        <v>2</v>
      </c>
      <c r="C18029" s="7" t="n">
        <v>11</v>
      </c>
      <c r="D18029" s="7" t="s">
        <v>17</v>
      </c>
    </row>
    <row r="18030" spans="1:3">
      <c r="A18030" t="s">
        <v>4</v>
      </c>
      <c r="B18030" s="4" t="s">
        <v>5</v>
      </c>
      <c r="C18030" s="4" t="s">
        <v>11</v>
      </c>
    </row>
    <row r="18031" spans="1:3">
      <c r="A18031" t="n">
        <v>145962</v>
      </c>
      <c r="B18031" s="29" t="n">
        <v>16</v>
      </c>
      <c r="C18031" s="7" t="n">
        <v>0</v>
      </c>
    </row>
    <row r="18032" spans="1:3">
      <c r="A18032" t="s">
        <v>4</v>
      </c>
      <c r="B18032" s="4" t="s">
        <v>5</v>
      </c>
      <c r="C18032" s="4" t="s">
        <v>7</v>
      </c>
      <c r="D18032" s="4" t="s">
        <v>8</v>
      </c>
    </row>
    <row r="18033" spans="1:6">
      <c r="A18033" t="n">
        <v>145965</v>
      </c>
      <c r="B18033" s="6" t="n">
        <v>2</v>
      </c>
      <c r="C18033" s="7" t="n">
        <v>11</v>
      </c>
      <c r="D18033" s="7" t="s">
        <v>843</v>
      </c>
    </row>
    <row r="18034" spans="1:6">
      <c r="A18034" t="s">
        <v>4</v>
      </c>
      <c r="B18034" s="4" t="s">
        <v>5</v>
      </c>
      <c r="C18034" s="4" t="s">
        <v>11</v>
      </c>
    </row>
    <row r="18035" spans="1:6">
      <c r="A18035" t="n">
        <v>145974</v>
      </c>
      <c r="B18035" s="29" t="n">
        <v>16</v>
      </c>
      <c r="C18035" s="7" t="n">
        <v>0</v>
      </c>
    </row>
    <row r="18036" spans="1:6">
      <c r="A18036" t="s">
        <v>4</v>
      </c>
      <c r="B18036" s="4" t="s">
        <v>5</v>
      </c>
      <c r="C18036" s="4" t="s">
        <v>14</v>
      </c>
    </row>
    <row r="18037" spans="1:6">
      <c r="A18037" t="n">
        <v>145977</v>
      </c>
      <c r="B18037" s="60" t="n">
        <v>15</v>
      </c>
      <c r="C18037" s="7" t="n">
        <v>2048</v>
      </c>
    </row>
    <row r="18038" spans="1:6">
      <c r="A18038" t="s">
        <v>4</v>
      </c>
      <c r="B18038" s="4" t="s">
        <v>5</v>
      </c>
      <c r="C18038" s="4" t="s">
        <v>7</v>
      </c>
      <c r="D18038" s="4" t="s">
        <v>8</v>
      </c>
    </row>
    <row r="18039" spans="1:6">
      <c r="A18039" t="n">
        <v>145982</v>
      </c>
      <c r="B18039" s="6" t="n">
        <v>2</v>
      </c>
      <c r="C18039" s="7" t="n">
        <v>10</v>
      </c>
      <c r="D18039" s="7" t="s">
        <v>38</v>
      </c>
    </row>
    <row r="18040" spans="1:6">
      <c r="A18040" t="s">
        <v>4</v>
      </c>
      <c r="B18040" s="4" t="s">
        <v>5</v>
      </c>
      <c r="C18040" s="4" t="s">
        <v>11</v>
      </c>
    </row>
    <row r="18041" spans="1:6">
      <c r="A18041" t="n">
        <v>146000</v>
      </c>
      <c r="B18041" s="29" t="n">
        <v>16</v>
      </c>
      <c r="C18041" s="7" t="n">
        <v>0</v>
      </c>
    </row>
    <row r="18042" spans="1:6">
      <c r="A18042" t="s">
        <v>4</v>
      </c>
      <c r="B18042" s="4" t="s">
        <v>5</v>
      </c>
      <c r="C18042" s="4" t="s">
        <v>7</v>
      </c>
      <c r="D18042" s="4" t="s">
        <v>8</v>
      </c>
    </row>
    <row r="18043" spans="1:6">
      <c r="A18043" t="n">
        <v>146003</v>
      </c>
      <c r="B18043" s="6" t="n">
        <v>2</v>
      </c>
      <c r="C18043" s="7" t="n">
        <v>10</v>
      </c>
      <c r="D18043" s="7" t="s">
        <v>39</v>
      </c>
    </row>
    <row r="18044" spans="1:6">
      <c r="A18044" t="s">
        <v>4</v>
      </c>
      <c r="B18044" s="4" t="s">
        <v>5</v>
      </c>
      <c r="C18044" s="4" t="s">
        <v>11</v>
      </c>
    </row>
    <row r="18045" spans="1:6">
      <c r="A18045" t="n">
        <v>146022</v>
      </c>
      <c r="B18045" s="29" t="n">
        <v>16</v>
      </c>
      <c r="C18045" s="7" t="n">
        <v>0</v>
      </c>
    </row>
    <row r="18046" spans="1:6">
      <c r="A18046" t="s">
        <v>4</v>
      </c>
      <c r="B18046" s="4" t="s">
        <v>5</v>
      </c>
      <c r="C18046" s="4" t="s">
        <v>7</v>
      </c>
      <c r="D18046" s="4" t="s">
        <v>11</v>
      </c>
      <c r="E18046" s="4" t="s">
        <v>13</v>
      </c>
    </row>
    <row r="18047" spans="1:6">
      <c r="A18047" t="n">
        <v>146025</v>
      </c>
      <c r="B18047" s="35" t="n">
        <v>58</v>
      </c>
      <c r="C18047" s="7" t="n">
        <v>100</v>
      </c>
      <c r="D18047" s="7" t="n">
        <v>300</v>
      </c>
      <c r="E18047" s="7" t="n">
        <v>1</v>
      </c>
    </row>
    <row r="18048" spans="1:6">
      <c r="A18048" t="s">
        <v>4</v>
      </c>
      <c r="B18048" s="4" t="s">
        <v>5</v>
      </c>
      <c r="C18048" s="4" t="s">
        <v>7</v>
      </c>
      <c r="D18048" s="4" t="s">
        <v>11</v>
      </c>
    </row>
    <row r="18049" spans="1:5">
      <c r="A18049" t="n">
        <v>146033</v>
      </c>
      <c r="B18049" s="35" t="n">
        <v>58</v>
      </c>
      <c r="C18049" s="7" t="n">
        <v>255</v>
      </c>
      <c r="D18049" s="7" t="n">
        <v>0</v>
      </c>
    </row>
    <row r="18050" spans="1:5">
      <c r="A18050" t="s">
        <v>4</v>
      </c>
      <c r="B18050" s="4" t="s">
        <v>5</v>
      </c>
      <c r="C18050" s="4" t="s">
        <v>7</v>
      </c>
    </row>
    <row r="18051" spans="1:5">
      <c r="A18051" t="n">
        <v>146037</v>
      </c>
      <c r="B18051" s="30" t="n">
        <v>23</v>
      </c>
      <c r="C18051" s="7" t="n">
        <v>0</v>
      </c>
    </row>
    <row r="18052" spans="1:5">
      <c r="A18052" t="s">
        <v>4</v>
      </c>
      <c r="B18052" s="4" t="s">
        <v>5</v>
      </c>
    </row>
    <row r="18053" spans="1:5">
      <c r="A18053" t="n">
        <v>146039</v>
      </c>
      <c r="B18053" s="5" t="n">
        <v>1</v>
      </c>
    </row>
    <row r="18054" spans="1:5" s="3" customFormat="1" customHeight="0">
      <c r="A18054" s="3" t="s">
        <v>2</v>
      </c>
      <c r="B18054" s="3" t="s">
        <v>1291</v>
      </c>
    </row>
    <row r="18055" spans="1:5">
      <c r="A18055" t="s">
        <v>4</v>
      </c>
      <c r="B18055" s="4" t="s">
        <v>5</v>
      </c>
      <c r="C18055" s="4" t="s">
        <v>7</v>
      </c>
      <c r="D18055" s="4" t="s">
        <v>7</v>
      </c>
      <c r="E18055" s="4" t="s">
        <v>7</v>
      </c>
      <c r="F18055" s="4" t="s">
        <v>7</v>
      </c>
    </row>
    <row r="18056" spans="1:5">
      <c r="A18056" t="n">
        <v>146040</v>
      </c>
      <c r="B18056" s="9" t="n">
        <v>14</v>
      </c>
      <c r="C18056" s="7" t="n">
        <v>2</v>
      </c>
      <c r="D18056" s="7" t="n">
        <v>0</v>
      </c>
      <c r="E18056" s="7" t="n">
        <v>0</v>
      </c>
      <c r="F18056" s="7" t="n">
        <v>0</v>
      </c>
    </row>
    <row r="18057" spans="1:5">
      <c r="A18057" t="s">
        <v>4</v>
      </c>
      <c r="B18057" s="4" t="s">
        <v>5</v>
      </c>
      <c r="C18057" s="4" t="s">
        <v>7</v>
      </c>
      <c r="D18057" s="19" t="s">
        <v>28</v>
      </c>
      <c r="E18057" s="4" t="s">
        <v>5</v>
      </c>
      <c r="F18057" s="4" t="s">
        <v>7</v>
      </c>
      <c r="G18057" s="4" t="s">
        <v>11</v>
      </c>
      <c r="H18057" s="19" t="s">
        <v>29</v>
      </c>
      <c r="I18057" s="4" t="s">
        <v>7</v>
      </c>
      <c r="J18057" s="4" t="s">
        <v>14</v>
      </c>
      <c r="K18057" s="4" t="s">
        <v>7</v>
      </c>
      <c r="L18057" s="4" t="s">
        <v>7</v>
      </c>
      <c r="M18057" s="19" t="s">
        <v>28</v>
      </c>
      <c r="N18057" s="4" t="s">
        <v>5</v>
      </c>
      <c r="O18057" s="4" t="s">
        <v>7</v>
      </c>
      <c r="P18057" s="4" t="s">
        <v>11</v>
      </c>
      <c r="Q18057" s="19" t="s">
        <v>29</v>
      </c>
      <c r="R18057" s="4" t="s">
        <v>7</v>
      </c>
      <c r="S18057" s="4" t="s">
        <v>14</v>
      </c>
      <c r="T18057" s="4" t="s">
        <v>7</v>
      </c>
      <c r="U18057" s="4" t="s">
        <v>7</v>
      </c>
      <c r="V18057" s="4" t="s">
        <v>7</v>
      </c>
      <c r="W18057" s="4" t="s">
        <v>16</v>
      </c>
    </row>
    <row r="18058" spans="1:5">
      <c r="A18058" t="n">
        <v>146045</v>
      </c>
      <c r="B18058" s="13" t="n">
        <v>5</v>
      </c>
      <c r="C18058" s="7" t="n">
        <v>28</v>
      </c>
      <c r="D18058" s="19" t="s">
        <v>3</v>
      </c>
      <c r="E18058" s="8" t="n">
        <v>162</v>
      </c>
      <c r="F18058" s="7" t="n">
        <v>3</v>
      </c>
      <c r="G18058" s="7" t="n">
        <v>28834</v>
      </c>
      <c r="H18058" s="19" t="s">
        <v>3</v>
      </c>
      <c r="I18058" s="7" t="n">
        <v>0</v>
      </c>
      <c r="J18058" s="7" t="n">
        <v>1</v>
      </c>
      <c r="K18058" s="7" t="n">
        <v>2</v>
      </c>
      <c r="L18058" s="7" t="n">
        <v>28</v>
      </c>
      <c r="M18058" s="19" t="s">
        <v>3</v>
      </c>
      <c r="N18058" s="8" t="n">
        <v>162</v>
      </c>
      <c r="O18058" s="7" t="n">
        <v>3</v>
      </c>
      <c r="P18058" s="7" t="n">
        <v>28834</v>
      </c>
      <c r="Q18058" s="19" t="s">
        <v>3</v>
      </c>
      <c r="R18058" s="7" t="n">
        <v>0</v>
      </c>
      <c r="S18058" s="7" t="n">
        <v>2</v>
      </c>
      <c r="T18058" s="7" t="n">
        <v>2</v>
      </c>
      <c r="U18058" s="7" t="n">
        <v>11</v>
      </c>
      <c r="V18058" s="7" t="n">
        <v>1</v>
      </c>
      <c r="W18058" s="14" t="n">
        <f t="normal" ca="1">A18062</f>
        <v>0</v>
      </c>
    </row>
    <row r="18059" spans="1:5">
      <c r="A18059" t="s">
        <v>4</v>
      </c>
      <c r="B18059" s="4" t="s">
        <v>5</v>
      </c>
      <c r="C18059" s="4" t="s">
        <v>7</v>
      </c>
      <c r="D18059" s="4" t="s">
        <v>11</v>
      </c>
      <c r="E18059" s="4" t="s">
        <v>13</v>
      </c>
    </row>
    <row r="18060" spans="1:5">
      <c r="A18060" t="n">
        <v>146074</v>
      </c>
      <c r="B18060" s="35" t="n">
        <v>58</v>
      </c>
      <c r="C18060" s="7" t="n">
        <v>0</v>
      </c>
      <c r="D18060" s="7" t="n">
        <v>0</v>
      </c>
      <c r="E18060" s="7" t="n">
        <v>1</v>
      </c>
    </row>
    <row r="18061" spans="1:5">
      <c r="A18061" t="s">
        <v>4</v>
      </c>
      <c r="B18061" s="4" t="s">
        <v>5</v>
      </c>
      <c r="C18061" s="4" t="s">
        <v>7</v>
      </c>
      <c r="D18061" s="19" t="s">
        <v>28</v>
      </c>
      <c r="E18061" s="4" t="s">
        <v>5</v>
      </c>
      <c r="F18061" s="4" t="s">
        <v>7</v>
      </c>
      <c r="G18061" s="4" t="s">
        <v>11</v>
      </c>
      <c r="H18061" s="19" t="s">
        <v>29</v>
      </c>
      <c r="I18061" s="4" t="s">
        <v>7</v>
      </c>
      <c r="J18061" s="4" t="s">
        <v>14</v>
      </c>
      <c r="K18061" s="4" t="s">
        <v>7</v>
      </c>
      <c r="L18061" s="4" t="s">
        <v>7</v>
      </c>
      <c r="M18061" s="19" t="s">
        <v>28</v>
      </c>
      <c r="N18061" s="4" t="s">
        <v>5</v>
      </c>
      <c r="O18061" s="4" t="s">
        <v>7</v>
      </c>
      <c r="P18061" s="4" t="s">
        <v>11</v>
      </c>
      <c r="Q18061" s="19" t="s">
        <v>29</v>
      </c>
      <c r="R18061" s="4" t="s">
        <v>7</v>
      </c>
      <c r="S18061" s="4" t="s">
        <v>14</v>
      </c>
      <c r="T18061" s="4" t="s">
        <v>7</v>
      </c>
      <c r="U18061" s="4" t="s">
        <v>7</v>
      </c>
      <c r="V18061" s="4" t="s">
        <v>7</v>
      </c>
      <c r="W18061" s="4" t="s">
        <v>16</v>
      </c>
    </row>
    <row r="18062" spans="1:5">
      <c r="A18062" t="n">
        <v>146082</v>
      </c>
      <c r="B18062" s="13" t="n">
        <v>5</v>
      </c>
      <c r="C18062" s="7" t="n">
        <v>28</v>
      </c>
      <c r="D18062" s="19" t="s">
        <v>3</v>
      </c>
      <c r="E18062" s="8" t="n">
        <v>162</v>
      </c>
      <c r="F18062" s="7" t="n">
        <v>3</v>
      </c>
      <c r="G18062" s="7" t="n">
        <v>28834</v>
      </c>
      <c r="H18062" s="19" t="s">
        <v>3</v>
      </c>
      <c r="I18062" s="7" t="n">
        <v>0</v>
      </c>
      <c r="J18062" s="7" t="n">
        <v>1</v>
      </c>
      <c r="K18062" s="7" t="n">
        <v>3</v>
      </c>
      <c r="L18062" s="7" t="n">
        <v>28</v>
      </c>
      <c r="M18062" s="19" t="s">
        <v>3</v>
      </c>
      <c r="N18062" s="8" t="n">
        <v>162</v>
      </c>
      <c r="O18062" s="7" t="n">
        <v>3</v>
      </c>
      <c r="P18062" s="7" t="n">
        <v>28834</v>
      </c>
      <c r="Q18062" s="19" t="s">
        <v>3</v>
      </c>
      <c r="R18062" s="7" t="n">
        <v>0</v>
      </c>
      <c r="S18062" s="7" t="n">
        <v>2</v>
      </c>
      <c r="T18062" s="7" t="n">
        <v>3</v>
      </c>
      <c r="U18062" s="7" t="n">
        <v>9</v>
      </c>
      <c r="V18062" s="7" t="n">
        <v>1</v>
      </c>
      <c r="W18062" s="14" t="n">
        <f t="normal" ca="1">A18072</f>
        <v>0</v>
      </c>
    </row>
    <row r="18063" spans="1:5">
      <c r="A18063" t="s">
        <v>4</v>
      </c>
      <c r="B18063" s="4" t="s">
        <v>5</v>
      </c>
      <c r="C18063" s="4" t="s">
        <v>7</v>
      </c>
      <c r="D18063" s="19" t="s">
        <v>28</v>
      </c>
      <c r="E18063" s="4" t="s">
        <v>5</v>
      </c>
      <c r="F18063" s="4" t="s">
        <v>11</v>
      </c>
      <c r="G18063" s="4" t="s">
        <v>7</v>
      </c>
      <c r="H18063" s="4" t="s">
        <v>7</v>
      </c>
      <c r="I18063" s="4" t="s">
        <v>8</v>
      </c>
      <c r="J18063" s="19" t="s">
        <v>29</v>
      </c>
      <c r="K18063" s="4" t="s">
        <v>7</v>
      </c>
      <c r="L18063" s="4" t="s">
        <v>7</v>
      </c>
      <c r="M18063" s="19" t="s">
        <v>28</v>
      </c>
      <c r="N18063" s="4" t="s">
        <v>5</v>
      </c>
      <c r="O18063" s="4" t="s">
        <v>7</v>
      </c>
      <c r="P18063" s="19" t="s">
        <v>29</v>
      </c>
      <c r="Q18063" s="4" t="s">
        <v>7</v>
      </c>
      <c r="R18063" s="4" t="s">
        <v>14</v>
      </c>
      <c r="S18063" s="4" t="s">
        <v>7</v>
      </c>
      <c r="T18063" s="4" t="s">
        <v>7</v>
      </c>
      <c r="U18063" s="4" t="s">
        <v>7</v>
      </c>
      <c r="V18063" s="19" t="s">
        <v>28</v>
      </c>
      <c r="W18063" s="4" t="s">
        <v>5</v>
      </c>
      <c r="X18063" s="4" t="s">
        <v>7</v>
      </c>
      <c r="Y18063" s="19" t="s">
        <v>29</v>
      </c>
      <c r="Z18063" s="4" t="s">
        <v>7</v>
      </c>
      <c r="AA18063" s="4" t="s">
        <v>14</v>
      </c>
      <c r="AB18063" s="4" t="s">
        <v>7</v>
      </c>
      <c r="AC18063" s="4" t="s">
        <v>7</v>
      </c>
      <c r="AD18063" s="4" t="s">
        <v>7</v>
      </c>
      <c r="AE18063" s="4" t="s">
        <v>16</v>
      </c>
    </row>
    <row r="18064" spans="1:5">
      <c r="A18064" t="n">
        <v>146111</v>
      </c>
      <c r="B18064" s="13" t="n">
        <v>5</v>
      </c>
      <c r="C18064" s="7" t="n">
        <v>28</v>
      </c>
      <c r="D18064" s="19" t="s">
        <v>3</v>
      </c>
      <c r="E18064" s="43" t="n">
        <v>47</v>
      </c>
      <c r="F18064" s="7" t="n">
        <v>61456</v>
      </c>
      <c r="G18064" s="7" t="n">
        <v>2</v>
      </c>
      <c r="H18064" s="7" t="n">
        <v>0</v>
      </c>
      <c r="I18064" s="7" t="s">
        <v>354</v>
      </c>
      <c r="J18064" s="19" t="s">
        <v>3</v>
      </c>
      <c r="K18064" s="7" t="n">
        <v>8</v>
      </c>
      <c r="L18064" s="7" t="n">
        <v>28</v>
      </c>
      <c r="M18064" s="19" t="s">
        <v>3</v>
      </c>
      <c r="N18064" s="11" t="n">
        <v>74</v>
      </c>
      <c r="O18064" s="7" t="n">
        <v>65</v>
      </c>
      <c r="P18064" s="19" t="s">
        <v>3</v>
      </c>
      <c r="Q18064" s="7" t="n">
        <v>0</v>
      </c>
      <c r="R18064" s="7" t="n">
        <v>1</v>
      </c>
      <c r="S18064" s="7" t="n">
        <v>3</v>
      </c>
      <c r="T18064" s="7" t="n">
        <v>9</v>
      </c>
      <c r="U18064" s="7" t="n">
        <v>28</v>
      </c>
      <c r="V18064" s="19" t="s">
        <v>3</v>
      </c>
      <c r="W18064" s="11" t="n">
        <v>74</v>
      </c>
      <c r="X18064" s="7" t="n">
        <v>65</v>
      </c>
      <c r="Y18064" s="19" t="s">
        <v>3</v>
      </c>
      <c r="Z18064" s="7" t="n">
        <v>0</v>
      </c>
      <c r="AA18064" s="7" t="n">
        <v>2</v>
      </c>
      <c r="AB18064" s="7" t="n">
        <v>3</v>
      </c>
      <c r="AC18064" s="7" t="n">
        <v>9</v>
      </c>
      <c r="AD18064" s="7" t="n">
        <v>1</v>
      </c>
      <c r="AE18064" s="14" t="n">
        <f t="normal" ca="1">A18068</f>
        <v>0</v>
      </c>
    </row>
    <row r="18065" spans="1:31">
      <c r="A18065" t="s">
        <v>4</v>
      </c>
      <c r="B18065" s="4" t="s">
        <v>5</v>
      </c>
      <c r="C18065" s="4" t="s">
        <v>11</v>
      </c>
      <c r="D18065" s="4" t="s">
        <v>7</v>
      </c>
      <c r="E18065" s="4" t="s">
        <v>7</v>
      </c>
      <c r="F18065" s="4" t="s">
        <v>8</v>
      </c>
    </row>
    <row r="18066" spans="1:31">
      <c r="A18066" t="n">
        <v>146159</v>
      </c>
      <c r="B18066" s="43" t="n">
        <v>47</v>
      </c>
      <c r="C18066" s="7" t="n">
        <v>61456</v>
      </c>
      <c r="D18066" s="7" t="n">
        <v>0</v>
      </c>
      <c r="E18066" s="7" t="n">
        <v>0</v>
      </c>
      <c r="F18066" s="7" t="s">
        <v>250</v>
      </c>
    </row>
    <row r="18067" spans="1:31">
      <c r="A18067" t="s">
        <v>4</v>
      </c>
      <c r="B18067" s="4" t="s">
        <v>5</v>
      </c>
      <c r="C18067" s="4" t="s">
        <v>7</v>
      </c>
      <c r="D18067" s="4" t="s">
        <v>11</v>
      </c>
      <c r="E18067" s="4" t="s">
        <v>13</v>
      </c>
    </row>
    <row r="18068" spans="1:31">
      <c r="A18068" t="n">
        <v>146172</v>
      </c>
      <c r="B18068" s="35" t="n">
        <v>58</v>
      </c>
      <c r="C18068" s="7" t="n">
        <v>0</v>
      </c>
      <c r="D18068" s="7" t="n">
        <v>300</v>
      </c>
      <c r="E18068" s="7" t="n">
        <v>1</v>
      </c>
    </row>
    <row r="18069" spans="1:31">
      <c r="A18069" t="s">
        <v>4</v>
      </c>
      <c r="B18069" s="4" t="s">
        <v>5</v>
      </c>
      <c r="C18069" s="4" t="s">
        <v>7</v>
      </c>
      <c r="D18069" s="4" t="s">
        <v>11</v>
      </c>
    </row>
    <row r="18070" spans="1:31">
      <c r="A18070" t="n">
        <v>146180</v>
      </c>
      <c r="B18070" s="35" t="n">
        <v>58</v>
      </c>
      <c r="C18070" s="7" t="n">
        <v>255</v>
      </c>
      <c r="D18070" s="7" t="n">
        <v>0</v>
      </c>
    </row>
    <row r="18071" spans="1:31">
      <c r="A18071" t="s">
        <v>4</v>
      </c>
      <c r="B18071" s="4" t="s">
        <v>5</v>
      </c>
      <c r="C18071" s="4" t="s">
        <v>7</v>
      </c>
      <c r="D18071" s="4" t="s">
        <v>7</v>
      </c>
      <c r="E18071" s="4" t="s">
        <v>7</v>
      </c>
      <c r="F18071" s="4" t="s">
        <v>7</v>
      </c>
    </row>
    <row r="18072" spans="1:31">
      <c r="A18072" t="n">
        <v>146184</v>
      </c>
      <c r="B18072" s="9" t="n">
        <v>14</v>
      </c>
      <c r="C18072" s="7" t="n">
        <v>0</v>
      </c>
      <c r="D18072" s="7" t="n">
        <v>0</v>
      </c>
      <c r="E18072" s="7" t="n">
        <v>0</v>
      </c>
      <c r="F18072" s="7" t="n">
        <v>64</v>
      </c>
    </row>
    <row r="18073" spans="1:31">
      <c r="A18073" t="s">
        <v>4</v>
      </c>
      <c r="B18073" s="4" t="s">
        <v>5</v>
      </c>
      <c r="C18073" s="4" t="s">
        <v>7</v>
      </c>
      <c r="D18073" s="4" t="s">
        <v>11</v>
      </c>
    </row>
    <row r="18074" spans="1:31">
      <c r="A18074" t="n">
        <v>146189</v>
      </c>
      <c r="B18074" s="24" t="n">
        <v>22</v>
      </c>
      <c r="C18074" s="7" t="n">
        <v>0</v>
      </c>
      <c r="D18074" s="7" t="n">
        <v>28834</v>
      </c>
    </row>
    <row r="18075" spans="1:31">
      <c r="A18075" t="s">
        <v>4</v>
      </c>
      <c r="B18075" s="4" t="s">
        <v>5</v>
      </c>
      <c r="C18075" s="4" t="s">
        <v>7</v>
      </c>
      <c r="D18075" s="4" t="s">
        <v>11</v>
      </c>
    </row>
    <row r="18076" spans="1:31">
      <c r="A18076" t="n">
        <v>146193</v>
      </c>
      <c r="B18076" s="35" t="n">
        <v>58</v>
      </c>
      <c r="C18076" s="7" t="n">
        <v>5</v>
      </c>
      <c r="D18076" s="7" t="n">
        <v>300</v>
      </c>
    </row>
    <row r="18077" spans="1:31">
      <c r="A18077" t="s">
        <v>4</v>
      </c>
      <c r="B18077" s="4" t="s">
        <v>5</v>
      </c>
      <c r="C18077" s="4" t="s">
        <v>13</v>
      </c>
      <c r="D18077" s="4" t="s">
        <v>11</v>
      </c>
    </row>
    <row r="18078" spans="1:31">
      <c r="A18078" t="n">
        <v>146197</v>
      </c>
      <c r="B18078" s="61" t="n">
        <v>103</v>
      </c>
      <c r="C18078" s="7" t="n">
        <v>0</v>
      </c>
      <c r="D18078" s="7" t="n">
        <v>300</v>
      </c>
    </row>
    <row r="18079" spans="1:31">
      <c r="A18079" t="s">
        <v>4</v>
      </c>
      <c r="B18079" s="4" t="s">
        <v>5</v>
      </c>
      <c r="C18079" s="4" t="s">
        <v>7</v>
      </c>
    </row>
    <row r="18080" spans="1:31">
      <c r="A18080" t="n">
        <v>146204</v>
      </c>
      <c r="B18080" s="59" t="n">
        <v>64</v>
      </c>
      <c r="C18080" s="7" t="n">
        <v>7</v>
      </c>
    </row>
    <row r="18081" spans="1:6">
      <c r="A18081" t="s">
        <v>4</v>
      </c>
      <c r="B18081" s="4" t="s">
        <v>5</v>
      </c>
      <c r="C18081" s="4" t="s">
        <v>7</v>
      </c>
      <c r="D18081" s="4" t="s">
        <v>11</v>
      </c>
    </row>
    <row r="18082" spans="1:6">
      <c r="A18082" t="n">
        <v>146206</v>
      </c>
      <c r="B18082" s="62" t="n">
        <v>72</v>
      </c>
      <c r="C18082" s="7" t="n">
        <v>5</v>
      </c>
      <c r="D18082" s="7" t="n">
        <v>0</v>
      </c>
    </row>
    <row r="18083" spans="1:6">
      <c r="A18083" t="s">
        <v>4</v>
      </c>
      <c r="B18083" s="4" t="s">
        <v>5</v>
      </c>
      <c r="C18083" s="4" t="s">
        <v>7</v>
      </c>
      <c r="D18083" s="19" t="s">
        <v>28</v>
      </c>
      <c r="E18083" s="4" t="s">
        <v>5</v>
      </c>
      <c r="F18083" s="4" t="s">
        <v>7</v>
      </c>
      <c r="G18083" s="4" t="s">
        <v>11</v>
      </c>
      <c r="H18083" s="19" t="s">
        <v>29</v>
      </c>
      <c r="I18083" s="4" t="s">
        <v>7</v>
      </c>
      <c r="J18083" s="4" t="s">
        <v>14</v>
      </c>
      <c r="K18083" s="4" t="s">
        <v>7</v>
      </c>
      <c r="L18083" s="4" t="s">
        <v>7</v>
      </c>
      <c r="M18083" s="4" t="s">
        <v>16</v>
      </c>
    </row>
    <row r="18084" spans="1:6">
      <c r="A18084" t="n">
        <v>146210</v>
      </c>
      <c r="B18084" s="13" t="n">
        <v>5</v>
      </c>
      <c r="C18084" s="7" t="n">
        <v>28</v>
      </c>
      <c r="D18084" s="19" t="s">
        <v>3</v>
      </c>
      <c r="E18084" s="8" t="n">
        <v>162</v>
      </c>
      <c r="F18084" s="7" t="n">
        <v>4</v>
      </c>
      <c r="G18084" s="7" t="n">
        <v>28834</v>
      </c>
      <c r="H18084" s="19" t="s">
        <v>3</v>
      </c>
      <c r="I18084" s="7" t="n">
        <v>0</v>
      </c>
      <c r="J18084" s="7" t="n">
        <v>1</v>
      </c>
      <c r="K18084" s="7" t="n">
        <v>2</v>
      </c>
      <c r="L18084" s="7" t="n">
        <v>1</v>
      </c>
      <c r="M18084" s="14" t="n">
        <f t="normal" ca="1">A18090</f>
        <v>0</v>
      </c>
    </row>
    <row r="18085" spans="1:6">
      <c r="A18085" t="s">
        <v>4</v>
      </c>
      <c r="B18085" s="4" t="s">
        <v>5</v>
      </c>
      <c r="C18085" s="4" t="s">
        <v>7</v>
      </c>
      <c r="D18085" s="4" t="s">
        <v>8</v>
      </c>
    </row>
    <row r="18086" spans="1:6">
      <c r="A18086" t="n">
        <v>146227</v>
      </c>
      <c r="B18086" s="6" t="n">
        <v>2</v>
      </c>
      <c r="C18086" s="7" t="n">
        <v>10</v>
      </c>
      <c r="D18086" s="7" t="s">
        <v>355</v>
      </c>
    </row>
    <row r="18087" spans="1:6">
      <c r="A18087" t="s">
        <v>4</v>
      </c>
      <c r="B18087" s="4" t="s">
        <v>5</v>
      </c>
      <c r="C18087" s="4" t="s">
        <v>11</v>
      </c>
    </row>
    <row r="18088" spans="1:6">
      <c r="A18088" t="n">
        <v>146244</v>
      </c>
      <c r="B18088" s="29" t="n">
        <v>16</v>
      </c>
      <c r="C18088" s="7" t="n">
        <v>0</v>
      </c>
    </row>
    <row r="18089" spans="1:6">
      <c r="A18089" t="s">
        <v>4</v>
      </c>
      <c r="B18089" s="4" t="s">
        <v>5</v>
      </c>
      <c r="C18089" s="4" t="s">
        <v>11</v>
      </c>
      <c r="D18089" s="4" t="s">
        <v>14</v>
      </c>
    </row>
    <row r="18090" spans="1:6">
      <c r="A18090" t="n">
        <v>146247</v>
      </c>
      <c r="B18090" s="38" t="n">
        <v>43</v>
      </c>
      <c r="C18090" s="7" t="n">
        <v>61456</v>
      </c>
      <c r="D18090" s="7" t="n">
        <v>1</v>
      </c>
    </row>
    <row r="18091" spans="1:6">
      <c r="A18091" t="s">
        <v>4</v>
      </c>
      <c r="B18091" s="4" t="s">
        <v>5</v>
      </c>
      <c r="C18091" s="4" t="s">
        <v>11</v>
      </c>
      <c r="D18091" s="4" t="s">
        <v>8</v>
      </c>
      <c r="E18091" s="4" t="s">
        <v>8</v>
      </c>
      <c r="F18091" s="4" t="s">
        <v>8</v>
      </c>
      <c r="G18091" s="4" t="s">
        <v>7</v>
      </c>
      <c r="H18091" s="4" t="s">
        <v>14</v>
      </c>
      <c r="I18091" s="4" t="s">
        <v>13</v>
      </c>
      <c r="J18091" s="4" t="s">
        <v>13</v>
      </c>
      <c r="K18091" s="4" t="s">
        <v>13</v>
      </c>
      <c r="L18091" s="4" t="s">
        <v>13</v>
      </c>
      <c r="M18091" s="4" t="s">
        <v>13</v>
      </c>
      <c r="N18091" s="4" t="s">
        <v>13</v>
      </c>
      <c r="O18091" s="4" t="s">
        <v>13</v>
      </c>
      <c r="P18091" s="4" t="s">
        <v>8</v>
      </c>
      <c r="Q18091" s="4" t="s">
        <v>8</v>
      </c>
      <c r="R18091" s="4" t="s">
        <v>14</v>
      </c>
      <c r="S18091" s="4" t="s">
        <v>7</v>
      </c>
      <c r="T18091" s="4" t="s">
        <v>14</v>
      </c>
      <c r="U18091" s="4" t="s">
        <v>14</v>
      </c>
      <c r="V18091" s="4" t="s">
        <v>11</v>
      </c>
    </row>
    <row r="18092" spans="1:6">
      <c r="A18092" t="n">
        <v>146254</v>
      </c>
      <c r="B18092" s="66" t="n">
        <v>19</v>
      </c>
      <c r="C18092" s="7" t="n">
        <v>5655</v>
      </c>
      <c r="D18092" s="7" t="s">
        <v>1292</v>
      </c>
      <c r="E18092" s="7" t="s">
        <v>1293</v>
      </c>
      <c r="F18092" s="7" t="s">
        <v>18</v>
      </c>
      <c r="G18092" s="7" t="n">
        <v>0</v>
      </c>
      <c r="H18092" s="7" t="n">
        <v>1</v>
      </c>
      <c r="I18092" s="7" t="n">
        <v>0</v>
      </c>
      <c r="J18092" s="7" t="n">
        <v>0</v>
      </c>
      <c r="K18092" s="7" t="n">
        <v>0</v>
      </c>
      <c r="L18092" s="7" t="n">
        <v>0</v>
      </c>
      <c r="M18092" s="7" t="n">
        <v>1</v>
      </c>
      <c r="N18092" s="7" t="n">
        <v>1.60000002384186</v>
      </c>
      <c r="O18092" s="7" t="n">
        <v>0.0900000035762787</v>
      </c>
      <c r="P18092" s="7" t="s">
        <v>18</v>
      </c>
      <c r="Q18092" s="7" t="s">
        <v>18</v>
      </c>
      <c r="R18092" s="7" t="n">
        <v>-1</v>
      </c>
      <c r="S18092" s="7" t="n">
        <v>0</v>
      </c>
      <c r="T18092" s="7" t="n">
        <v>0</v>
      </c>
      <c r="U18092" s="7" t="n">
        <v>0</v>
      </c>
      <c r="V18092" s="7" t="n">
        <v>0</v>
      </c>
    </row>
    <row r="18093" spans="1:6">
      <c r="A18093" t="s">
        <v>4</v>
      </c>
      <c r="B18093" s="4" t="s">
        <v>5</v>
      </c>
      <c r="C18093" s="4" t="s">
        <v>11</v>
      </c>
      <c r="D18093" s="4" t="s">
        <v>7</v>
      </c>
      <c r="E18093" s="4" t="s">
        <v>7</v>
      </c>
      <c r="F18093" s="4" t="s">
        <v>8</v>
      </c>
    </row>
    <row r="18094" spans="1:6">
      <c r="A18094" t="n">
        <v>146323</v>
      </c>
      <c r="B18094" s="50" t="n">
        <v>20</v>
      </c>
      <c r="C18094" s="7" t="n">
        <v>0</v>
      </c>
      <c r="D18094" s="7" t="n">
        <v>3</v>
      </c>
      <c r="E18094" s="7" t="n">
        <v>10</v>
      </c>
      <c r="F18094" s="7" t="s">
        <v>401</v>
      </c>
    </row>
    <row r="18095" spans="1:6">
      <c r="A18095" t="s">
        <v>4</v>
      </c>
      <c r="B18095" s="4" t="s">
        <v>5</v>
      </c>
      <c r="C18095" s="4" t="s">
        <v>11</v>
      </c>
    </row>
    <row r="18096" spans="1:6">
      <c r="A18096" t="n">
        <v>146341</v>
      </c>
      <c r="B18096" s="29" t="n">
        <v>16</v>
      </c>
      <c r="C18096" s="7" t="n">
        <v>0</v>
      </c>
    </row>
    <row r="18097" spans="1:22">
      <c r="A18097" t="s">
        <v>4</v>
      </c>
      <c r="B18097" s="4" t="s">
        <v>5</v>
      </c>
      <c r="C18097" s="4" t="s">
        <v>11</v>
      </c>
      <c r="D18097" s="4" t="s">
        <v>7</v>
      </c>
      <c r="E18097" s="4" t="s">
        <v>7</v>
      </c>
      <c r="F18097" s="4" t="s">
        <v>8</v>
      </c>
    </row>
    <row r="18098" spans="1:22">
      <c r="A18098" t="n">
        <v>146344</v>
      </c>
      <c r="B18098" s="50" t="n">
        <v>20</v>
      </c>
      <c r="C18098" s="7" t="n">
        <v>5655</v>
      </c>
      <c r="D18098" s="7" t="n">
        <v>3</v>
      </c>
      <c r="E18098" s="7" t="n">
        <v>10</v>
      </c>
      <c r="F18098" s="7" t="s">
        <v>401</v>
      </c>
    </row>
    <row r="18099" spans="1:22">
      <c r="A18099" t="s">
        <v>4</v>
      </c>
      <c r="B18099" s="4" t="s">
        <v>5</v>
      </c>
      <c r="C18099" s="4" t="s">
        <v>11</v>
      </c>
    </row>
    <row r="18100" spans="1:22">
      <c r="A18100" t="n">
        <v>146362</v>
      </c>
      <c r="B18100" s="29" t="n">
        <v>16</v>
      </c>
      <c r="C18100" s="7" t="n">
        <v>0</v>
      </c>
    </row>
    <row r="18101" spans="1:22">
      <c r="A18101" t="s">
        <v>4</v>
      </c>
      <c r="B18101" s="4" t="s">
        <v>5</v>
      </c>
      <c r="C18101" s="4" t="s">
        <v>11</v>
      </c>
      <c r="D18101" s="4" t="s">
        <v>7</v>
      </c>
      <c r="E18101" s="4" t="s">
        <v>7</v>
      </c>
      <c r="F18101" s="4" t="s">
        <v>8</v>
      </c>
    </row>
    <row r="18102" spans="1:22">
      <c r="A18102" t="n">
        <v>146365</v>
      </c>
      <c r="B18102" s="50" t="n">
        <v>20</v>
      </c>
      <c r="C18102" s="7" t="n">
        <v>5016</v>
      </c>
      <c r="D18102" s="7" t="n">
        <v>3</v>
      </c>
      <c r="E18102" s="7" t="n">
        <v>10</v>
      </c>
      <c r="F18102" s="7" t="s">
        <v>401</v>
      </c>
    </row>
    <row r="18103" spans="1:22">
      <c r="A18103" t="s">
        <v>4</v>
      </c>
      <c r="B18103" s="4" t="s">
        <v>5</v>
      </c>
      <c r="C18103" s="4" t="s">
        <v>11</v>
      </c>
    </row>
    <row r="18104" spans="1:22">
      <c r="A18104" t="n">
        <v>146383</v>
      </c>
      <c r="B18104" s="29" t="n">
        <v>16</v>
      </c>
      <c r="C18104" s="7" t="n">
        <v>0</v>
      </c>
    </row>
    <row r="18105" spans="1:22">
      <c r="A18105" t="s">
        <v>4</v>
      </c>
      <c r="B18105" s="4" t="s">
        <v>5</v>
      </c>
      <c r="C18105" s="4" t="s">
        <v>11</v>
      </c>
      <c r="D18105" s="4" t="s">
        <v>14</v>
      </c>
    </row>
    <row r="18106" spans="1:22">
      <c r="A18106" t="n">
        <v>146386</v>
      </c>
      <c r="B18106" s="41" t="n">
        <v>44</v>
      </c>
      <c r="C18106" s="7" t="n">
        <v>5655</v>
      </c>
      <c r="D18106" s="7" t="n">
        <v>128</v>
      </c>
    </row>
    <row r="18107" spans="1:22">
      <c r="A18107" t="s">
        <v>4</v>
      </c>
      <c r="B18107" s="4" t="s">
        <v>5</v>
      </c>
      <c r="C18107" s="4" t="s">
        <v>11</v>
      </c>
      <c r="D18107" s="4" t="s">
        <v>13</v>
      </c>
      <c r="E18107" s="4" t="s">
        <v>13</v>
      </c>
      <c r="F18107" s="4" t="s">
        <v>13</v>
      </c>
      <c r="G18107" s="4" t="s">
        <v>13</v>
      </c>
    </row>
    <row r="18108" spans="1:22">
      <c r="A18108" t="n">
        <v>146393</v>
      </c>
      <c r="B18108" s="40" t="n">
        <v>46</v>
      </c>
      <c r="C18108" s="7" t="n">
        <v>0</v>
      </c>
      <c r="D18108" s="7" t="n">
        <v>0.709999978542328</v>
      </c>
      <c r="E18108" s="7" t="n">
        <v>0</v>
      </c>
      <c r="F18108" s="7" t="n">
        <v>-27.2900009155273</v>
      </c>
      <c r="G18108" s="7" t="n">
        <v>133.399993896484</v>
      </c>
    </row>
    <row r="18109" spans="1:22">
      <c r="A18109" t="s">
        <v>4</v>
      </c>
      <c r="B18109" s="4" t="s">
        <v>5</v>
      </c>
      <c r="C18109" s="4" t="s">
        <v>11</v>
      </c>
      <c r="D18109" s="4" t="s">
        <v>13</v>
      </c>
      <c r="E18109" s="4" t="s">
        <v>13</v>
      </c>
      <c r="F18109" s="4" t="s">
        <v>13</v>
      </c>
      <c r="G18109" s="4" t="s">
        <v>13</v>
      </c>
    </row>
    <row r="18110" spans="1:22">
      <c r="A18110" t="n">
        <v>146412</v>
      </c>
      <c r="B18110" s="40" t="n">
        <v>46</v>
      </c>
      <c r="C18110" s="7" t="n">
        <v>5655</v>
      </c>
      <c r="D18110" s="7" t="n">
        <v>0.100000001490116</v>
      </c>
      <c r="E18110" s="7" t="n">
        <v>0</v>
      </c>
      <c r="F18110" s="7" t="n">
        <v>-28.6200008392334</v>
      </c>
      <c r="G18110" s="7" t="n">
        <v>84.5</v>
      </c>
    </row>
    <row r="18111" spans="1:22">
      <c r="A18111" t="s">
        <v>4</v>
      </c>
      <c r="B18111" s="4" t="s">
        <v>5</v>
      </c>
      <c r="C18111" s="4" t="s">
        <v>11</v>
      </c>
      <c r="D18111" s="4" t="s">
        <v>13</v>
      </c>
      <c r="E18111" s="4" t="s">
        <v>13</v>
      </c>
      <c r="F18111" s="4" t="s">
        <v>13</v>
      </c>
      <c r="G18111" s="4" t="s">
        <v>13</v>
      </c>
    </row>
    <row r="18112" spans="1:22">
      <c r="A18112" t="n">
        <v>146431</v>
      </c>
      <c r="B18112" s="40" t="n">
        <v>46</v>
      </c>
      <c r="C18112" s="7" t="n">
        <v>5016</v>
      </c>
      <c r="D18112" s="7" t="n">
        <v>1.71000003814697</v>
      </c>
      <c r="E18112" s="7" t="n">
        <v>0</v>
      </c>
      <c r="F18112" s="7" t="n">
        <v>-28.7900009155273</v>
      </c>
      <c r="G18112" s="7" t="n">
        <v>309.899993896484</v>
      </c>
    </row>
    <row r="18113" spans="1:7">
      <c r="A18113" t="s">
        <v>4</v>
      </c>
      <c r="B18113" s="4" t="s">
        <v>5</v>
      </c>
      <c r="C18113" s="4" t="s">
        <v>7</v>
      </c>
      <c r="D18113" s="19" t="s">
        <v>28</v>
      </c>
      <c r="E18113" s="4" t="s">
        <v>5</v>
      </c>
      <c r="F18113" s="4" t="s">
        <v>7</v>
      </c>
      <c r="G18113" s="4" t="s">
        <v>11</v>
      </c>
      <c r="H18113" s="19" t="s">
        <v>29</v>
      </c>
      <c r="I18113" s="4" t="s">
        <v>7</v>
      </c>
      <c r="J18113" s="4" t="s">
        <v>7</v>
      </c>
      <c r="K18113" s="4" t="s">
        <v>16</v>
      </c>
    </row>
    <row r="18114" spans="1:7">
      <c r="A18114" t="n">
        <v>146450</v>
      </c>
      <c r="B18114" s="13" t="n">
        <v>5</v>
      </c>
      <c r="C18114" s="7" t="n">
        <v>28</v>
      </c>
      <c r="D18114" s="19" t="s">
        <v>3</v>
      </c>
      <c r="E18114" s="59" t="n">
        <v>64</v>
      </c>
      <c r="F18114" s="7" t="n">
        <v>6</v>
      </c>
      <c r="G18114" s="7" t="n">
        <v>0</v>
      </c>
      <c r="H18114" s="19" t="s">
        <v>3</v>
      </c>
      <c r="I18114" s="7" t="n">
        <v>8</v>
      </c>
      <c r="J18114" s="7" t="n">
        <v>1</v>
      </c>
      <c r="K18114" s="14" t="n">
        <f t="normal" ca="1">A18118</f>
        <v>0</v>
      </c>
    </row>
    <row r="18115" spans="1:7">
      <c r="A18115" t="s">
        <v>4</v>
      </c>
      <c r="B18115" s="4" t="s">
        <v>5</v>
      </c>
      <c r="C18115" s="4" t="s">
        <v>11</v>
      </c>
      <c r="D18115" s="4" t="s">
        <v>14</v>
      </c>
    </row>
    <row r="18116" spans="1:7">
      <c r="A18116" t="n">
        <v>146462</v>
      </c>
      <c r="B18116" s="38" t="n">
        <v>43</v>
      </c>
      <c r="C18116" s="7" t="n">
        <v>61456</v>
      </c>
      <c r="D18116" s="7" t="n">
        <v>128</v>
      </c>
    </row>
    <row r="18117" spans="1:7">
      <c r="A18117" t="s">
        <v>4</v>
      </c>
      <c r="B18117" s="4" t="s">
        <v>5</v>
      </c>
      <c r="C18117" s="4" t="s">
        <v>7</v>
      </c>
      <c r="D18117" s="4" t="s">
        <v>7</v>
      </c>
      <c r="E18117" s="4" t="s">
        <v>13</v>
      </c>
      <c r="F18117" s="4" t="s">
        <v>13</v>
      </c>
      <c r="G18117" s="4" t="s">
        <v>13</v>
      </c>
      <c r="H18117" s="4" t="s">
        <v>11</v>
      </c>
    </row>
    <row r="18118" spans="1:7">
      <c r="A18118" t="n">
        <v>146469</v>
      </c>
      <c r="B18118" s="36" t="n">
        <v>45</v>
      </c>
      <c r="C18118" s="7" t="n">
        <v>2</v>
      </c>
      <c r="D18118" s="7" t="n">
        <v>3</v>
      </c>
      <c r="E18118" s="7" t="n">
        <v>0.959999978542328</v>
      </c>
      <c r="F18118" s="7" t="n">
        <v>1.35000002384186</v>
      </c>
      <c r="G18118" s="7" t="n">
        <v>-27.9899997711182</v>
      </c>
      <c r="H18118" s="7" t="n">
        <v>0</v>
      </c>
    </row>
    <row r="18119" spans="1:7">
      <c r="A18119" t="s">
        <v>4</v>
      </c>
      <c r="B18119" s="4" t="s">
        <v>5</v>
      </c>
      <c r="C18119" s="4" t="s">
        <v>7</v>
      </c>
      <c r="D18119" s="4" t="s">
        <v>7</v>
      </c>
      <c r="E18119" s="4" t="s">
        <v>13</v>
      </c>
      <c r="F18119" s="4" t="s">
        <v>13</v>
      </c>
      <c r="G18119" s="4" t="s">
        <v>13</v>
      </c>
      <c r="H18119" s="4" t="s">
        <v>11</v>
      </c>
      <c r="I18119" s="4" t="s">
        <v>7</v>
      </c>
    </row>
    <row r="18120" spans="1:7">
      <c r="A18120" t="n">
        <v>146486</v>
      </c>
      <c r="B18120" s="36" t="n">
        <v>45</v>
      </c>
      <c r="C18120" s="7" t="n">
        <v>4</v>
      </c>
      <c r="D18120" s="7" t="n">
        <v>3</v>
      </c>
      <c r="E18120" s="7" t="n">
        <v>9.5</v>
      </c>
      <c r="F18120" s="7" t="n">
        <v>348.880004882813</v>
      </c>
      <c r="G18120" s="7" t="n">
        <v>0</v>
      </c>
      <c r="H18120" s="7" t="n">
        <v>0</v>
      </c>
      <c r="I18120" s="7" t="n">
        <v>0</v>
      </c>
    </row>
    <row r="18121" spans="1:7">
      <c r="A18121" t="s">
        <v>4</v>
      </c>
      <c r="B18121" s="4" t="s">
        <v>5</v>
      </c>
      <c r="C18121" s="4" t="s">
        <v>7</v>
      </c>
      <c r="D18121" s="4" t="s">
        <v>7</v>
      </c>
      <c r="E18121" s="4" t="s">
        <v>13</v>
      </c>
      <c r="F18121" s="4" t="s">
        <v>11</v>
      </c>
    </row>
    <row r="18122" spans="1:7">
      <c r="A18122" t="n">
        <v>146504</v>
      </c>
      <c r="B18122" s="36" t="n">
        <v>45</v>
      </c>
      <c r="C18122" s="7" t="n">
        <v>5</v>
      </c>
      <c r="D18122" s="7" t="n">
        <v>3</v>
      </c>
      <c r="E18122" s="7" t="n">
        <v>3.5</v>
      </c>
      <c r="F18122" s="7" t="n">
        <v>0</v>
      </c>
    </row>
    <row r="18123" spans="1:7">
      <c r="A18123" t="s">
        <v>4</v>
      </c>
      <c r="B18123" s="4" t="s">
        <v>5</v>
      </c>
      <c r="C18123" s="4" t="s">
        <v>7</v>
      </c>
      <c r="D18123" s="4" t="s">
        <v>7</v>
      </c>
      <c r="E18123" s="4" t="s">
        <v>13</v>
      </c>
      <c r="F18123" s="4" t="s">
        <v>11</v>
      </c>
    </row>
    <row r="18124" spans="1:7">
      <c r="A18124" t="n">
        <v>146513</v>
      </c>
      <c r="B18124" s="36" t="n">
        <v>45</v>
      </c>
      <c r="C18124" s="7" t="n">
        <v>11</v>
      </c>
      <c r="D18124" s="7" t="n">
        <v>3</v>
      </c>
      <c r="E18124" s="7" t="n">
        <v>38</v>
      </c>
      <c r="F18124" s="7" t="n">
        <v>0</v>
      </c>
    </row>
    <row r="18125" spans="1:7">
      <c r="A18125" t="s">
        <v>4</v>
      </c>
      <c r="B18125" s="4" t="s">
        <v>5</v>
      </c>
      <c r="C18125" s="4" t="s">
        <v>7</v>
      </c>
      <c r="D18125" s="4" t="s">
        <v>7</v>
      </c>
      <c r="E18125" s="4" t="s">
        <v>13</v>
      </c>
      <c r="F18125" s="4" t="s">
        <v>11</v>
      </c>
    </row>
    <row r="18126" spans="1:7">
      <c r="A18126" t="n">
        <v>146522</v>
      </c>
      <c r="B18126" s="36" t="n">
        <v>45</v>
      </c>
      <c r="C18126" s="7" t="n">
        <v>5</v>
      </c>
      <c r="D18126" s="7" t="n">
        <v>3</v>
      </c>
      <c r="E18126" s="7" t="n">
        <v>3</v>
      </c>
      <c r="F18126" s="7" t="n">
        <v>2000</v>
      </c>
    </row>
    <row r="18127" spans="1:7">
      <c r="A18127" t="s">
        <v>4</v>
      </c>
      <c r="B18127" s="4" t="s">
        <v>5</v>
      </c>
      <c r="C18127" s="4" t="s">
        <v>7</v>
      </c>
      <c r="D18127" s="4" t="s">
        <v>11</v>
      </c>
      <c r="E18127" s="4" t="s">
        <v>13</v>
      </c>
    </row>
    <row r="18128" spans="1:7">
      <c r="A18128" t="n">
        <v>146531</v>
      </c>
      <c r="B18128" s="35" t="n">
        <v>58</v>
      </c>
      <c r="C18128" s="7" t="n">
        <v>100</v>
      </c>
      <c r="D18128" s="7" t="n">
        <v>1000</v>
      </c>
      <c r="E18128" s="7" t="n">
        <v>1</v>
      </c>
    </row>
    <row r="18129" spans="1:11">
      <c r="A18129" t="s">
        <v>4</v>
      </c>
      <c r="B18129" s="4" t="s">
        <v>5</v>
      </c>
      <c r="C18129" s="4" t="s">
        <v>7</v>
      </c>
      <c r="D18129" s="4" t="s">
        <v>11</v>
      </c>
    </row>
    <row r="18130" spans="1:11">
      <c r="A18130" t="n">
        <v>146539</v>
      </c>
      <c r="B18130" s="35" t="n">
        <v>58</v>
      </c>
      <c r="C18130" s="7" t="n">
        <v>255</v>
      </c>
      <c r="D18130" s="7" t="n">
        <v>0</v>
      </c>
    </row>
    <row r="18131" spans="1:11">
      <c r="A18131" t="s">
        <v>4</v>
      </c>
      <c r="B18131" s="4" t="s">
        <v>5</v>
      </c>
      <c r="C18131" s="4" t="s">
        <v>7</v>
      </c>
      <c r="D18131" s="4" t="s">
        <v>11</v>
      </c>
    </row>
    <row r="18132" spans="1:11">
      <c r="A18132" t="n">
        <v>146543</v>
      </c>
      <c r="B18132" s="36" t="n">
        <v>45</v>
      </c>
      <c r="C18132" s="7" t="n">
        <v>7</v>
      </c>
      <c r="D18132" s="7" t="n">
        <v>255</v>
      </c>
    </row>
    <row r="18133" spans="1:11">
      <c r="A18133" t="s">
        <v>4</v>
      </c>
      <c r="B18133" s="4" t="s">
        <v>5</v>
      </c>
      <c r="C18133" s="4" t="s">
        <v>7</v>
      </c>
      <c r="D18133" s="4" t="s">
        <v>13</v>
      </c>
      <c r="E18133" s="4" t="s">
        <v>11</v>
      </c>
      <c r="F18133" s="4" t="s">
        <v>7</v>
      </c>
    </row>
    <row r="18134" spans="1:11">
      <c r="A18134" t="n">
        <v>146547</v>
      </c>
      <c r="B18134" s="16" t="n">
        <v>49</v>
      </c>
      <c r="C18134" s="7" t="n">
        <v>3</v>
      </c>
      <c r="D18134" s="7" t="n">
        <v>0.699999988079071</v>
      </c>
      <c r="E18134" s="7" t="n">
        <v>500</v>
      </c>
      <c r="F18134" s="7" t="n">
        <v>0</v>
      </c>
    </row>
    <row r="18135" spans="1:11">
      <c r="A18135" t="s">
        <v>4</v>
      </c>
      <c r="B18135" s="4" t="s">
        <v>5</v>
      </c>
      <c r="C18135" s="4" t="s">
        <v>7</v>
      </c>
      <c r="D18135" s="4" t="s">
        <v>11</v>
      </c>
    </row>
    <row r="18136" spans="1:11">
      <c r="A18136" t="n">
        <v>146556</v>
      </c>
      <c r="B18136" s="35" t="n">
        <v>58</v>
      </c>
      <c r="C18136" s="7" t="n">
        <v>10</v>
      </c>
      <c r="D18136" s="7" t="n">
        <v>300</v>
      </c>
    </row>
    <row r="18137" spans="1:11">
      <c r="A18137" t="s">
        <v>4</v>
      </c>
      <c r="B18137" s="4" t="s">
        <v>5</v>
      </c>
      <c r="C18137" s="4" t="s">
        <v>7</v>
      </c>
      <c r="D18137" s="4" t="s">
        <v>11</v>
      </c>
    </row>
    <row r="18138" spans="1:11">
      <c r="A18138" t="n">
        <v>146560</v>
      </c>
      <c r="B18138" s="35" t="n">
        <v>58</v>
      </c>
      <c r="C18138" s="7" t="n">
        <v>12</v>
      </c>
      <c r="D18138" s="7" t="n">
        <v>0</v>
      </c>
    </row>
    <row r="18139" spans="1:11">
      <c r="A18139" t="s">
        <v>4</v>
      </c>
      <c r="B18139" s="4" t="s">
        <v>5</v>
      </c>
      <c r="C18139" s="4" t="s">
        <v>7</v>
      </c>
      <c r="D18139" s="4" t="s">
        <v>11</v>
      </c>
      <c r="E18139" s="4" t="s">
        <v>7</v>
      </c>
      <c r="F18139" s="4" t="s">
        <v>7</v>
      </c>
      <c r="G18139" s="4" t="s">
        <v>16</v>
      </c>
    </row>
    <row r="18140" spans="1:11">
      <c r="A18140" t="n">
        <v>146564</v>
      </c>
      <c r="B18140" s="13" t="n">
        <v>5</v>
      </c>
      <c r="C18140" s="7" t="n">
        <v>30</v>
      </c>
      <c r="D18140" s="7" t="n">
        <v>10964</v>
      </c>
      <c r="E18140" s="7" t="n">
        <v>8</v>
      </c>
      <c r="F18140" s="7" t="n">
        <v>1</v>
      </c>
      <c r="G18140" s="14" t="n">
        <f t="normal" ca="1">A18258</f>
        <v>0</v>
      </c>
    </row>
    <row r="18141" spans="1:11">
      <c r="A18141" t="s">
        <v>4</v>
      </c>
      <c r="B18141" s="4" t="s">
        <v>5</v>
      </c>
      <c r="C18141" s="4" t="s">
        <v>7</v>
      </c>
      <c r="D18141" s="4" t="s">
        <v>11</v>
      </c>
      <c r="E18141" s="4" t="s">
        <v>11</v>
      </c>
      <c r="F18141" s="4" t="s">
        <v>7</v>
      </c>
    </row>
    <row r="18142" spans="1:11">
      <c r="A18142" t="n">
        <v>146574</v>
      </c>
      <c r="B18142" s="25" t="n">
        <v>25</v>
      </c>
      <c r="C18142" s="7" t="n">
        <v>1</v>
      </c>
      <c r="D18142" s="7" t="n">
        <v>160</v>
      </c>
      <c r="E18142" s="7" t="n">
        <v>350</v>
      </c>
      <c r="F18142" s="7" t="n">
        <v>2</v>
      </c>
    </row>
    <row r="18143" spans="1:11">
      <c r="A18143" t="s">
        <v>4</v>
      </c>
      <c r="B18143" s="4" t="s">
        <v>5</v>
      </c>
      <c r="C18143" s="4" t="s">
        <v>7</v>
      </c>
      <c r="D18143" s="4" t="s">
        <v>11</v>
      </c>
      <c r="E18143" s="4" t="s">
        <v>8</v>
      </c>
    </row>
    <row r="18144" spans="1:11">
      <c r="A18144" t="n">
        <v>146581</v>
      </c>
      <c r="B18144" s="49" t="n">
        <v>51</v>
      </c>
      <c r="C18144" s="7" t="n">
        <v>4</v>
      </c>
      <c r="D18144" s="7" t="n">
        <v>5016</v>
      </c>
      <c r="E18144" s="7" t="s">
        <v>81</v>
      </c>
    </row>
    <row r="18145" spans="1:7">
      <c r="A18145" t="s">
        <v>4</v>
      </c>
      <c r="B18145" s="4" t="s">
        <v>5</v>
      </c>
      <c r="C18145" s="4" t="s">
        <v>11</v>
      </c>
    </row>
    <row r="18146" spans="1:7">
      <c r="A18146" t="n">
        <v>146594</v>
      </c>
      <c r="B18146" s="29" t="n">
        <v>16</v>
      </c>
      <c r="C18146" s="7" t="n">
        <v>0</v>
      </c>
    </row>
    <row r="18147" spans="1:7">
      <c r="A18147" t="s">
        <v>4</v>
      </c>
      <c r="B18147" s="4" t="s">
        <v>5</v>
      </c>
      <c r="C18147" s="4" t="s">
        <v>11</v>
      </c>
      <c r="D18147" s="4" t="s">
        <v>34</v>
      </c>
      <c r="E18147" s="4" t="s">
        <v>7</v>
      </c>
      <c r="F18147" s="4" t="s">
        <v>7</v>
      </c>
      <c r="G18147" s="4" t="s">
        <v>34</v>
      </c>
      <c r="H18147" s="4" t="s">
        <v>7</v>
      </c>
      <c r="I18147" s="4" t="s">
        <v>7</v>
      </c>
      <c r="J18147" s="4" t="s">
        <v>34</v>
      </c>
      <c r="K18147" s="4" t="s">
        <v>7</v>
      </c>
      <c r="L18147" s="4" t="s">
        <v>7</v>
      </c>
    </row>
    <row r="18148" spans="1:7">
      <c r="A18148" t="n">
        <v>146597</v>
      </c>
      <c r="B18148" s="51" t="n">
        <v>26</v>
      </c>
      <c r="C18148" s="7" t="n">
        <v>5016</v>
      </c>
      <c r="D18148" s="7" t="s">
        <v>1294</v>
      </c>
      <c r="E18148" s="7" t="n">
        <v>2</v>
      </c>
      <c r="F18148" s="7" t="n">
        <v>3</v>
      </c>
      <c r="G18148" s="7" t="s">
        <v>1295</v>
      </c>
      <c r="H18148" s="7" t="n">
        <v>2</v>
      </c>
      <c r="I18148" s="7" t="n">
        <v>3</v>
      </c>
      <c r="J18148" s="7" t="s">
        <v>1296</v>
      </c>
      <c r="K18148" s="7" t="n">
        <v>2</v>
      </c>
      <c r="L18148" s="7" t="n">
        <v>0</v>
      </c>
    </row>
    <row r="18149" spans="1:7">
      <c r="A18149" t="s">
        <v>4</v>
      </c>
      <c r="B18149" s="4" t="s">
        <v>5</v>
      </c>
    </row>
    <row r="18150" spans="1:7">
      <c r="A18150" t="n">
        <v>146816</v>
      </c>
      <c r="B18150" s="27" t="n">
        <v>28</v>
      </c>
    </row>
    <row r="18151" spans="1:7">
      <c r="A18151" t="s">
        <v>4</v>
      </c>
      <c r="B18151" s="4" t="s">
        <v>5</v>
      </c>
      <c r="C18151" s="4" t="s">
        <v>7</v>
      </c>
      <c r="D18151" s="19" t="s">
        <v>28</v>
      </c>
      <c r="E18151" s="4" t="s">
        <v>5</v>
      </c>
      <c r="F18151" s="4" t="s">
        <v>11</v>
      </c>
      <c r="G18151" s="4" t="s">
        <v>7</v>
      </c>
      <c r="H18151" s="4" t="s">
        <v>7</v>
      </c>
      <c r="I18151" s="4" t="s">
        <v>7</v>
      </c>
      <c r="J18151" s="19" t="s">
        <v>29</v>
      </c>
      <c r="K18151" s="4" t="s">
        <v>7</v>
      </c>
      <c r="L18151" s="4" t="s">
        <v>16</v>
      </c>
    </row>
    <row r="18152" spans="1:7">
      <c r="A18152" t="n">
        <v>146817</v>
      </c>
      <c r="B18152" s="13" t="n">
        <v>5</v>
      </c>
      <c r="C18152" s="7" t="n">
        <v>28</v>
      </c>
      <c r="D18152" s="19" t="s">
        <v>3</v>
      </c>
      <c r="E18152" s="20" t="n">
        <v>105</v>
      </c>
      <c r="F18152" s="7" t="n">
        <v>67</v>
      </c>
      <c r="G18152" s="7" t="n">
        <v>0</v>
      </c>
      <c r="H18152" s="7" t="n">
        <v>8</v>
      </c>
      <c r="I18152" s="7" t="n">
        <v>0</v>
      </c>
      <c r="J18152" s="19" t="s">
        <v>3</v>
      </c>
      <c r="K18152" s="7" t="n">
        <v>1</v>
      </c>
      <c r="L18152" s="14" t="n">
        <f t="normal" ca="1">A18166</f>
        <v>0</v>
      </c>
    </row>
    <row r="18153" spans="1:7">
      <c r="A18153" t="s">
        <v>4</v>
      </c>
      <c r="B18153" s="4" t="s">
        <v>5</v>
      </c>
      <c r="C18153" s="4" t="s">
        <v>7</v>
      </c>
      <c r="D18153" s="4" t="s">
        <v>11</v>
      </c>
      <c r="E18153" s="4" t="s">
        <v>11</v>
      </c>
      <c r="F18153" s="4" t="s">
        <v>7</v>
      </c>
    </row>
    <row r="18154" spans="1:7">
      <c r="A18154" t="n">
        <v>146830</v>
      </c>
      <c r="B18154" s="25" t="n">
        <v>25</v>
      </c>
      <c r="C18154" s="7" t="n">
        <v>1</v>
      </c>
      <c r="D18154" s="7" t="n">
        <v>260</v>
      </c>
      <c r="E18154" s="7" t="n">
        <v>640</v>
      </c>
      <c r="F18154" s="7" t="n">
        <v>1</v>
      </c>
    </row>
    <row r="18155" spans="1:7">
      <c r="A18155" t="s">
        <v>4</v>
      </c>
      <c r="B18155" s="4" t="s">
        <v>5</v>
      </c>
      <c r="C18155" s="4" t="s">
        <v>7</v>
      </c>
      <c r="D18155" s="4" t="s">
        <v>11</v>
      </c>
      <c r="E18155" s="4" t="s">
        <v>8</v>
      </c>
    </row>
    <row r="18156" spans="1:7">
      <c r="A18156" t="n">
        <v>146837</v>
      </c>
      <c r="B18156" s="49" t="n">
        <v>51</v>
      </c>
      <c r="C18156" s="7" t="n">
        <v>4</v>
      </c>
      <c r="D18156" s="7" t="n">
        <v>0</v>
      </c>
      <c r="E18156" s="7" t="s">
        <v>436</v>
      </c>
    </row>
    <row r="18157" spans="1:7">
      <c r="A18157" t="s">
        <v>4</v>
      </c>
      <c r="B18157" s="4" t="s">
        <v>5</v>
      </c>
      <c r="C18157" s="4" t="s">
        <v>11</v>
      </c>
    </row>
    <row r="18158" spans="1:7">
      <c r="A18158" t="n">
        <v>146850</v>
      </c>
      <c r="B18158" s="29" t="n">
        <v>16</v>
      </c>
      <c r="C18158" s="7" t="n">
        <v>0</v>
      </c>
    </row>
    <row r="18159" spans="1:7">
      <c r="A18159" t="s">
        <v>4</v>
      </c>
      <c r="B18159" s="4" t="s">
        <v>5</v>
      </c>
      <c r="C18159" s="4" t="s">
        <v>11</v>
      </c>
      <c r="D18159" s="4" t="s">
        <v>34</v>
      </c>
      <c r="E18159" s="4" t="s">
        <v>7</v>
      </c>
      <c r="F18159" s="4" t="s">
        <v>7</v>
      </c>
    </row>
    <row r="18160" spans="1:7">
      <c r="A18160" t="n">
        <v>146853</v>
      </c>
      <c r="B18160" s="51" t="n">
        <v>26</v>
      </c>
      <c r="C18160" s="7" t="n">
        <v>0</v>
      </c>
      <c r="D18160" s="7" t="s">
        <v>1297</v>
      </c>
      <c r="E18160" s="7" t="n">
        <v>2</v>
      </c>
      <c r="F18160" s="7" t="n">
        <v>0</v>
      </c>
    </row>
    <row r="18161" spans="1:12">
      <c r="A18161" t="s">
        <v>4</v>
      </c>
      <c r="B18161" s="4" t="s">
        <v>5</v>
      </c>
    </row>
    <row r="18162" spans="1:12">
      <c r="A18162" t="n">
        <v>146959</v>
      </c>
      <c r="B18162" s="27" t="n">
        <v>28</v>
      </c>
    </row>
    <row r="18163" spans="1:12">
      <c r="A18163" t="s">
        <v>4</v>
      </c>
      <c r="B18163" s="4" t="s">
        <v>5</v>
      </c>
      <c r="C18163" s="4" t="s">
        <v>16</v>
      </c>
    </row>
    <row r="18164" spans="1:12">
      <c r="A18164" t="n">
        <v>146960</v>
      </c>
      <c r="B18164" s="22" t="n">
        <v>3</v>
      </c>
      <c r="C18164" s="14" t="n">
        <f t="normal" ca="1">A18186</f>
        <v>0</v>
      </c>
    </row>
    <row r="18165" spans="1:12">
      <c r="A18165" t="s">
        <v>4</v>
      </c>
      <c r="B18165" s="4" t="s">
        <v>5</v>
      </c>
      <c r="C18165" s="4" t="s">
        <v>7</v>
      </c>
      <c r="D18165" s="4" t="s">
        <v>11</v>
      </c>
      <c r="E18165" s="4" t="s">
        <v>11</v>
      </c>
      <c r="F18165" s="4" t="s">
        <v>7</v>
      </c>
    </row>
    <row r="18166" spans="1:12">
      <c r="A18166" t="n">
        <v>146965</v>
      </c>
      <c r="B18166" s="25" t="n">
        <v>25</v>
      </c>
      <c r="C18166" s="7" t="n">
        <v>1</v>
      </c>
      <c r="D18166" s="7" t="n">
        <v>260</v>
      </c>
      <c r="E18166" s="7" t="n">
        <v>640</v>
      </c>
      <c r="F18166" s="7" t="n">
        <v>1</v>
      </c>
    </row>
    <row r="18167" spans="1:12">
      <c r="A18167" t="s">
        <v>4</v>
      </c>
      <c r="B18167" s="4" t="s">
        <v>5</v>
      </c>
      <c r="C18167" s="4" t="s">
        <v>7</v>
      </c>
      <c r="D18167" s="4" t="s">
        <v>11</v>
      </c>
      <c r="E18167" s="4" t="s">
        <v>8</v>
      </c>
    </row>
    <row r="18168" spans="1:12">
      <c r="A18168" t="n">
        <v>146972</v>
      </c>
      <c r="B18168" s="49" t="n">
        <v>51</v>
      </c>
      <c r="C18168" s="7" t="n">
        <v>4</v>
      </c>
      <c r="D18168" s="7" t="n">
        <v>0</v>
      </c>
      <c r="E18168" s="7" t="s">
        <v>645</v>
      </c>
    </row>
    <row r="18169" spans="1:12">
      <c r="A18169" t="s">
        <v>4</v>
      </c>
      <c r="B18169" s="4" t="s">
        <v>5</v>
      </c>
      <c r="C18169" s="4" t="s">
        <v>11</v>
      </c>
    </row>
    <row r="18170" spans="1:12">
      <c r="A18170" t="n">
        <v>146986</v>
      </c>
      <c r="B18170" s="29" t="n">
        <v>16</v>
      </c>
      <c r="C18170" s="7" t="n">
        <v>0</v>
      </c>
    </row>
    <row r="18171" spans="1:12">
      <c r="A18171" t="s">
        <v>4</v>
      </c>
      <c r="B18171" s="4" t="s">
        <v>5</v>
      </c>
      <c r="C18171" s="4" t="s">
        <v>11</v>
      </c>
      <c r="D18171" s="4" t="s">
        <v>34</v>
      </c>
      <c r="E18171" s="4" t="s">
        <v>7</v>
      </c>
      <c r="F18171" s="4" t="s">
        <v>7</v>
      </c>
    </row>
    <row r="18172" spans="1:12">
      <c r="A18172" t="n">
        <v>146989</v>
      </c>
      <c r="B18172" s="51" t="n">
        <v>26</v>
      </c>
      <c r="C18172" s="7" t="n">
        <v>0</v>
      </c>
      <c r="D18172" s="7" t="s">
        <v>1298</v>
      </c>
      <c r="E18172" s="7" t="n">
        <v>2</v>
      </c>
      <c r="F18172" s="7" t="n">
        <v>0</v>
      </c>
    </row>
    <row r="18173" spans="1:12">
      <c r="A18173" t="s">
        <v>4</v>
      </c>
      <c r="B18173" s="4" t="s">
        <v>5</v>
      </c>
    </row>
    <row r="18174" spans="1:12">
      <c r="A18174" t="n">
        <v>147011</v>
      </c>
      <c r="B18174" s="27" t="n">
        <v>28</v>
      </c>
    </row>
    <row r="18175" spans="1:12">
      <c r="A18175" t="s">
        <v>4</v>
      </c>
      <c r="B18175" s="4" t="s">
        <v>5</v>
      </c>
      <c r="C18175" s="4" t="s">
        <v>7</v>
      </c>
      <c r="D18175" s="4" t="s">
        <v>11</v>
      </c>
      <c r="E18175" s="4" t="s">
        <v>11</v>
      </c>
      <c r="F18175" s="4" t="s">
        <v>7</v>
      </c>
    </row>
    <row r="18176" spans="1:12">
      <c r="A18176" t="n">
        <v>147012</v>
      </c>
      <c r="B18176" s="25" t="n">
        <v>25</v>
      </c>
      <c r="C18176" s="7" t="n">
        <v>1</v>
      </c>
      <c r="D18176" s="7" t="n">
        <v>160</v>
      </c>
      <c r="E18176" s="7" t="n">
        <v>350</v>
      </c>
      <c r="F18176" s="7" t="n">
        <v>2</v>
      </c>
    </row>
    <row r="18177" spans="1:6">
      <c r="A18177" t="s">
        <v>4</v>
      </c>
      <c r="B18177" s="4" t="s">
        <v>5</v>
      </c>
      <c r="C18177" s="4" t="s">
        <v>7</v>
      </c>
      <c r="D18177" s="4" t="s">
        <v>11</v>
      </c>
      <c r="E18177" s="4" t="s">
        <v>8</v>
      </c>
    </row>
    <row r="18178" spans="1:6">
      <c r="A18178" t="n">
        <v>147019</v>
      </c>
      <c r="B18178" s="49" t="n">
        <v>51</v>
      </c>
      <c r="C18178" s="7" t="n">
        <v>4</v>
      </c>
      <c r="D18178" s="7" t="n">
        <v>5016</v>
      </c>
      <c r="E18178" s="7" t="s">
        <v>498</v>
      </c>
    </row>
    <row r="18179" spans="1:6">
      <c r="A18179" t="s">
        <v>4</v>
      </c>
      <c r="B18179" s="4" t="s">
        <v>5</v>
      </c>
      <c r="C18179" s="4" t="s">
        <v>11</v>
      </c>
    </row>
    <row r="18180" spans="1:6">
      <c r="A18180" t="n">
        <v>147033</v>
      </c>
      <c r="B18180" s="29" t="n">
        <v>16</v>
      </c>
      <c r="C18180" s="7" t="n">
        <v>0</v>
      </c>
    </row>
    <row r="18181" spans="1:6">
      <c r="A18181" t="s">
        <v>4</v>
      </c>
      <c r="B18181" s="4" t="s">
        <v>5</v>
      </c>
      <c r="C18181" s="4" t="s">
        <v>11</v>
      </c>
      <c r="D18181" s="4" t="s">
        <v>34</v>
      </c>
      <c r="E18181" s="4" t="s">
        <v>7</v>
      </c>
      <c r="F18181" s="4" t="s">
        <v>7</v>
      </c>
    </row>
    <row r="18182" spans="1:6">
      <c r="A18182" t="n">
        <v>147036</v>
      </c>
      <c r="B18182" s="51" t="n">
        <v>26</v>
      </c>
      <c r="C18182" s="7" t="n">
        <v>5016</v>
      </c>
      <c r="D18182" s="7" t="s">
        <v>1299</v>
      </c>
      <c r="E18182" s="7" t="n">
        <v>2</v>
      </c>
      <c r="F18182" s="7" t="n">
        <v>0</v>
      </c>
    </row>
    <row r="18183" spans="1:6">
      <c r="A18183" t="s">
        <v>4</v>
      </c>
      <c r="B18183" s="4" t="s">
        <v>5</v>
      </c>
    </row>
    <row r="18184" spans="1:6">
      <c r="A18184" t="n">
        <v>147120</v>
      </c>
      <c r="B18184" s="27" t="n">
        <v>28</v>
      </c>
    </row>
    <row r="18185" spans="1:6">
      <c r="A18185" t="s">
        <v>4</v>
      </c>
      <c r="B18185" s="4" t="s">
        <v>5</v>
      </c>
      <c r="C18185" s="4" t="s">
        <v>7</v>
      </c>
      <c r="D18185" s="19" t="s">
        <v>28</v>
      </c>
      <c r="E18185" s="4" t="s">
        <v>5</v>
      </c>
      <c r="F18185" s="4" t="s">
        <v>7</v>
      </c>
      <c r="G18185" s="4" t="s">
        <v>11</v>
      </c>
      <c r="H18185" s="19" t="s">
        <v>29</v>
      </c>
      <c r="I18185" s="4" t="s">
        <v>7</v>
      </c>
      <c r="J18185" s="4" t="s">
        <v>16</v>
      </c>
    </row>
    <row r="18186" spans="1:6">
      <c r="A18186" t="n">
        <v>147121</v>
      </c>
      <c r="B18186" s="13" t="n">
        <v>5</v>
      </c>
      <c r="C18186" s="7" t="n">
        <v>28</v>
      </c>
      <c r="D18186" s="19" t="s">
        <v>3</v>
      </c>
      <c r="E18186" s="59" t="n">
        <v>64</v>
      </c>
      <c r="F18186" s="7" t="n">
        <v>5</v>
      </c>
      <c r="G18186" s="7" t="n">
        <v>7</v>
      </c>
      <c r="H18186" s="19" t="s">
        <v>3</v>
      </c>
      <c r="I18186" s="7" t="n">
        <v>1</v>
      </c>
      <c r="J18186" s="14" t="n">
        <f t="normal" ca="1">A18200</f>
        <v>0</v>
      </c>
    </row>
    <row r="18187" spans="1:6">
      <c r="A18187" t="s">
        <v>4</v>
      </c>
      <c r="B18187" s="4" t="s">
        <v>5</v>
      </c>
      <c r="C18187" s="4" t="s">
        <v>7</v>
      </c>
      <c r="D18187" s="4" t="s">
        <v>11</v>
      </c>
      <c r="E18187" s="4" t="s">
        <v>11</v>
      </c>
      <c r="F18187" s="4" t="s">
        <v>7</v>
      </c>
    </row>
    <row r="18188" spans="1:6">
      <c r="A18188" t="n">
        <v>147132</v>
      </c>
      <c r="B18188" s="25" t="n">
        <v>25</v>
      </c>
      <c r="C18188" s="7" t="n">
        <v>1</v>
      </c>
      <c r="D18188" s="7" t="n">
        <v>60</v>
      </c>
      <c r="E18188" s="7" t="n">
        <v>500</v>
      </c>
      <c r="F18188" s="7" t="n">
        <v>1</v>
      </c>
    </row>
    <row r="18189" spans="1:6">
      <c r="A18189" t="s">
        <v>4</v>
      </c>
      <c r="B18189" s="4" t="s">
        <v>5</v>
      </c>
      <c r="C18189" s="4" t="s">
        <v>7</v>
      </c>
      <c r="D18189" s="4" t="s">
        <v>11</v>
      </c>
      <c r="E18189" s="4" t="s">
        <v>8</v>
      </c>
    </row>
    <row r="18190" spans="1:6">
      <c r="A18190" t="n">
        <v>147139</v>
      </c>
      <c r="B18190" s="49" t="n">
        <v>51</v>
      </c>
      <c r="C18190" s="7" t="n">
        <v>4</v>
      </c>
      <c r="D18190" s="7" t="n">
        <v>7</v>
      </c>
      <c r="E18190" s="7" t="s">
        <v>436</v>
      </c>
    </row>
    <row r="18191" spans="1:6">
      <c r="A18191" t="s">
        <v>4</v>
      </c>
      <c r="B18191" s="4" t="s">
        <v>5</v>
      </c>
      <c r="C18191" s="4" t="s">
        <v>11</v>
      </c>
    </row>
    <row r="18192" spans="1:6">
      <c r="A18192" t="n">
        <v>147152</v>
      </c>
      <c r="B18192" s="29" t="n">
        <v>16</v>
      </c>
      <c r="C18192" s="7" t="n">
        <v>0</v>
      </c>
    </row>
    <row r="18193" spans="1:10">
      <c r="A18193" t="s">
        <v>4</v>
      </c>
      <c r="B18193" s="4" t="s">
        <v>5</v>
      </c>
      <c r="C18193" s="4" t="s">
        <v>11</v>
      </c>
      <c r="D18193" s="4" t="s">
        <v>34</v>
      </c>
      <c r="E18193" s="4" t="s">
        <v>7</v>
      </c>
      <c r="F18193" s="4" t="s">
        <v>7</v>
      </c>
    </row>
    <row r="18194" spans="1:10">
      <c r="A18194" t="n">
        <v>147155</v>
      </c>
      <c r="B18194" s="51" t="n">
        <v>26</v>
      </c>
      <c r="C18194" s="7" t="n">
        <v>7</v>
      </c>
      <c r="D18194" s="7" t="s">
        <v>1300</v>
      </c>
      <c r="E18194" s="7" t="n">
        <v>2</v>
      </c>
      <c r="F18194" s="7" t="n">
        <v>0</v>
      </c>
    </row>
    <row r="18195" spans="1:10">
      <c r="A18195" t="s">
        <v>4</v>
      </c>
      <c r="B18195" s="4" t="s">
        <v>5</v>
      </c>
    </row>
    <row r="18196" spans="1:10">
      <c r="A18196" t="n">
        <v>147240</v>
      </c>
      <c r="B18196" s="27" t="n">
        <v>28</v>
      </c>
    </row>
    <row r="18197" spans="1:10">
      <c r="A18197" t="s">
        <v>4</v>
      </c>
      <c r="B18197" s="4" t="s">
        <v>5</v>
      </c>
      <c r="C18197" s="4" t="s">
        <v>16</v>
      </c>
    </row>
    <row r="18198" spans="1:10">
      <c r="A18198" t="n">
        <v>147241</v>
      </c>
      <c r="B18198" s="22" t="n">
        <v>3</v>
      </c>
      <c r="C18198" s="14" t="n">
        <f t="normal" ca="1">A18212</f>
        <v>0</v>
      </c>
    </row>
    <row r="18199" spans="1:10">
      <c r="A18199" t="s">
        <v>4</v>
      </c>
      <c r="B18199" s="4" t="s">
        <v>5</v>
      </c>
      <c r="C18199" s="4" t="s">
        <v>11</v>
      </c>
    </row>
    <row r="18200" spans="1:10">
      <c r="A18200" t="n">
        <v>147246</v>
      </c>
      <c r="B18200" s="29" t="n">
        <v>16</v>
      </c>
      <c r="C18200" s="7" t="n">
        <v>300</v>
      </c>
    </row>
    <row r="18201" spans="1:10">
      <c r="A18201" t="s">
        <v>4</v>
      </c>
      <c r="B18201" s="4" t="s">
        <v>5</v>
      </c>
      <c r="C18201" s="4" t="s">
        <v>7</v>
      </c>
      <c r="D18201" s="4" t="s">
        <v>11</v>
      </c>
      <c r="E18201" s="4" t="s">
        <v>11</v>
      </c>
      <c r="F18201" s="4" t="s">
        <v>7</v>
      </c>
    </row>
    <row r="18202" spans="1:10">
      <c r="A18202" t="n">
        <v>147249</v>
      </c>
      <c r="B18202" s="25" t="n">
        <v>25</v>
      </c>
      <c r="C18202" s="7" t="n">
        <v>1</v>
      </c>
      <c r="D18202" s="7" t="n">
        <v>160</v>
      </c>
      <c r="E18202" s="7" t="n">
        <v>350</v>
      </c>
      <c r="F18202" s="7" t="n">
        <v>2</v>
      </c>
    </row>
    <row r="18203" spans="1:10">
      <c r="A18203" t="s">
        <v>4</v>
      </c>
      <c r="B18203" s="4" t="s">
        <v>5</v>
      </c>
      <c r="C18203" s="4" t="s">
        <v>7</v>
      </c>
      <c r="D18203" s="4" t="s">
        <v>11</v>
      </c>
      <c r="E18203" s="4" t="s">
        <v>8</v>
      </c>
    </row>
    <row r="18204" spans="1:10">
      <c r="A18204" t="n">
        <v>147256</v>
      </c>
      <c r="B18204" s="49" t="n">
        <v>51</v>
      </c>
      <c r="C18204" s="7" t="n">
        <v>4</v>
      </c>
      <c r="D18204" s="7" t="n">
        <v>5016</v>
      </c>
      <c r="E18204" s="7" t="s">
        <v>346</v>
      </c>
    </row>
    <row r="18205" spans="1:10">
      <c r="A18205" t="s">
        <v>4</v>
      </c>
      <c r="B18205" s="4" t="s">
        <v>5</v>
      </c>
      <c r="C18205" s="4" t="s">
        <v>11</v>
      </c>
    </row>
    <row r="18206" spans="1:10">
      <c r="A18206" t="n">
        <v>147270</v>
      </c>
      <c r="B18206" s="29" t="n">
        <v>16</v>
      </c>
      <c r="C18206" s="7" t="n">
        <v>0</v>
      </c>
    </row>
    <row r="18207" spans="1:10">
      <c r="A18207" t="s">
        <v>4</v>
      </c>
      <c r="B18207" s="4" t="s">
        <v>5</v>
      </c>
      <c r="C18207" s="4" t="s">
        <v>11</v>
      </c>
      <c r="D18207" s="4" t="s">
        <v>34</v>
      </c>
      <c r="E18207" s="4" t="s">
        <v>7</v>
      </c>
      <c r="F18207" s="4" t="s">
        <v>7</v>
      </c>
    </row>
    <row r="18208" spans="1:10">
      <c r="A18208" t="n">
        <v>147273</v>
      </c>
      <c r="B18208" s="51" t="n">
        <v>26</v>
      </c>
      <c r="C18208" s="7" t="n">
        <v>5016</v>
      </c>
      <c r="D18208" s="7" t="s">
        <v>1301</v>
      </c>
      <c r="E18208" s="7" t="n">
        <v>2</v>
      </c>
      <c r="F18208" s="7" t="n">
        <v>0</v>
      </c>
    </row>
    <row r="18209" spans="1:6">
      <c r="A18209" t="s">
        <v>4</v>
      </c>
      <c r="B18209" s="4" t="s">
        <v>5</v>
      </c>
    </row>
    <row r="18210" spans="1:6">
      <c r="A18210" t="n">
        <v>147384</v>
      </c>
      <c r="B18210" s="27" t="n">
        <v>28</v>
      </c>
    </row>
    <row r="18211" spans="1:6">
      <c r="A18211" t="s">
        <v>4</v>
      </c>
      <c r="B18211" s="4" t="s">
        <v>5</v>
      </c>
      <c r="C18211" s="4" t="s">
        <v>7</v>
      </c>
      <c r="D18211" s="19" t="s">
        <v>28</v>
      </c>
      <c r="E18211" s="4" t="s">
        <v>5</v>
      </c>
      <c r="F18211" s="4" t="s">
        <v>7</v>
      </c>
      <c r="G18211" s="4" t="s">
        <v>11</v>
      </c>
      <c r="H18211" s="19" t="s">
        <v>29</v>
      </c>
      <c r="I18211" s="4" t="s">
        <v>7</v>
      </c>
      <c r="J18211" s="4" t="s">
        <v>16</v>
      </c>
    </row>
    <row r="18212" spans="1:6">
      <c r="A18212" t="n">
        <v>147385</v>
      </c>
      <c r="B18212" s="13" t="n">
        <v>5</v>
      </c>
      <c r="C18212" s="7" t="n">
        <v>28</v>
      </c>
      <c r="D18212" s="19" t="s">
        <v>3</v>
      </c>
      <c r="E18212" s="59" t="n">
        <v>64</v>
      </c>
      <c r="F18212" s="7" t="n">
        <v>5</v>
      </c>
      <c r="G18212" s="7" t="n">
        <v>8</v>
      </c>
      <c r="H18212" s="19" t="s">
        <v>3</v>
      </c>
      <c r="I18212" s="7" t="n">
        <v>1</v>
      </c>
      <c r="J18212" s="14" t="n">
        <f t="normal" ca="1">A18224</f>
        <v>0</v>
      </c>
    </row>
    <row r="18213" spans="1:6">
      <c r="A18213" t="s">
        <v>4</v>
      </c>
      <c r="B18213" s="4" t="s">
        <v>5</v>
      </c>
      <c r="C18213" s="4" t="s">
        <v>7</v>
      </c>
      <c r="D18213" s="4" t="s">
        <v>11</v>
      </c>
      <c r="E18213" s="4" t="s">
        <v>11</v>
      </c>
      <c r="F18213" s="4" t="s">
        <v>7</v>
      </c>
    </row>
    <row r="18214" spans="1:6">
      <c r="A18214" t="n">
        <v>147396</v>
      </c>
      <c r="B18214" s="25" t="n">
        <v>25</v>
      </c>
      <c r="C18214" s="7" t="n">
        <v>1</v>
      </c>
      <c r="D18214" s="7" t="n">
        <v>260</v>
      </c>
      <c r="E18214" s="7" t="n">
        <v>640</v>
      </c>
      <c r="F18214" s="7" t="n">
        <v>1</v>
      </c>
    </row>
    <row r="18215" spans="1:6">
      <c r="A18215" t="s">
        <v>4</v>
      </c>
      <c r="B18215" s="4" t="s">
        <v>5</v>
      </c>
      <c r="C18215" s="4" t="s">
        <v>7</v>
      </c>
      <c r="D18215" s="4" t="s">
        <v>11</v>
      </c>
      <c r="E18215" s="4" t="s">
        <v>8</v>
      </c>
    </row>
    <row r="18216" spans="1:6">
      <c r="A18216" t="n">
        <v>147403</v>
      </c>
      <c r="B18216" s="49" t="n">
        <v>51</v>
      </c>
      <c r="C18216" s="7" t="n">
        <v>4</v>
      </c>
      <c r="D18216" s="7" t="n">
        <v>8</v>
      </c>
      <c r="E18216" s="7" t="s">
        <v>484</v>
      </c>
    </row>
    <row r="18217" spans="1:6">
      <c r="A18217" t="s">
        <v>4</v>
      </c>
      <c r="B18217" s="4" t="s">
        <v>5</v>
      </c>
      <c r="C18217" s="4" t="s">
        <v>11</v>
      </c>
    </row>
    <row r="18218" spans="1:6">
      <c r="A18218" t="n">
        <v>147416</v>
      </c>
      <c r="B18218" s="29" t="n">
        <v>16</v>
      </c>
      <c r="C18218" s="7" t="n">
        <v>0</v>
      </c>
    </row>
    <row r="18219" spans="1:6">
      <c r="A18219" t="s">
        <v>4</v>
      </c>
      <c r="B18219" s="4" t="s">
        <v>5</v>
      </c>
      <c r="C18219" s="4" t="s">
        <v>11</v>
      </c>
      <c r="D18219" s="4" t="s">
        <v>34</v>
      </c>
      <c r="E18219" s="4" t="s">
        <v>7</v>
      </c>
      <c r="F18219" s="4" t="s">
        <v>7</v>
      </c>
    </row>
    <row r="18220" spans="1:6">
      <c r="A18220" t="n">
        <v>147419</v>
      </c>
      <c r="B18220" s="51" t="n">
        <v>26</v>
      </c>
      <c r="C18220" s="7" t="n">
        <v>8</v>
      </c>
      <c r="D18220" s="7" t="s">
        <v>1302</v>
      </c>
      <c r="E18220" s="7" t="n">
        <v>2</v>
      </c>
      <c r="F18220" s="7" t="n">
        <v>0</v>
      </c>
    </row>
    <row r="18221" spans="1:6">
      <c r="A18221" t="s">
        <v>4</v>
      </c>
      <c r="B18221" s="4" t="s">
        <v>5</v>
      </c>
    </row>
    <row r="18222" spans="1:6">
      <c r="A18222" t="n">
        <v>147495</v>
      </c>
      <c r="B18222" s="27" t="n">
        <v>28</v>
      </c>
    </row>
    <row r="18223" spans="1:6">
      <c r="A18223" t="s">
        <v>4</v>
      </c>
      <c r="B18223" s="4" t="s">
        <v>5</v>
      </c>
      <c r="C18223" s="4" t="s">
        <v>7</v>
      </c>
      <c r="D18223" s="19" t="s">
        <v>28</v>
      </c>
      <c r="E18223" s="4" t="s">
        <v>5</v>
      </c>
      <c r="F18223" s="4" t="s">
        <v>7</v>
      </c>
      <c r="G18223" s="4" t="s">
        <v>11</v>
      </c>
      <c r="H18223" s="19" t="s">
        <v>29</v>
      </c>
      <c r="I18223" s="4" t="s">
        <v>7</v>
      </c>
      <c r="J18223" s="4" t="s">
        <v>16</v>
      </c>
    </row>
    <row r="18224" spans="1:6">
      <c r="A18224" t="n">
        <v>147496</v>
      </c>
      <c r="B18224" s="13" t="n">
        <v>5</v>
      </c>
      <c r="C18224" s="7" t="n">
        <v>28</v>
      </c>
      <c r="D18224" s="19" t="s">
        <v>3</v>
      </c>
      <c r="E18224" s="59" t="n">
        <v>64</v>
      </c>
      <c r="F18224" s="7" t="n">
        <v>5</v>
      </c>
      <c r="G18224" s="7" t="n">
        <v>12</v>
      </c>
      <c r="H18224" s="19" t="s">
        <v>3</v>
      </c>
      <c r="I18224" s="7" t="n">
        <v>1</v>
      </c>
      <c r="J18224" s="14" t="n">
        <f t="normal" ca="1">A18236</f>
        <v>0</v>
      </c>
    </row>
    <row r="18225" spans="1:10">
      <c r="A18225" t="s">
        <v>4</v>
      </c>
      <c r="B18225" s="4" t="s">
        <v>5</v>
      </c>
      <c r="C18225" s="4" t="s">
        <v>7</v>
      </c>
      <c r="D18225" s="4" t="s">
        <v>11</v>
      </c>
      <c r="E18225" s="4" t="s">
        <v>11</v>
      </c>
      <c r="F18225" s="4" t="s">
        <v>7</v>
      </c>
    </row>
    <row r="18226" spans="1:10">
      <c r="A18226" t="n">
        <v>147507</v>
      </c>
      <c r="B18226" s="25" t="n">
        <v>25</v>
      </c>
      <c r="C18226" s="7" t="n">
        <v>1</v>
      </c>
      <c r="D18226" s="7" t="n">
        <v>60</v>
      </c>
      <c r="E18226" s="7" t="n">
        <v>500</v>
      </c>
      <c r="F18226" s="7" t="n">
        <v>1</v>
      </c>
    </row>
    <row r="18227" spans="1:10">
      <c r="A18227" t="s">
        <v>4</v>
      </c>
      <c r="B18227" s="4" t="s">
        <v>5</v>
      </c>
      <c r="C18227" s="4" t="s">
        <v>7</v>
      </c>
      <c r="D18227" s="4" t="s">
        <v>11</v>
      </c>
      <c r="E18227" s="4" t="s">
        <v>8</v>
      </c>
    </row>
    <row r="18228" spans="1:10">
      <c r="A18228" t="n">
        <v>147514</v>
      </c>
      <c r="B18228" s="49" t="n">
        <v>51</v>
      </c>
      <c r="C18228" s="7" t="n">
        <v>4</v>
      </c>
      <c r="D18228" s="7" t="n">
        <v>12</v>
      </c>
      <c r="E18228" s="7" t="s">
        <v>346</v>
      </c>
    </row>
    <row r="18229" spans="1:10">
      <c r="A18229" t="s">
        <v>4</v>
      </c>
      <c r="B18229" s="4" t="s">
        <v>5</v>
      </c>
      <c r="C18229" s="4" t="s">
        <v>11</v>
      </c>
    </row>
    <row r="18230" spans="1:10">
      <c r="A18230" t="n">
        <v>147528</v>
      </c>
      <c r="B18230" s="29" t="n">
        <v>16</v>
      </c>
      <c r="C18230" s="7" t="n">
        <v>0</v>
      </c>
    </row>
    <row r="18231" spans="1:10">
      <c r="A18231" t="s">
        <v>4</v>
      </c>
      <c r="B18231" s="4" t="s">
        <v>5</v>
      </c>
      <c r="C18231" s="4" t="s">
        <v>11</v>
      </c>
      <c r="D18231" s="4" t="s">
        <v>34</v>
      </c>
      <c r="E18231" s="4" t="s">
        <v>7</v>
      </c>
      <c r="F18231" s="4" t="s">
        <v>7</v>
      </c>
    </row>
    <row r="18232" spans="1:10">
      <c r="A18232" t="n">
        <v>147531</v>
      </c>
      <c r="B18232" s="51" t="n">
        <v>26</v>
      </c>
      <c r="C18232" s="7" t="n">
        <v>12</v>
      </c>
      <c r="D18232" s="7" t="s">
        <v>1303</v>
      </c>
      <c r="E18232" s="7" t="n">
        <v>2</v>
      </c>
      <c r="F18232" s="7" t="n">
        <v>0</v>
      </c>
    </row>
    <row r="18233" spans="1:10">
      <c r="A18233" t="s">
        <v>4</v>
      </c>
      <c r="B18233" s="4" t="s">
        <v>5</v>
      </c>
    </row>
    <row r="18234" spans="1:10">
      <c r="A18234" t="n">
        <v>147630</v>
      </c>
      <c r="B18234" s="27" t="n">
        <v>28</v>
      </c>
    </row>
    <row r="18235" spans="1:10">
      <c r="A18235" t="s">
        <v>4</v>
      </c>
      <c r="B18235" s="4" t="s">
        <v>5</v>
      </c>
      <c r="C18235" s="4" t="s">
        <v>7</v>
      </c>
      <c r="D18235" s="4" t="s">
        <v>11</v>
      </c>
      <c r="E18235" s="4" t="s">
        <v>11</v>
      </c>
      <c r="F18235" s="4" t="s">
        <v>7</v>
      </c>
    </row>
    <row r="18236" spans="1:10">
      <c r="A18236" t="n">
        <v>147631</v>
      </c>
      <c r="B18236" s="25" t="n">
        <v>25</v>
      </c>
      <c r="C18236" s="7" t="n">
        <v>1</v>
      </c>
      <c r="D18236" s="7" t="n">
        <v>160</v>
      </c>
      <c r="E18236" s="7" t="n">
        <v>570</v>
      </c>
      <c r="F18236" s="7" t="n">
        <v>1</v>
      </c>
    </row>
    <row r="18237" spans="1:10">
      <c r="A18237" t="s">
        <v>4</v>
      </c>
      <c r="B18237" s="4" t="s">
        <v>5</v>
      </c>
      <c r="C18237" s="4" t="s">
        <v>7</v>
      </c>
      <c r="D18237" s="4" t="s">
        <v>11</v>
      </c>
      <c r="E18237" s="4" t="s">
        <v>8</v>
      </c>
    </row>
    <row r="18238" spans="1:10">
      <c r="A18238" t="n">
        <v>147638</v>
      </c>
      <c r="B18238" s="49" t="n">
        <v>51</v>
      </c>
      <c r="C18238" s="7" t="n">
        <v>4</v>
      </c>
      <c r="D18238" s="7" t="n">
        <v>5655</v>
      </c>
      <c r="E18238" s="7" t="s">
        <v>755</v>
      </c>
    </row>
    <row r="18239" spans="1:10">
      <c r="A18239" t="s">
        <v>4</v>
      </c>
      <c r="B18239" s="4" t="s">
        <v>5</v>
      </c>
      <c r="C18239" s="4" t="s">
        <v>11</v>
      </c>
    </row>
    <row r="18240" spans="1:10">
      <c r="A18240" t="n">
        <v>147652</v>
      </c>
      <c r="B18240" s="29" t="n">
        <v>16</v>
      </c>
      <c r="C18240" s="7" t="n">
        <v>0</v>
      </c>
    </row>
    <row r="18241" spans="1:6">
      <c r="A18241" t="s">
        <v>4</v>
      </c>
      <c r="B18241" s="4" t="s">
        <v>5</v>
      </c>
      <c r="C18241" s="4" t="s">
        <v>11</v>
      </c>
      <c r="D18241" s="4" t="s">
        <v>34</v>
      </c>
      <c r="E18241" s="4" t="s">
        <v>7</v>
      </c>
      <c r="F18241" s="4" t="s">
        <v>7</v>
      </c>
      <c r="G18241" s="4" t="s">
        <v>34</v>
      </c>
      <c r="H18241" s="4" t="s">
        <v>7</v>
      </c>
      <c r="I18241" s="4" t="s">
        <v>7</v>
      </c>
    </row>
    <row r="18242" spans="1:6">
      <c r="A18242" t="n">
        <v>147655</v>
      </c>
      <c r="B18242" s="51" t="n">
        <v>26</v>
      </c>
      <c r="C18242" s="7" t="n">
        <v>5655</v>
      </c>
      <c r="D18242" s="7" t="s">
        <v>1304</v>
      </c>
      <c r="E18242" s="7" t="n">
        <v>2</v>
      </c>
      <c r="F18242" s="7" t="n">
        <v>3</v>
      </c>
      <c r="G18242" s="7" t="s">
        <v>1305</v>
      </c>
      <c r="H18242" s="7" t="n">
        <v>2</v>
      </c>
      <c r="I18242" s="7" t="n">
        <v>0</v>
      </c>
    </row>
    <row r="18243" spans="1:6">
      <c r="A18243" t="s">
        <v>4</v>
      </c>
      <c r="B18243" s="4" t="s">
        <v>5</v>
      </c>
    </row>
    <row r="18244" spans="1:6">
      <c r="A18244" t="n">
        <v>147859</v>
      </c>
      <c r="B18244" s="27" t="n">
        <v>28</v>
      </c>
    </row>
    <row r="18245" spans="1:6">
      <c r="A18245" t="s">
        <v>4</v>
      </c>
      <c r="B18245" s="4" t="s">
        <v>5</v>
      </c>
      <c r="C18245" s="4" t="s">
        <v>7</v>
      </c>
      <c r="D18245" s="4" t="s">
        <v>11</v>
      </c>
      <c r="E18245" s="4" t="s">
        <v>11</v>
      </c>
      <c r="F18245" s="4" t="s">
        <v>7</v>
      </c>
    </row>
    <row r="18246" spans="1:6">
      <c r="A18246" t="n">
        <v>147860</v>
      </c>
      <c r="B18246" s="25" t="n">
        <v>25</v>
      </c>
      <c r="C18246" s="7" t="n">
        <v>1</v>
      </c>
      <c r="D18246" s="7" t="n">
        <v>260</v>
      </c>
      <c r="E18246" s="7" t="n">
        <v>640</v>
      </c>
      <c r="F18246" s="7" t="n">
        <v>1</v>
      </c>
    </row>
    <row r="18247" spans="1:6">
      <c r="A18247" t="s">
        <v>4</v>
      </c>
      <c r="B18247" s="4" t="s">
        <v>5</v>
      </c>
      <c r="C18247" s="4" t="s">
        <v>7</v>
      </c>
      <c r="D18247" s="4" t="s">
        <v>11</v>
      </c>
      <c r="E18247" s="4" t="s">
        <v>8</v>
      </c>
    </row>
    <row r="18248" spans="1:6">
      <c r="A18248" t="n">
        <v>147867</v>
      </c>
      <c r="B18248" s="49" t="n">
        <v>51</v>
      </c>
      <c r="C18248" s="7" t="n">
        <v>4</v>
      </c>
      <c r="D18248" s="7" t="n">
        <v>0</v>
      </c>
      <c r="E18248" s="7" t="s">
        <v>1306</v>
      </c>
    </row>
    <row r="18249" spans="1:6">
      <c r="A18249" t="s">
        <v>4</v>
      </c>
      <c r="B18249" s="4" t="s">
        <v>5</v>
      </c>
      <c r="C18249" s="4" t="s">
        <v>11</v>
      </c>
    </row>
    <row r="18250" spans="1:6">
      <c r="A18250" t="n">
        <v>147881</v>
      </c>
      <c r="B18250" s="29" t="n">
        <v>16</v>
      </c>
      <c r="C18250" s="7" t="n">
        <v>0</v>
      </c>
    </row>
    <row r="18251" spans="1:6">
      <c r="A18251" t="s">
        <v>4</v>
      </c>
      <c r="B18251" s="4" t="s">
        <v>5</v>
      </c>
      <c r="C18251" s="4" t="s">
        <v>11</v>
      </c>
      <c r="D18251" s="4" t="s">
        <v>34</v>
      </c>
      <c r="E18251" s="4" t="s">
        <v>7</v>
      </c>
      <c r="F18251" s="4" t="s">
        <v>7</v>
      </c>
    </row>
    <row r="18252" spans="1:6">
      <c r="A18252" t="n">
        <v>147884</v>
      </c>
      <c r="B18252" s="51" t="n">
        <v>26</v>
      </c>
      <c r="C18252" s="7" t="n">
        <v>0</v>
      </c>
      <c r="D18252" s="7" t="s">
        <v>1307</v>
      </c>
      <c r="E18252" s="7" t="n">
        <v>2</v>
      </c>
      <c r="F18252" s="7" t="n">
        <v>0</v>
      </c>
    </row>
    <row r="18253" spans="1:6">
      <c r="A18253" t="s">
        <v>4</v>
      </c>
      <c r="B18253" s="4" t="s">
        <v>5</v>
      </c>
    </row>
    <row r="18254" spans="1:6">
      <c r="A18254" t="n">
        <v>147986</v>
      </c>
      <c r="B18254" s="27" t="n">
        <v>28</v>
      </c>
    </row>
    <row r="18255" spans="1:6">
      <c r="A18255" t="s">
        <v>4</v>
      </c>
      <c r="B18255" s="4" t="s">
        <v>5</v>
      </c>
      <c r="C18255" s="4" t="s">
        <v>16</v>
      </c>
    </row>
    <row r="18256" spans="1:6">
      <c r="A18256" t="n">
        <v>147987</v>
      </c>
      <c r="B18256" s="22" t="n">
        <v>3</v>
      </c>
      <c r="C18256" s="14" t="n">
        <f t="normal" ca="1">A18268</f>
        <v>0</v>
      </c>
    </row>
    <row r="18257" spans="1:9">
      <c r="A18257" t="s">
        <v>4</v>
      </c>
      <c r="B18257" s="4" t="s">
        <v>5</v>
      </c>
      <c r="C18257" s="4" t="s">
        <v>7</v>
      </c>
      <c r="D18257" s="4" t="s">
        <v>11</v>
      </c>
      <c r="E18257" s="4" t="s">
        <v>11</v>
      </c>
      <c r="F18257" s="4" t="s">
        <v>7</v>
      </c>
    </row>
    <row r="18258" spans="1:9">
      <c r="A18258" t="n">
        <v>147992</v>
      </c>
      <c r="B18258" s="25" t="n">
        <v>25</v>
      </c>
      <c r="C18258" s="7" t="n">
        <v>1</v>
      </c>
      <c r="D18258" s="7" t="n">
        <v>160</v>
      </c>
      <c r="E18258" s="7" t="n">
        <v>350</v>
      </c>
      <c r="F18258" s="7" t="n">
        <v>2</v>
      </c>
    </row>
    <row r="18259" spans="1:9">
      <c r="A18259" t="s">
        <v>4</v>
      </c>
      <c r="B18259" s="4" t="s">
        <v>5</v>
      </c>
      <c r="C18259" s="4" t="s">
        <v>7</v>
      </c>
      <c r="D18259" s="4" t="s">
        <v>11</v>
      </c>
      <c r="E18259" s="4" t="s">
        <v>8</v>
      </c>
    </row>
    <row r="18260" spans="1:9">
      <c r="A18260" t="n">
        <v>147999</v>
      </c>
      <c r="B18260" s="49" t="n">
        <v>51</v>
      </c>
      <c r="C18260" s="7" t="n">
        <v>4</v>
      </c>
      <c r="D18260" s="7" t="n">
        <v>5016</v>
      </c>
      <c r="E18260" s="7" t="s">
        <v>81</v>
      </c>
    </row>
    <row r="18261" spans="1:9">
      <c r="A18261" t="s">
        <v>4</v>
      </c>
      <c r="B18261" s="4" t="s">
        <v>5</v>
      </c>
      <c r="C18261" s="4" t="s">
        <v>11</v>
      </c>
    </row>
    <row r="18262" spans="1:9">
      <c r="A18262" t="n">
        <v>148012</v>
      </c>
      <c r="B18262" s="29" t="n">
        <v>16</v>
      </c>
      <c r="C18262" s="7" t="n">
        <v>0</v>
      </c>
    </row>
    <row r="18263" spans="1:9">
      <c r="A18263" t="s">
        <v>4</v>
      </c>
      <c r="B18263" s="4" t="s">
        <v>5</v>
      </c>
      <c r="C18263" s="4" t="s">
        <v>11</v>
      </c>
      <c r="D18263" s="4" t="s">
        <v>34</v>
      </c>
      <c r="E18263" s="4" t="s">
        <v>7</v>
      </c>
      <c r="F18263" s="4" t="s">
        <v>7</v>
      </c>
      <c r="G18263" s="4" t="s">
        <v>34</v>
      </c>
      <c r="H18263" s="4" t="s">
        <v>7</v>
      </c>
      <c r="I18263" s="4" t="s">
        <v>7</v>
      </c>
    </row>
    <row r="18264" spans="1:9">
      <c r="A18264" t="n">
        <v>148015</v>
      </c>
      <c r="B18264" s="51" t="n">
        <v>26</v>
      </c>
      <c r="C18264" s="7" t="n">
        <v>5016</v>
      </c>
      <c r="D18264" s="7" t="s">
        <v>1308</v>
      </c>
      <c r="E18264" s="7" t="n">
        <v>2</v>
      </c>
      <c r="F18264" s="7" t="n">
        <v>3</v>
      </c>
      <c r="G18264" s="7" t="s">
        <v>1309</v>
      </c>
      <c r="H18264" s="7" t="n">
        <v>2</v>
      </c>
      <c r="I18264" s="7" t="n">
        <v>0</v>
      </c>
    </row>
    <row r="18265" spans="1:9">
      <c r="A18265" t="s">
        <v>4</v>
      </c>
      <c r="B18265" s="4" t="s">
        <v>5</v>
      </c>
    </row>
    <row r="18266" spans="1:9">
      <c r="A18266" t="n">
        <v>148203</v>
      </c>
      <c r="B18266" s="27" t="n">
        <v>28</v>
      </c>
    </row>
    <row r="18267" spans="1:9">
      <c r="A18267" t="s">
        <v>4</v>
      </c>
      <c r="B18267" s="4" t="s">
        <v>5</v>
      </c>
      <c r="C18267" s="4" t="s">
        <v>11</v>
      </c>
      <c r="D18267" s="4" t="s">
        <v>7</v>
      </c>
    </row>
    <row r="18268" spans="1:9">
      <c r="A18268" t="n">
        <v>148204</v>
      </c>
      <c r="B18268" s="69" t="n">
        <v>89</v>
      </c>
      <c r="C18268" s="7" t="n">
        <v>65533</v>
      </c>
      <c r="D18268" s="7" t="n">
        <v>1</v>
      </c>
    </row>
    <row r="18269" spans="1:9">
      <c r="A18269" t="s">
        <v>4</v>
      </c>
      <c r="B18269" s="4" t="s">
        <v>5</v>
      </c>
      <c r="C18269" s="4" t="s">
        <v>7</v>
      </c>
      <c r="D18269" s="4" t="s">
        <v>11</v>
      </c>
      <c r="E18269" s="4" t="s">
        <v>13</v>
      </c>
    </row>
    <row r="18270" spans="1:9">
      <c r="A18270" t="n">
        <v>148208</v>
      </c>
      <c r="B18270" s="35" t="n">
        <v>58</v>
      </c>
      <c r="C18270" s="7" t="n">
        <v>0</v>
      </c>
      <c r="D18270" s="7" t="n">
        <v>300</v>
      </c>
      <c r="E18270" s="7" t="n">
        <v>0.300000011920929</v>
      </c>
    </row>
    <row r="18271" spans="1:9">
      <c r="A18271" t="s">
        <v>4</v>
      </c>
      <c r="B18271" s="4" t="s">
        <v>5</v>
      </c>
      <c r="C18271" s="4" t="s">
        <v>7</v>
      </c>
      <c r="D18271" s="4" t="s">
        <v>11</v>
      </c>
    </row>
    <row r="18272" spans="1:9">
      <c r="A18272" t="n">
        <v>148216</v>
      </c>
      <c r="B18272" s="35" t="n">
        <v>58</v>
      </c>
      <c r="C18272" s="7" t="n">
        <v>255</v>
      </c>
      <c r="D18272" s="7" t="n">
        <v>0</v>
      </c>
    </row>
    <row r="18273" spans="1:9">
      <c r="A18273" t="s">
        <v>4</v>
      </c>
      <c r="B18273" s="4" t="s">
        <v>5</v>
      </c>
      <c r="C18273" s="4" t="s">
        <v>7</v>
      </c>
      <c r="D18273" s="4" t="s">
        <v>7</v>
      </c>
      <c r="E18273" s="4" t="s">
        <v>14</v>
      </c>
      <c r="F18273" s="4" t="s">
        <v>7</v>
      </c>
      <c r="G18273" s="4" t="s">
        <v>7</v>
      </c>
    </row>
    <row r="18274" spans="1:9">
      <c r="A18274" t="n">
        <v>148220</v>
      </c>
      <c r="B18274" s="37" t="n">
        <v>18</v>
      </c>
      <c r="C18274" s="7" t="n">
        <v>0</v>
      </c>
      <c r="D18274" s="7" t="n">
        <v>0</v>
      </c>
      <c r="E18274" s="7" t="n">
        <v>0</v>
      </c>
      <c r="F18274" s="7" t="n">
        <v>19</v>
      </c>
      <c r="G18274" s="7" t="n">
        <v>1</v>
      </c>
    </row>
    <row r="18275" spans="1:9">
      <c r="A18275" t="s">
        <v>4</v>
      </c>
      <c r="B18275" s="4" t="s">
        <v>5</v>
      </c>
      <c r="C18275" s="4" t="s">
        <v>7</v>
      </c>
      <c r="D18275" s="4" t="s">
        <v>7</v>
      </c>
      <c r="E18275" s="4" t="s">
        <v>11</v>
      </c>
      <c r="F18275" s="4" t="s">
        <v>13</v>
      </c>
    </row>
    <row r="18276" spans="1:9">
      <c r="A18276" t="n">
        <v>148229</v>
      </c>
      <c r="B18276" s="89" t="n">
        <v>107</v>
      </c>
      <c r="C18276" s="7" t="n">
        <v>0</v>
      </c>
      <c r="D18276" s="7" t="n">
        <v>0</v>
      </c>
      <c r="E18276" s="7" t="n">
        <v>0</v>
      </c>
      <c r="F18276" s="7" t="n">
        <v>32</v>
      </c>
    </row>
    <row r="18277" spans="1:9">
      <c r="A18277" t="s">
        <v>4</v>
      </c>
      <c r="B18277" s="4" t="s">
        <v>5</v>
      </c>
      <c r="C18277" s="4" t="s">
        <v>7</v>
      </c>
      <c r="D18277" s="4" t="s">
        <v>7</v>
      </c>
      <c r="E18277" s="4" t="s">
        <v>8</v>
      </c>
      <c r="F18277" s="4" t="s">
        <v>11</v>
      </c>
    </row>
    <row r="18278" spans="1:9">
      <c r="A18278" t="n">
        <v>148238</v>
      </c>
      <c r="B18278" s="89" t="n">
        <v>107</v>
      </c>
      <c r="C18278" s="7" t="n">
        <v>1</v>
      </c>
      <c r="D18278" s="7" t="n">
        <v>0</v>
      </c>
      <c r="E18278" s="7" t="s">
        <v>1310</v>
      </c>
      <c r="F18278" s="7" t="n">
        <v>1</v>
      </c>
    </row>
    <row r="18279" spans="1:9">
      <c r="A18279" t="s">
        <v>4</v>
      </c>
      <c r="B18279" s="4" t="s">
        <v>5</v>
      </c>
      <c r="C18279" s="4" t="s">
        <v>7</v>
      </c>
      <c r="D18279" s="4" t="s">
        <v>7</v>
      </c>
      <c r="E18279" s="4" t="s">
        <v>8</v>
      </c>
      <c r="F18279" s="4" t="s">
        <v>11</v>
      </c>
    </row>
    <row r="18280" spans="1:9">
      <c r="A18280" t="n">
        <v>148263</v>
      </c>
      <c r="B18280" s="89" t="n">
        <v>107</v>
      </c>
      <c r="C18280" s="7" t="n">
        <v>1</v>
      </c>
      <c r="D18280" s="7" t="n">
        <v>0</v>
      </c>
      <c r="E18280" s="7" t="s">
        <v>1311</v>
      </c>
      <c r="F18280" s="7" t="n">
        <v>2</v>
      </c>
    </row>
    <row r="18281" spans="1:9">
      <c r="A18281" t="s">
        <v>4</v>
      </c>
      <c r="B18281" s="4" t="s">
        <v>5</v>
      </c>
      <c r="C18281" s="4" t="s">
        <v>7</v>
      </c>
      <c r="D18281" s="4" t="s">
        <v>7</v>
      </c>
      <c r="E18281" s="4" t="s">
        <v>7</v>
      </c>
      <c r="F18281" s="4" t="s">
        <v>11</v>
      </c>
      <c r="G18281" s="4" t="s">
        <v>11</v>
      </c>
      <c r="H18281" s="4" t="s">
        <v>7</v>
      </c>
    </row>
    <row r="18282" spans="1:9">
      <c r="A18282" t="n">
        <v>148290</v>
      </c>
      <c r="B18282" s="89" t="n">
        <v>107</v>
      </c>
      <c r="C18282" s="7" t="n">
        <v>2</v>
      </c>
      <c r="D18282" s="7" t="n">
        <v>0</v>
      </c>
      <c r="E18282" s="7" t="n">
        <v>1</v>
      </c>
      <c r="F18282" s="7" t="n">
        <v>65535</v>
      </c>
      <c r="G18282" s="7" t="n">
        <v>65535</v>
      </c>
      <c r="H18282" s="7" t="n">
        <v>0</v>
      </c>
    </row>
    <row r="18283" spans="1:9">
      <c r="A18283" t="s">
        <v>4</v>
      </c>
      <c r="B18283" s="4" t="s">
        <v>5</v>
      </c>
      <c r="C18283" s="4" t="s">
        <v>7</v>
      </c>
      <c r="D18283" s="4" t="s">
        <v>7</v>
      </c>
      <c r="E18283" s="4" t="s">
        <v>7</v>
      </c>
    </row>
    <row r="18284" spans="1:9">
      <c r="A18284" t="n">
        <v>148299</v>
      </c>
      <c r="B18284" s="89" t="n">
        <v>107</v>
      </c>
      <c r="C18284" s="7" t="n">
        <v>4</v>
      </c>
      <c r="D18284" s="7" t="n">
        <v>0</v>
      </c>
      <c r="E18284" s="7" t="n">
        <v>0</v>
      </c>
    </row>
    <row r="18285" spans="1:9">
      <c r="A18285" t="s">
        <v>4</v>
      </c>
      <c r="B18285" s="4" t="s">
        <v>5</v>
      </c>
      <c r="C18285" s="4" t="s">
        <v>7</v>
      </c>
      <c r="D18285" s="4" t="s">
        <v>7</v>
      </c>
    </row>
    <row r="18286" spans="1:9">
      <c r="A18286" t="n">
        <v>148303</v>
      </c>
      <c r="B18286" s="89" t="n">
        <v>107</v>
      </c>
      <c r="C18286" s="7" t="n">
        <v>3</v>
      </c>
      <c r="D18286" s="7" t="n">
        <v>0</v>
      </c>
    </row>
    <row r="18287" spans="1:9">
      <c r="A18287" t="s">
        <v>4</v>
      </c>
      <c r="B18287" s="4" t="s">
        <v>5</v>
      </c>
      <c r="C18287" s="4" t="s">
        <v>7</v>
      </c>
    </row>
    <row r="18288" spans="1:9">
      <c r="A18288" t="n">
        <v>148306</v>
      </c>
      <c r="B18288" s="28" t="n">
        <v>27</v>
      </c>
      <c r="C18288" s="7" t="n">
        <v>0</v>
      </c>
    </row>
    <row r="18289" spans="1:8">
      <c r="A18289" t="s">
        <v>4</v>
      </c>
      <c r="B18289" s="4" t="s">
        <v>5</v>
      </c>
      <c r="C18289" s="4" t="s">
        <v>7</v>
      </c>
      <c r="D18289" s="4" t="s">
        <v>11</v>
      </c>
      <c r="E18289" s="4" t="s">
        <v>13</v>
      </c>
    </row>
    <row r="18290" spans="1:8">
      <c r="A18290" t="n">
        <v>148308</v>
      </c>
      <c r="B18290" s="35" t="n">
        <v>58</v>
      </c>
      <c r="C18290" s="7" t="n">
        <v>100</v>
      </c>
      <c r="D18290" s="7" t="n">
        <v>300</v>
      </c>
      <c r="E18290" s="7" t="n">
        <v>0.300000011920929</v>
      </c>
    </row>
    <row r="18291" spans="1:8">
      <c r="A18291" t="s">
        <v>4</v>
      </c>
      <c r="B18291" s="4" t="s">
        <v>5</v>
      </c>
      <c r="C18291" s="4" t="s">
        <v>7</v>
      </c>
      <c r="D18291" s="4" t="s">
        <v>11</v>
      </c>
    </row>
    <row r="18292" spans="1:8">
      <c r="A18292" t="n">
        <v>148316</v>
      </c>
      <c r="B18292" s="35" t="n">
        <v>58</v>
      </c>
      <c r="C18292" s="7" t="n">
        <v>255</v>
      </c>
      <c r="D18292" s="7" t="n">
        <v>0</v>
      </c>
    </row>
    <row r="18293" spans="1:8">
      <c r="A18293" t="s">
        <v>4</v>
      </c>
      <c r="B18293" s="4" t="s">
        <v>5</v>
      </c>
      <c r="C18293" s="4" t="s">
        <v>7</v>
      </c>
      <c r="D18293" s="4" t="s">
        <v>7</v>
      </c>
      <c r="E18293" s="4" t="s">
        <v>7</v>
      </c>
      <c r="F18293" s="4" t="s">
        <v>14</v>
      </c>
      <c r="G18293" s="4" t="s">
        <v>7</v>
      </c>
      <c r="H18293" s="4" t="s">
        <v>7</v>
      </c>
      <c r="I18293" s="4" t="s">
        <v>16</v>
      </c>
    </row>
    <row r="18294" spans="1:8">
      <c r="A18294" t="n">
        <v>148320</v>
      </c>
      <c r="B18294" s="13" t="n">
        <v>5</v>
      </c>
      <c r="C18294" s="7" t="n">
        <v>35</v>
      </c>
      <c r="D18294" s="7" t="n">
        <v>0</v>
      </c>
      <c r="E18294" s="7" t="n">
        <v>0</v>
      </c>
      <c r="F18294" s="7" t="n">
        <v>1</v>
      </c>
      <c r="G18294" s="7" t="n">
        <v>2</v>
      </c>
      <c r="H18294" s="7" t="n">
        <v>1</v>
      </c>
      <c r="I18294" s="14" t="n">
        <f t="normal" ca="1">A18342</f>
        <v>0</v>
      </c>
    </row>
    <row r="18295" spans="1:8">
      <c r="A18295" t="s">
        <v>4</v>
      </c>
      <c r="B18295" s="4" t="s">
        <v>5</v>
      </c>
      <c r="C18295" s="4" t="s">
        <v>11</v>
      </c>
      <c r="D18295" s="4" t="s">
        <v>7</v>
      </c>
      <c r="E18295" s="4" t="s">
        <v>11</v>
      </c>
    </row>
    <row r="18296" spans="1:8">
      <c r="A18296" t="n">
        <v>148334</v>
      </c>
      <c r="B18296" s="88" t="n">
        <v>104</v>
      </c>
      <c r="C18296" s="7" t="n">
        <v>38</v>
      </c>
      <c r="D18296" s="7" t="n">
        <v>1</v>
      </c>
      <c r="E18296" s="7" t="n">
        <v>1</v>
      </c>
    </row>
    <row r="18297" spans="1:8">
      <c r="A18297" t="s">
        <v>4</v>
      </c>
      <c r="B18297" s="4" t="s">
        <v>5</v>
      </c>
    </row>
    <row r="18298" spans="1:8">
      <c r="A18298" t="n">
        <v>148340</v>
      </c>
      <c r="B18298" s="5" t="n">
        <v>1</v>
      </c>
    </row>
    <row r="18299" spans="1:8">
      <c r="A18299" t="s">
        <v>4</v>
      </c>
      <c r="B18299" s="4" t="s">
        <v>5</v>
      </c>
      <c r="C18299" s="4" t="s">
        <v>7</v>
      </c>
      <c r="D18299" s="4" t="s">
        <v>11</v>
      </c>
      <c r="E18299" s="4" t="s">
        <v>11</v>
      </c>
      <c r="F18299" s="4" t="s">
        <v>7</v>
      </c>
    </row>
    <row r="18300" spans="1:8">
      <c r="A18300" t="n">
        <v>148341</v>
      </c>
      <c r="B18300" s="25" t="n">
        <v>25</v>
      </c>
      <c r="C18300" s="7" t="n">
        <v>1</v>
      </c>
      <c r="D18300" s="7" t="n">
        <v>260</v>
      </c>
      <c r="E18300" s="7" t="n">
        <v>640</v>
      </c>
      <c r="F18300" s="7" t="n">
        <v>1</v>
      </c>
    </row>
    <row r="18301" spans="1:8">
      <c r="A18301" t="s">
        <v>4</v>
      </c>
      <c r="B18301" s="4" t="s">
        <v>5</v>
      </c>
      <c r="C18301" s="4" t="s">
        <v>7</v>
      </c>
      <c r="D18301" s="4" t="s">
        <v>11</v>
      </c>
      <c r="E18301" s="4" t="s">
        <v>8</v>
      </c>
    </row>
    <row r="18302" spans="1:8">
      <c r="A18302" t="n">
        <v>148348</v>
      </c>
      <c r="B18302" s="49" t="n">
        <v>51</v>
      </c>
      <c r="C18302" s="7" t="n">
        <v>4</v>
      </c>
      <c r="D18302" s="7" t="n">
        <v>0</v>
      </c>
      <c r="E18302" s="7" t="s">
        <v>96</v>
      </c>
    </row>
    <row r="18303" spans="1:8">
      <c r="A18303" t="s">
        <v>4</v>
      </c>
      <c r="B18303" s="4" t="s">
        <v>5</v>
      </c>
      <c r="C18303" s="4" t="s">
        <v>11</v>
      </c>
    </row>
    <row r="18304" spans="1:8">
      <c r="A18304" t="n">
        <v>148362</v>
      </c>
      <c r="B18304" s="29" t="n">
        <v>16</v>
      </c>
      <c r="C18304" s="7" t="n">
        <v>0</v>
      </c>
    </row>
    <row r="18305" spans="1:9">
      <c r="A18305" t="s">
        <v>4</v>
      </c>
      <c r="B18305" s="4" t="s">
        <v>5</v>
      </c>
      <c r="C18305" s="4" t="s">
        <v>11</v>
      </c>
      <c r="D18305" s="4" t="s">
        <v>34</v>
      </c>
      <c r="E18305" s="4" t="s">
        <v>7</v>
      </c>
      <c r="F18305" s="4" t="s">
        <v>7</v>
      </c>
      <c r="G18305" s="4" t="s">
        <v>34</v>
      </c>
      <c r="H18305" s="4" t="s">
        <v>7</v>
      </c>
      <c r="I18305" s="4" t="s">
        <v>7</v>
      </c>
    </row>
    <row r="18306" spans="1:9">
      <c r="A18306" t="n">
        <v>148365</v>
      </c>
      <c r="B18306" s="51" t="n">
        <v>26</v>
      </c>
      <c r="C18306" s="7" t="n">
        <v>0</v>
      </c>
      <c r="D18306" s="7" t="s">
        <v>1312</v>
      </c>
      <c r="E18306" s="7" t="n">
        <v>2</v>
      </c>
      <c r="F18306" s="7" t="n">
        <v>3</v>
      </c>
      <c r="G18306" s="7" t="s">
        <v>1313</v>
      </c>
      <c r="H18306" s="7" t="n">
        <v>2</v>
      </c>
      <c r="I18306" s="7" t="n">
        <v>0</v>
      </c>
    </row>
    <row r="18307" spans="1:9">
      <c r="A18307" t="s">
        <v>4</v>
      </c>
      <c r="B18307" s="4" t="s">
        <v>5</v>
      </c>
    </row>
    <row r="18308" spans="1:9">
      <c r="A18308" t="n">
        <v>148484</v>
      </c>
      <c r="B18308" s="27" t="n">
        <v>28</v>
      </c>
    </row>
    <row r="18309" spans="1:9">
      <c r="A18309" t="s">
        <v>4</v>
      </c>
      <c r="B18309" s="4" t="s">
        <v>5</v>
      </c>
      <c r="C18309" s="4" t="s">
        <v>7</v>
      </c>
      <c r="D18309" s="4" t="s">
        <v>11</v>
      </c>
      <c r="E18309" s="4" t="s">
        <v>11</v>
      </c>
      <c r="F18309" s="4" t="s">
        <v>7</v>
      </c>
    </row>
    <row r="18310" spans="1:9">
      <c r="A18310" t="n">
        <v>148485</v>
      </c>
      <c r="B18310" s="25" t="n">
        <v>25</v>
      </c>
      <c r="C18310" s="7" t="n">
        <v>1</v>
      </c>
      <c r="D18310" s="7" t="n">
        <v>160</v>
      </c>
      <c r="E18310" s="7" t="n">
        <v>570</v>
      </c>
      <c r="F18310" s="7" t="n">
        <v>1</v>
      </c>
    </row>
    <row r="18311" spans="1:9">
      <c r="A18311" t="s">
        <v>4</v>
      </c>
      <c r="B18311" s="4" t="s">
        <v>5</v>
      </c>
      <c r="C18311" s="4" t="s">
        <v>7</v>
      </c>
      <c r="D18311" s="4" t="s">
        <v>11</v>
      </c>
      <c r="E18311" s="4" t="s">
        <v>8</v>
      </c>
    </row>
    <row r="18312" spans="1:9">
      <c r="A18312" t="n">
        <v>148492</v>
      </c>
      <c r="B18312" s="49" t="n">
        <v>51</v>
      </c>
      <c r="C18312" s="7" t="n">
        <v>4</v>
      </c>
      <c r="D18312" s="7" t="n">
        <v>5655</v>
      </c>
      <c r="E18312" s="7" t="s">
        <v>1314</v>
      </c>
    </row>
    <row r="18313" spans="1:9">
      <c r="A18313" t="s">
        <v>4</v>
      </c>
      <c r="B18313" s="4" t="s">
        <v>5</v>
      </c>
      <c r="C18313" s="4" t="s">
        <v>11</v>
      </c>
    </row>
    <row r="18314" spans="1:9">
      <c r="A18314" t="n">
        <v>148505</v>
      </c>
      <c r="B18314" s="29" t="n">
        <v>16</v>
      </c>
      <c r="C18314" s="7" t="n">
        <v>0</v>
      </c>
    </row>
    <row r="18315" spans="1:9">
      <c r="A18315" t="s">
        <v>4</v>
      </c>
      <c r="B18315" s="4" t="s">
        <v>5</v>
      </c>
      <c r="C18315" s="4" t="s">
        <v>11</v>
      </c>
      <c r="D18315" s="4" t="s">
        <v>34</v>
      </c>
      <c r="E18315" s="4" t="s">
        <v>7</v>
      </c>
      <c r="F18315" s="4" t="s">
        <v>7</v>
      </c>
      <c r="G18315" s="4" t="s">
        <v>34</v>
      </c>
      <c r="H18315" s="4" t="s">
        <v>7</v>
      </c>
      <c r="I18315" s="4" t="s">
        <v>7</v>
      </c>
    </row>
    <row r="18316" spans="1:9">
      <c r="A18316" t="n">
        <v>148508</v>
      </c>
      <c r="B18316" s="51" t="n">
        <v>26</v>
      </c>
      <c r="C18316" s="7" t="n">
        <v>5655</v>
      </c>
      <c r="D18316" s="7" t="s">
        <v>1315</v>
      </c>
      <c r="E18316" s="7" t="n">
        <v>2</v>
      </c>
      <c r="F18316" s="7" t="n">
        <v>3</v>
      </c>
      <c r="G18316" s="7" t="s">
        <v>1316</v>
      </c>
      <c r="H18316" s="7" t="n">
        <v>2</v>
      </c>
      <c r="I18316" s="7" t="n">
        <v>0</v>
      </c>
    </row>
    <row r="18317" spans="1:9">
      <c r="A18317" t="s">
        <v>4</v>
      </c>
      <c r="B18317" s="4" t="s">
        <v>5</v>
      </c>
    </row>
    <row r="18318" spans="1:9">
      <c r="A18318" t="n">
        <v>148604</v>
      </c>
      <c r="B18318" s="27" t="n">
        <v>28</v>
      </c>
    </row>
    <row r="18319" spans="1:9">
      <c r="A18319" t="s">
        <v>4</v>
      </c>
      <c r="B18319" s="4" t="s">
        <v>5</v>
      </c>
      <c r="C18319" s="4" t="s">
        <v>7</v>
      </c>
      <c r="D18319" s="4" t="s">
        <v>11</v>
      </c>
      <c r="E18319" s="4" t="s">
        <v>11</v>
      </c>
      <c r="F18319" s="4" t="s">
        <v>7</v>
      </c>
    </row>
    <row r="18320" spans="1:9">
      <c r="A18320" t="n">
        <v>148605</v>
      </c>
      <c r="B18320" s="25" t="n">
        <v>25</v>
      </c>
      <c r="C18320" s="7" t="n">
        <v>1</v>
      </c>
      <c r="D18320" s="7" t="n">
        <v>160</v>
      </c>
      <c r="E18320" s="7" t="n">
        <v>350</v>
      </c>
      <c r="F18320" s="7" t="n">
        <v>2</v>
      </c>
    </row>
    <row r="18321" spans="1:9">
      <c r="A18321" t="s">
        <v>4</v>
      </c>
      <c r="B18321" s="4" t="s">
        <v>5</v>
      </c>
      <c r="C18321" s="4" t="s">
        <v>7</v>
      </c>
      <c r="D18321" s="4" t="s">
        <v>11</v>
      </c>
      <c r="E18321" s="4" t="s">
        <v>8</v>
      </c>
    </row>
    <row r="18322" spans="1:9">
      <c r="A18322" t="n">
        <v>148612</v>
      </c>
      <c r="B18322" s="49" t="n">
        <v>51</v>
      </c>
      <c r="C18322" s="7" t="n">
        <v>4</v>
      </c>
      <c r="D18322" s="7" t="n">
        <v>5016</v>
      </c>
      <c r="E18322" s="7" t="s">
        <v>346</v>
      </c>
    </row>
    <row r="18323" spans="1:9">
      <c r="A18323" t="s">
        <v>4</v>
      </c>
      <c r="B18323" s="4" t="s">
        <v>5</v>
      </c>
      <c r="C18323" s="4" t="s">
        <v>11</v>
      </c>
    </row>
    <row r="18324" spans="1:9">
      <c r="A18324" t="n">
        <v>148626</v>
      </c>
      <c r="B18324" s="29" t="n">
        <v>16</v>
      </c>
      <c r="C18324" s="7" t="n">
        <v>0</v>
      </c>
    </row>
    <row r="18325" spans="1:9">
      <c r="A18325" t="s">
        <v>4</v>
      </c>
      <c r="B18325" s="4" t="s">
        <v>5</v>
      </c>
      <c r="C18325" s="4" t="s">
        <v>11</v>
      </c>
      <c r="D18325" s="4" t="s">
        <v>34</v>
      </c>
      <c r="E18325" s="4" t="s">
        <v>7</v>
      </c>
      <c r="F18325" s="4" t="s">
        <v>7</v>
      </c>
    </row>
    <row r="18326" spans="1:9">
      <c r="A18326" t="n">
        <v>148629</v>
      </c>
      <c r="B18326" s="51" t="n">
        <v>26</v>
      </c>
      <c r="C18326" s="7" t="n">
        <v>5016</v>
      </c>
      <c r="D18326" s="7" t="s">
        <v>1317</v>
      </c>
      <c r="E18326" s="7" t="n">
        <v>2</v>
      </c>
      <c r="F18326" s="7" t="n">
        <v>0</v>
      </c>
    </row>
    <row r="18327" spans="1:9">
      <c r="A18327" t="s">
        <v>4</v>
      </c>
      <c r="B18327" s="4" t="s">
        <v>5</v>
      </c>
    </row>
    <row r="18328" spans="1:9">
      <c r="A18328" t="n">
        <v>148717</v>
      </c>
      <c r="B18328" s="27" t="n">
        <v>28</v>
      </c>
    </row>
    <row r="18329" spans="1:9">
      <c r="A18329" t="s">
        <v>4</v>
      </c>
      <c r="B18329" s="4" t="s">
        <v>5</v>
      </c>
      <c r="C18329" s="4" t="s">
        <v>7</v>
      </c>
      <c r="D18329" s="4" t="s">
        <v>11</v>
      </c>
      <c r="E18329" s="4" t="s">
        <v>7</v>
      </c>
    </row>
    <row r="18330" spans="1:9">
      <c r="A18330" t="n">
        <v>148718</v>
      </c>
      <c r="B18330" s="16" t="n">
        <v>49</v>
      </c>
      <c r="C18330" s="7" t="n">
        <v>1</v>
      </c>
      <c r="D18330" s="7" t="n">
        <v>4000</v>
      </c>
      <c r="E18330" s="7" t="n">
        <v>0</v>
      </c>
    </row>
    <row r="18331" spans="1:9">
      <c r="A18331" t="s">
        <v>4</v>
      </c>
      <c r="B18331" s="4" t="s">
        <v>5</v>
      </c>
      <c r="C18331" s="4" t="s">
        <v>7</v>
      </c>
      <c r="D18331" s="4" t="s">
        <v>11</v>
      </c>
      <c r="E18331" s="4" t="s">
        <v>14</v>
      </c>
      <c r="F18331" s="4" t="s">
        <v>11</v>
      </c>
    </row>
    <row r="18332" spans="1:9">
      <c r="A18332" t="n">
        <v>148723</v>
      </c>
      <c r="B18332" s="12" t="n">
        <v>50</v>
      </c>
      <c r="C18332" s="7" t="n">
        <v>3</v>
      </c>
      <c r="D18332" s="7" t="n">
        <v>8023</v>
      </c>
      <c r="E18332" s="7" t="n">
        <v>0</v>
      </c>
      <c r="F18332" s="7" t="n">
        <v>2000</v>
      </c>
    </row>
    <row r="18333" spans="1:9">
      <c r="A18333" t="s">
        <v>4</v>
      </c>
      <c r="B18333" s="4" t="s">
        <v>5</v>
      </c>
      <c r="C18333" s="4" t="s">
        <v>7</v>
      </c>
      <c r="D18333" s="4" t="s">
        <v>11</v>
      </c>
      <c r="E18333" s="4" t="s">
        <v>13</v>
      </c>
    </row>
    <row r="18334" spans="1:9">
      <c r="A18334" t="n">
        <v>148733</v>
      </c>
      <c r="B18334" s="35" t="n">
        <v>58</v>
      </c>
      <c r="C18334" s="7" t="n">
        <v>0</v>
      </c>
      <c r="D18334" s="7" t="n">
        <v>2000</v>
      </c>
      <c r="E18334" s="7" t="n">
        <v>1</v>
      </c>
    </row>
    <row r="18335" spans="1:9">
      <c r="A18335" t="s">
        <v>4</v>
      </c>
      <c r="B18335" s="4" t="s">
        <v>5</v>
      </c>
      <c r="C18335" s="4" t="s">
        <v>7</v>
      </c>
      <c r="D18335" s="4" t="s">
        <v>11</v>
      </c>
    </row>
    <row r="18336" spans="1:9">
      <c r="A18336" t="n">
        <v>148741</v>
      </c>
      <c r="B18336" s="35" t="n">
        <v>58</v>
      </c>
      <c r="C18336" s="7" t="n">
        <v>255</v>
      </c>
      <c r="D18336" s="7" t="n">
        <v>0</v>
      </c>
    </row>
    <row r="18337" spans="1:6">
      <c r="A18337" t="s">
        <v>4</v>
      </c>
      <c r="B18337" s="4" t="s">
        <v>5</v>
      </c>
      <c r="C18337" s="4" t="s">
        <v>7</v>
      </c>
      <c r="D18337" s="4" t="s">
        <v>7</v>
      </c>
    </row>
    <row r="18338" spans="1:6">
      <c r="A18338" t="n">
        <v>148745</v>
      </c>
      <c r="B18338" s="16" t="n">
        <v>49</v>
      </c>
      <c r="C18338" s="7" t="n">
        <v>2</v>
      </c>
      <c r="D18338" s="7" t="n">
        <v>0</v>
      </c>
    </row>
    <row r="18339" spans="1:6">
      <c r="A18339" t="s">
        <v>4</v>
      </c>
      <c r="B18339" s="4" t="s">
        <v>5</v>
      </c>
      <c r="C18339" s="4" t="s">
        <v>16</v>
      </c>
    </row>
    <row r="18340" spans="1:6">
      <c r="A18340" t="n">
        <v>148748</v>
      </c>
      <c r="B18340" s="22" t="n">
        <v>3</v>
      </c>
      <c r="C18340" s="14" t="n">
        <f t="normal" ca="1">A18358</f>
        <v>0</v>
      </c>
    </row>
    <row r="18341" spans="1:6">
      <c r="A18341" t="s">
        <v>4</v>
      </c>
      <c r="B18341" s="4" t="s">
        <v>5</v>
      </c>
      <c r="C18341" s="4" t="s">
        <v>7</v>
      </c>
      <c r="D18341" s="4" t="s">
        <v>11</v>
      </c>
      <c r="E18341" s="4" t="s">
        <v>11</v>
      </c>
      <c r="F18341" s="4" t="s">
        <v>7</v>
      </c>
    </row>
    <row r="18342" spans="1:6">
      <c r="A18342" t="n">
        <v>148753</v>
      </c>
      <c r="B18342" s="25" t="n">
        <v>25</v>
      </c>
      <c r="C18342" s="7" t="n">
        <v>1</v>
      </c>
      <c r="D18342" s="7" t="n">
        <v>160</v>
      </c>
      <c r="E18342" s="7" t="n">
        <v>570</v>
      </c>
      <c r="F18342" s="7" t="n">
        <v>1</v>
      </c>
    </row>
    <row r="18343" spans="1:6">
      <c r="A18343" t="s">
        <v>4</v>
      </c>
      <c r="B18343" s="4" t="s">
        <v>5</v>
      </c>
      <c r="C18343" s="4" t="s">
        <v>7</v>
      </c>
      <c r="D18343" s="4" t="s">
        <v>11</v>
      </c>
      <c r="E18343" s="4" t="s">
        <v>8</v>
      </c>
    </row>
    <row r="18344" spans="1:6">
      <c r="A18344" t="n">
        <v>148760</v>
      </c>
      <c r="B18344" s="49" t="n">
        <v>51</v>
      </c>
      <c r="C18344" s="7" t="n">
        <v>4</v>
      </c>
      <c r="D18344" s="7" t="n">
        <v>5655</v>
      </c>
      <c r="E18344" s="7" t="s">
        <v>832</v>
      </c>
    </row>
    <row r="18345" spans="1:6">
      <c r="A18345" t="s">
        <v>4</v>
      </c>
      <c r="B18345" s="4" t="s">
        <v>5</v>
      </c>
      <c r="C18345" s="4" t="s">
        <v>11</v>
      </c>
    </row>
    <row r="18346" spans="1:6">
      <c r="A18346" t="n">
        <v>148774</v>
      </c>
      <c r="B18346" s="29" t="n">
        <v>16</v>
      </c>
      <c r="C18346" s="7" t="n">
        <v>0</v>
      </c>
    </row>
    <row r="18347" spans="1:6">
      <c r="A18347" t="s">
        <v>4</v>
      </c>
      <c r="B18347" s="4" t="s">
        <v>5</v>
      </c>
      <c r="C18347" s="4" t="s">
        <v>11</v>
      </c>
      <c r="D18347" s="4" t="s">
        <v>34</v>
      </c>
      <c r="E18347" s="4" t="s">
        <v>7</v>
      </c>
      <c r="F18347" s="4" t="s">
        <v>7</v>
      </c>
      <c r="G18347" s="4" t="s">
        <v>34</v>
      </c>
      <c r="H18347" s="4" t="s">
        <v>7</v>
      </c>
      <c r="I18347" s="4" t="s">
        <v>7</v>
      </c>
    </row>
    <row r="18348" spans="1:6">
      <c r="A18348" t="n">
        <v>148777</v>
      </c>
      <c r="B18348" s="51" t="n">
        <v>26</v>
      </c>
      <c r="C18348" s="7" t="n">
        <v>5655</v>
      </c>
      <c r="D18348" s="7" t="s">
        <v>1318</v>
      </c>
      <c r="E18348" s="7" t="n">
        <v>2</v>
      </c>
      <c r="F18348" s="7" t="n">
        <v>3</v>
      </c>
      <c r="G18348" s="7" t="s">
        <v>1319</v>
      </c>
      <c r="H18348" s="7" t="n">
        <v>2</v>
      </c>
      <c r="I18348" s="7" t="n">
        <v>0</v>
      </c>
    </row>
    <row r="18349" spans="1:6">
      <c r="A18349" t="s">
        <v>4</v>
      </c>
      <c r="B18349" s="4" t="s">
        <v>5</v>
      </c>
    </row>
    <row r="18350" spans="1:6">
      <c r="A18350" t="n">
        <v>148945</v>
      </c>
      <c r="B18350" s="27" t="n">
        <v>28</v>
      </c>
    </row>
    <row r="18351" spans="1:6">
      <c r="A18351" t="s">
        <v>4</v>
      </c>
      <c r="B18351" s="4" t="s">
        <v>5</v>
      </c>
      <c r="C18351" s="4" t="s">
        <v>7</v>
      </c>
      <c r="D18351" s="4" t="s">
        <v>11</v>
      </c>
      <c r="E18351" s="4" t="s">
        <v>13</v>
      </c>
    </row>
    <row r="18352" spans="1:6">
      <c r="A18352" t="n">
        <v>148946</v>
      </c>
      <c r="B18352" s="35" t="n">
        <v>58</v>
      </c>
      <c r="C18352" s="7" t="n">
        <v>0</v>
      </c>
      <c r="D18352" s="7" t="n">
        <v>2000</v>
      </c>
      <c r="E18352" s="7" t="n">
        <v>1</v>
      </c>
    </row>
    <row r="18353" spans="1:9">
      <c r="A18353" t="s">
        <v>4</v>
      </c>
      <c r="B18353" s="4" t="s">
        <v>5</v>
      </c>
      <c r="C18353" s="4" t="s">
        <v>7</v>
      </c>
      <c r="D18353" s="4" t="s">
        <v>11</v>
      </c>
    </row>
    <row r="18354" spans="1:9">
      <c r="A18354" t="n">
        <v>148954</v>
      </c>
      <c r="B18354" s="35" t="n">
        <v>58</v>
      </c>
      <c r="C18354" s="7" t="n">
        <v>255</v>
      </c>
      <c r="D18354" s="7" t="n">
        <v>0</v>
      </c>
    </row>
    <row r="18355" spans="1:9">
      <c r="A18355" t="s">
        <v>4</v>
      </c>
      <c r="B18355" s="4" t="s">
        <v>5</v>
      </c>
      <c r="C18355" s="4" t="s">
        <v>7</v>
      </c>
      <c r="D18355" s="4" t="s">
        <v>13</v>
      </c>
      <c r="E18355" s="4" t="s">
        <v>11</v>
      </c>
      <c r="F18355" s="4" t="s">
        <v>7</v>
      </c>
    </row>
    <row r="18356" spans="1:9">
      <c r="A18356" t="n">
        <v>148958</v>
      </c>
      <c r="B18356" s="16" t="n">
        <v>49</v>
      </c>
      <c r="C18356" s="7" t="n">
        <v>3</v>
      </c>
      <c r="D18356" s="7" t="n">
        <v>1</v>
      </c>
      <c r="E18356" s="7" t="n">
        <v>500</v>
      </c>
      <c r="F18356" s="7" t="n">
        <v>0</v>
      </c>
    </row>
    <row r="18357" spans="1:9">
      <c r="A18357" t="s">
        <v>4</v>
      </c>
      <c r="B18357" s="4" t="s">
        <v>5</v>
      </c>
      <c r="C18357" s="4" t="s">
        <v>7</v>
      </c>
      <c r="D18357" s="4" t="s">
        <v>11</v>
      </c>
    </row>
    <row r="18358" spans="1:9">
      <c r="A18358" t="n">
        <v>148967</v>
      </c>
      <c r="B18358" s="35" t="n">
        <v>58</v>
      </c>
      <c r="C18358" s="7" t="n">
        <v>11</v>
      </c>
      <c r="D18358" s="7" t="n">
        <v>300</v>
      </c>
    </row>
    <row r="18359" spans="1:9">
      <c r="A18359" t="s">
        <v>4</v>
      </c>
      <c r="B18359" s="4" t="s">
        <v>5</v>
      </c>
      <c r="C18359" s="4" t="s">
        <v>7</v>
      </c>
      <c r="D18359" s="4" t="s">
        <v>11</v>
      </c>
    </row>
    <row r="18360" spans="1:9">
      <c r="A18360" t="n">
        <v>148971</v>
      </c>
      <c r="B18360" s="35" t="n">
        <v>58</v>
      </c>
      <c r="C18360" s="7" t="n">
        <v>12</v>
      </c>
      <c r="D18360" s="7" t="n">
        <v>0</v>
      </c>
    </row>
    <row r="18361" spans="1:9">
      <c r="A18361" t="s">
        <v>4</v>
      </c>
      <c r="B18361" s="4" t="s">
        <v>5</v>
      </c>
      <c r="C18361" s="4" t="s">
        <v>11</v>
      </c>
    </row>
    <row r="18362" spans="1:9">
      <c r="A18362" t="n">
        <v>148975</v>
      </c>
      <c r="B18362" s="39" t="n">
        <v>12</v>
      </c>
      <c r="C18362" s="7" t="n">
        <v>10964</v>
      </c>
    </row>
    <row r="18363" spans="1:9">
      <c r="A18363" t="s">
        <v>4</v>
      </c>
      <c r="B18363" s="4" t="s">
        <v>5</v>
      </c>
      <c r="C18363" s="4" t="s">
        <v>7</v>
      </c>
      <c r="D18363" s="4" t="s">
        <v>7</v>
      </c>
      <c r="E18363" s="4" t="s">
        <v>7</v>
      </c>
      <c r="F18363" s="4" t="s">
        <v>14</v>
      </c>
      <c r="G18363" s="4" t="s">
        <v>7</v>
      </c>
      <c r="H18363" s="4" t="s">
        <v>7</v>
      </c>
      <c r="I18363" s="4" t="s">
        <v>16</v>
      </c>
    </row>
    <row r="18364" spans="1:9">
      <c r="A18364" t="n">
        <v>148978</v>
      </c>
      <c r="B18364" s="13" t="n">
        <v>5</v>
      </c>
      <c r="C18364" s="7" t="n">
        <v>35</v>
      </c>
      <c r="D18364" s="7" t="n">
        <v>0</v>
      </c>
      <c r="E18364" s="7" t="n">
        <v>0</v>
      </c>
      <c r="F18364" s="7" t="n">
        <v>1</v>
      </c>
      <c r="G18364" s="7" t="n">
        <v>2</v>
      </c>
      <c r="H18364" s="7" t="n">
        <v>1</v>
      </c>
      <c r="I18364" s="14" t="n">
        <f t="normal" ca="1">A18368</f>
        <v>0</v>
      </c>
    </row>
    <row r="18365" spans="1:9">
      <c r="A18365" t="s">
        <v>4</v>
      </c>
      <c r="B18365" s="4" t="s">
        <v>5</v>
      </c>
      <c r="C18365" s="4" t="s">
        <v>11</v>
      </c>
    </row>
    <row r="18366" spans="1:9">
      <c r="A18366" t="n">
        <v>148992</v>
      </c>
      <c r="B18366" s="39" t="n">
        <v>12</v>
      </c>
      <c r="C18366" s="7" t="n">
        <v>10942</v>
      </c>
    </row>
    <row r="18367" spans="1:9">
      <c r="A18367" t="s">
        <v>4</v>
      </c>
      <c r="B18367" s="4" t="s">
        <v>5</v>
      </c>
      <c r="C18367" s="4" t="s">
        <v>11</v>
      </c>
      <c r="D18367" s="4" t="s">
        <v>14</v>
      </c>
    </row>
    <row r="18368" spans="1:9">
      <c r="A18368" t="n">
        <v>148995</v>
      </c>
      <c r="B18368" s="38" t="n">
        <v>43</v>
      </c>
      <c r="C18368" s="7" t="n">
        <v>5655</v>
      </c>
      <c r="D18368" s="7" t="n">
        <v>128</v>
      </c>
    </row>
    <row r="18369" spans="1:9">
      <c r="A18369" t="s">
        <v>4</v>
      </c>
      <c r="B18369" s="4" t="s">
        <v>5</v>
      </c>
      <c r="C18369" s="4" t="s">
        <v>7</v>
      </c>
      <c r="D18369" s="19" t="s">
        <v>28</v>
      </c>
      <c r="E18369" s="4" t="s">
        <v>5</v>
      </c>
      <c r="F18369" s="4" t="s">
        <v>7</v>
      </c>
      <c r="G18369" s="4" t="s">
        <v>11</v>
      </c>
      <c r="H18369" s="19" t="s">
        <v>29</v>
      </c>
      <c r="I18369" s="4" t="s">
        <v>7</v>
      </c>
      <c r="J18369" s="4" t="s">
        <v>7</v>
      </c>
      <c r="K18369" s="4" t="s">
        <v>16</v>
      </c>
    </row>
    <row r="18370" spans="1:9">
      <c r="A18370" t="n">
        <v>149002</v>
      </c>
      <c r="B18370" s="13" t="n">
        <v>5</v>
      </c>
      <c r="C18370" s="7" t="n">
        <v>28</v>
      </c>
      <c r="D18370" s="19" t="s">
        <v>3</v>
      </c>
      <c r="E18370" s="59" t="n">
        <v>64</v>
      </c>
      <c r="F18370" s="7" t="n">
        <v>6</v>
      </c>
      <c r="G18370" s="7" t="n">
        <v>0</v>
      </c>
      <c r="H18370" s="19" t="s">
        <v>3</v>
      </c>
      <c r="I18370" s="7" t="n">
        <v>8</v>
      </c>
      <c r="J18370" s="7" t="n">
        <v>1</v>
      </c>
      <c r="K18370" s="14" t="n">
        <f t="normal" ca="1">A18374</f>
        <v>0</v>
      </c>
    </row>
    <row r="18371" spans="1:9">
      <c r="A18371" t="s">
        <v>4</v>
      </c>
      <c r="B18371" s="4" t="s">
        <v>5</v>
      </c>
      <c r="C18371" s="4" t="s">
        <v>11</v>
      </c>
      <c r="D18371" s="4" t="s">
        <v>14</v>
      </c>
    </row>
    <row r="18372" spans="1:9">
      <c r="A18372" t="n">
        <v>149014</v>
      </c>
      <c r="B18372" s="41" t="n">
        <v>44</v>
      </c>
      <c r="C18372" s="7" t="n">
        <v>61456</v>
      </c>
      <c r="D18372" s="7" t="n">
        <v>128</v>
      </c>
    </row>
    <row r="18373" spans="1:9">
      <c r="A18373" t="s">
        <v>4</v>
      </c>
      <c r="B18373" s="4" t="s">
        <v>5</v>
      </c>
      <c r="C18373" s="4" t="s">
        <v>11</v>
      </c>
      <c r="D18373" s="4" t="s">
        <v>13</v>
      </c>
      <c r="E18373" s="4" t="s">
        <v>13</v>
      </c>
      <c r="F18373" s="4" t="s">
        <v>13</v>
      </c>
      <c r="G18373" s="4" t="s">
        <v>13</v>
      </c>
    </row>
    <row r="18374" spans="1:9">
      <c r="A18374" t="n">
        <v>149021</v>
      </c>
      <c r="B18374" s="40" t="n">
        <v>46</v>
      </c>
      <c r="C18374" s="7" t="n">
        <v>61456</v>
      </c>
      <c r="D18374" s="7" t="n">
        <v>1.75</v>
      </c>
      <c r="E18374" s="7" t="n">
        <v>0</v>
      </c>
      <c r="F18374" s="7" t="n">
        <v>-26.9500007629395</v>
      </c>
      <c r="G18374" s="7" t="n">
        <v>359.399993896484</v>
      </c>
    </row>
    <row r="18375" spans="1:9">
      <c r="A18375" t="s">
        <v>4</v>
      </c>
      <c r="B18375" s="4" t="s">
        <v>5</v>
      </c>
      <c r="C18375" s="4" t="s">
        <v>7</v>
      </c>
      <c r="D18375" s="4" t="s">
        <v>7</v>
      </c>
      <c r="E18375" s="4" t="s">
        <v>13</v>
      </c>
      <c r="F18375" s="4" t="s">
        <v>13</v>
      </c>
      <c r="G18375" s="4" t="s">
        <v>13</v>
      </c>
      <c r="H18375" s="4" t="s">
        <v>11</v>
      </c>
      <c r="I18375" s="4" t="s">
        <v>7</v>
      </c>
    </row>
    <row r="18376" spans="1:9">
      <c r="A18376" t="n">
        <v>149040</v>
      </c>
      <c r="B18376" s="36" t="n">
        <v>45</v>
      </c>
      <c r="C18376" s="7" t="n">
        <v>4</v>
      </c>
      <c r="D18376" s="7" t="n">
        <v>3</v>
      </c>
      <c r="E18376" s="7" t="n">
        <v>5</v>
      </c>
      <c r="F18376" s="7" t="n">
        <v>0</v>
      </c>
      <c r="G18376" s="7" t="n">
        <v>0</v>
      </c>
      <c r="H18376" s="7" t="n">
        <v>0</v>
      </c>
      <c r="I18376" s="7" t="n">
        <v>0</v>
      </c>
    </row>
    <row r="18377" spans="1:9">
      <c r="A18377" t="s">
        <v>4</v>
      </c>
      <c r="B18377" s="4" t="s">
        <v>5</v>
      </c>
      <c r="C18377" s="4" t="s">
        <v>7</v>
      </c>
      <c r="D18377" s="4" t="s">
        <v>7</v>
      </c>
      <c r="E18377" s="4" t="s">
        <v>7</v>
      </c>
      <c r="F18377" s="4" t="s">
        <v>14</v>
      </c>
      <c r="G18377" s="4" t="s">
        <v>7</v>
      </c>
      <c r="H18377" s="4" t="s">
        <v>7</v>
      </c>
      <c r="I18377" s="4" t="s">
        <v>16</v>
      </c>
    </row>
    <row r="18378" spans="1:9">
      <c r="A18378" t="n">
        <v>149058</v>
      </c>
      <c r="B18378" s="13" t="n">
        <v>5</v>
      </c>
      <c r="C18378" s="7" t="n">
        <v>35</v>
      </c>
      <c r="D18378" s="7" t="n">
        <v>0</v>
      </c>
      <c r="E18378" s="7" t="n">
        <v>0</v>
      </c>
      <c r="F18378" s="7" t="n">
        <v>1</v>
      </c>
      <c r="G18378" s="7" t="n">
        <v>2</v>
      </c>
      <c r="H18378" s="7" t="n">
        <v>1</v>
      </c>
      <c r="I18378" s="14" t="n">
        <f t="normal" ca="1">A18384</f>
        <v>0</v>
      </c>
    </row>
    <row r="18379" spans="1:9">
      <c r="A18379" t="s">
        <v>4</v>
      </c>
      <c r="B18379" s="4" t="s">
        <v>5</v>
      </c>
      <c r="C18379" s="4" t="s">
        <v>7</v>
      </c>
      <c r="D18379" s="4" t="s">
        <v>11</v>
      </c>
    </row>
    <row r="18380" spans="1:9">
      <c r="A18380" t="n">
        <v>149072</v>
      </c>
      <c r="B18380" s="8" t="n">
        <v>162</v>
      </c>
      <c r="C18380" s="7" t="n">
        <v>1</v>
      </c>
      <c r="D18380" s="7" t="n">
        <v>0</v>
      </c>
    </row>
    <row r="18381" spans="1:9">
      <c r="A18381" t="s">
        <v>4</v>
      </c>
      <c r="B18381" s="4" t="s">
        <v>5</v>
      </c>
      <c r="C18381" s="4" t="s">
        <v>16</v>
      </c>
    </row>
    <row r="18382" spans="1:9">
      <c r="A18382" t="n">
        <v>149076</v>
      </c>
      <c r="B18382" s="22" t="n">
        <v>3</v>
      </c>
      <c r="C18382" s="14" t="n">
        <f t="normal" ca="1">A18454</f>
        <v>0</v>
      </c>
    </row>
    <row r="18383" spans="1:9">
      <c r="A18383" t="s">
        <v>4</v>
      </c>
      <c r="B18383" s="4" t="s">
        <v>5</v>
      </c>
      <c r="C18383" s="4" t="s">
        <v>7</v>
      </c>
      <c r="D18383" s="4" t="s">
        <v>8</v>
      </c>
    </row>
    <row r="18384" spans="1:9">
      <c r="A18384" t="n">
        <v>149081</v>
      </c>
      <c r="B18384" s="6" t="n">
        <v>2</v>
      </c>
      <c r="C18384" s="7" t="n">
        <v>10</v>
      </c>
      <c r="D18384" s="7" t="s">
        <v>810</v>
      </c>
    </row>
    <row r="18385" spans="1:11">
      <c r="A18385" t="s">
        <v>4</v>
      </c>
      <c r="B18385" s="4" t="s">
        <v>5</v>
      </c>
      <c r="C18385" s="4" t="s">
        <v>11</v>
      </c>
    </row>
    <row r="18386" spans="1:11">
      <c r="A18386" t="n">
        <v>149096</v>
      </c>
      <c r="B18386" s="29" t="n">
        <v>16</v>
      </c>
      <c r="C18386" s="7" t="n">
        <v>0</v>
      </c>
    </row>
    <row r="18387" spans="1:11">
      <c r="A18387" t="s">
        <v>4</v>
      </c>
      <c r="B18387" s="4" t="s">
        <v>5</v>
      </c>
      <c r="C18387" s="4" t="s">
        <v>7</v>
      </c>
      <c r="D18387" s="4" t="s">
        <v>11</v>
      </c>
    </row>
    <row r="18388" spans="1:11">
      <c r="A18388" t="n">
        <v>149099</v>
      </c>
      <c r="B18388" s="35" t="n">
        <v>58</v>
      </c>
      <c r="C18388" s="7" t="n">
        <v>105</v>
      </c>
      <c r="D18388" s="7" t="n">
        <v>300</v>
      </c>
    </row>
    <row r="18389" spans="1:11">
      <c r="A18389" t="s">
        <v>4</v>
      </c>
      <c r="B18389" s="4" t="s">
        <v>5</v>
      </c>
      <c r="C18389" s="4" t="s">
        <v>13</v>
      </c>
      <c r="D18389" s="4" t="s">
        <v>11</v>
      </c>
    </row>
    <row r="18390" spans="1:11">
      <c r="A18390" t="n">
        <v>149103</v>
      </c>
      <c r="B18390" s="61" t="n">
        <v>103</v>
      </c>
      <c r="C18390" s="7" t="n">
        <v>1</v>
      </c>
      <c r="D18390" s="7" t="n">
        <v>300</v>
      </c>
    </row>
    <row r="18391" spans="1:11">
      <c r="A18391" t="s">
        <v>4</v>
      </c>
      <c r="B18391" s="4" t="s">
        <v>5</v>
      </c>
      <c r="C18391" s="4" t="s">
        <v>7</v>
      </c>
      <c r="D18391" s="4" t="s">
        <v>11</v>
      </c>
    </row>
    <row r="18392" spans="1:11">
      <c r="A18392" t="n">
        <v>149110</v>
      </c>
      <c r="B18392" s="62" t="n">
        <v>72</v>
      </c>
      <c r="C18392" s="7" t="n">
        <v>4</v>
      </c>
      <c r="D18392" s="7" t="n">
        <v>0</v>
      </c>
    </row>
    <row r="18393" spans="1:11">
      <c r="A18393" t="s">
        <v>4</v>
      </c>
      <c r="B18393" s="4" t="s">
        <v>5</v>
      </c>
      <c r="C18393" s="4" t="s">
        <v>14</v>
      </c>
    </row>
    <row r="18394" spans="1:11">
      <c r="A18394" t="n">
        <v>149114</v>
      </c>
      <c r="B18394" s="60" t="n">
        <v>15</v>
      </c>
      <c r="C18394" s="7" t="n">
        <v>1073741824</v>
      </c>
    </row>
    <row r="18395" spans="1:11">
      <c r="A18395" t="s">
        <v>4</v>
      </c>
      <c r="B18395" s="4" t="s">
        <v>5</v>
      </c>
      <c r="C18395" s="4" t="s">
        <v>7</v>
      </c>
    </row>
    <row r="18396" spans="1:11">
      <c r="A18396" t="n">
        <v>149119</v>
      </c>
      <c r="B18396" s="59" t="n">
        <v>64</v>
      </c>
      <c r="C18396" s="7" t="n">
        <v>3</v>
      </c>
    </row>
    <row r="18397" spans="1:11">
      <c r="A18397" t="s">
        <v>4</v>
      </c>
      <c r="B18397" s="4" t="s">
        <v>5</v>
      </c>
      <c r="C18397" s="4" t="s">
        <v>7</v>
      </c>
    </row>
    <row r="18398" spans="1:11">
      <c r="A18398" t="n">
        <v>149121</v>
      </c>
      <c r="B18398" s="11" t="n">
        <v>74</v>
      </c>
      <c r="C18398" s="7" t="n">
        <v>67</v>
      </c>
    </row>
    <row r="18399" spans="1:11">
      <c r="A18399" t="s">
        <v>4</v>
      </c>
      <c r="B18399" s="4" t="s">
        <v>5</v>
      </c>
      <c r="C18399" s="4" t="s">
        <v>7</v>
      </c>
      <c r="D18399" s="4" t="s">
        <v>7</v>
      </c>
      <c r="E18399" s="4" t="s">
        <v>11</v>
      </c>
    </row>
    <row r="18400" spans="1:11">
      <c r="A18400" t="n">
        <v>149123</v>
      </c>
      <c r="B18400" s="36" t="n">
        <v>45</v>
      </c>
      <c r="C18400" s="7" t="n">
        <v>8</v>
      </c>
      <c r="D18400" s="7" t="n">
        <v>1</v>
      </c>
      <c r="E18400" s="7" t="n">
        <v>0</v>
      </c>
    </row>
    <row r="18401" spans="1:5">
      <c r="A18401" t="s">
        <v>4</v>
      </c>
      <c r="B18401" s="4" t="s">
        <v>5</v>
      </c>
      <c r="C18401" s="4" t="s">
        <v>11</v>
      </c>
    </row>
    <row r="18402" spans="1:5">
      <c r="A18402" t="n">
        <v>149128</v>
      </c>
      <c r="B18402" s="15" t="n">
        <v>13</v>
      </c>
      <c r="C18402" s="7" t="n">
        <v>6409</v>
      </c>
    </row>
    <row r="18403" spans="1:5">
      <c r="A18403" t="s">
        <v>4</v>
      </c>
      <c r="B18403" s="4" t="s">
        <v>5</v>
      </c>
      <c r="C18403" s="4" t="s">
        <v>11</v>
      </c>
    </row>
    <row r="18404" spans="1:5">
      <c r="A18404" t="n">
        <v>149131</v>
      </c>
      <c r="B18404" s="15" t="n">
        <v>13</v>
      </c>
      <c r="C18404" s="7" t="n">
        <v>6408</v>
      </c>
    </row>
    <row r="18405" spans="1:5">
      <c r="A18405" t="s">
        <v>4</v>
      </c>
      <c r="B18405" s="4" t="s">
        <v>5</v>
      </c>
      <c r="C18405" s="4" t="s">
        <v>11</v>
      </c>
    </row>
    <row r="18406" spans="1:5">
      <c r="A18406" t="n">
        <v>149134</v>
      </c>
      <c r="B18406" s="39" t="n">
        <v>12</v>
      </c>
      <c r="C18406" s="7" t="n">
        <v>6464</v>
      </c>
    </row>
    <row r="18407" spans="1:5">
      <c r="A18407" t="s">
        <v>4</v>
      </c>
      <c r="B18407" s="4" t="s">
        <v>5</v>
      </c>
      <c r="C18407" s="4" t="s">
        <v>11</v>
      </c>
    </row>
    <row r="18408" spans="1:5">
      <c r="A18408" t="n">
        <v>149137</v>
      </c>
      <c r="B18408" s="15" t="n">
        <v>13</v>
      </c>
      <c r="C18408" s="7" t="n">
        <v>6465</v>
      </c>
    </row>
    <row r="18409" spans="1:5">
      <c r="A18409" t="s">
        <v>4</v>
      </c>
      <c r="B18409" s="4" t="s">
        <v>5</v>
      </c>
      <c r="C18409" s="4" t="s">
        <v>11</v>
      </c>
    </row>
    <row r="18410" spans="1:5">
      <c r="A18410" t="n">
        <v>149140</v>
      </c>
      <c r="B18410" s="15" t="n">
        <v>13</v>
      </c>
      <c r="C18410" s="7" t="n">
        <v>6466</v>
      </c>
    </row>
    <row r="18411" spans="1:5">
      <c r="A18411" t="s">
        <v>4</v>
      </c>
      <c r="B18411" s="4" t="s">
        <v>5</v>
      </c>
      <c r="C18411" s="4" t="s">
        <v>11</v>
      </c>
    </row>
    <row r="18412" spans="1:5">
      <c r="A18412" t="n">
        <v>149143</v>
      </c>
      <c r="B18412" s="15" t="n">
        <v>13</v>
      </c>
      <c r="C18412" s="7" t="n">
        <v>6467</v>
      </c>
    </row>
    <row r="18413" spans="1:5">
      <c r="A18413" t="s">
        <v>4</v>
      </c>
      <c r="B18413" s="4" t="s">
        <v>5</v>
      </c>
      <c r="C18413" s="4" t="s">
        <v>11</v>
      </c>
    </row>
    <row r="18414" spans="1:5">
      <c r="A18414" t="n">
        <v>149146</v>
      </c>
      <c r="B18414" s="15" t="n">
        <v>13</v>
      </c>
      <c r="C18414" s="7" t="n">
        <v>6468</v>
      </c>
    </row>
    <row r="18415" spans="1:5">
      <c r="A18415" t="s">
        <v>4</v>
      </c>
      <c r="B18415" s="4" t="s">
        <v>5</v>
      </c>
      <c r="C18415" s="4" t="s">
        <v>11</v>
      </c>
    </row>
    <row r="18416" spans="1:5">
      <c r="A18416" t="n">
        <v>149149</v>
      </c>
      <c r="B18416" s="15" t="n">
        <v>13</v>
      </c>
      <c r="C18416" s="7" t="n">
        <v>6469</v>
      </c>
    </row>
    <row r="18417" spans="1:3">
      <c r="A18417" t="s">
        <v>4</v>
      </c>
      <c r="B18417" s="4" t="s">
        <v>5</v>
      </c>
      <c r="C18417" s="4" t="s">
        <v>11</v>
      </c>
    </row>
    <row r="18418" spans="1:3">
      <c r="A18418" t="n">
        <v>149152</v>
      </c>
      <c r="B18418" s="15" t="n">
        <v>13</v>
      </c>
      <c r="C18418" s="7" t="n">
        <v>6470</v>
      </c>
    </row>
    <row r="18419" spans="1:3">
      <c r="A18419" t="s">
        <v>4</v>
      </c>
      <c r="B18419" s="4" t="s">
        <v>5</v>
      </c>
      <c r="C18419" s="4" t="s">
        <v>11</v>
      </c>
    </row>
    <row r="18420" spans="1:3">
      <c r="A18420" t="n">
        <v>149155</v>
      </c>
      <c r="B18420" s="15" t="n">
        <v>13</v>
      </c>
      <c r="C18420" s="7" t="n">
        <v>6471</v>
      </c>
    </row>
    <row r="18421" spans="1:3">
      <c r="A18421" t="s">
        <v>4</v>
      </c>
      <c r="B18421" s="4" t="s">
        <v>5</v>
      </c>
      <c r="C18421" s="4" t="s">
        <v>7</v>
      </c>
    </row>
    <row r="18422" spans="1:3">
      <c r="A18422" t="n">
        <v>149158</v>
      </c>
      <c r="B18422" s="11" t="n">
        <v>74</v>
      </c>
      <c r="C18422" s="7" t="n">
        <v>18</v>
      </c>
    </row>
    <row r="18423" spans="1:3">
      <c r="A18423" t="s">
        <v>4</v>
      </c>
      <c r="B18423" s="4" t="s">
        <v>5</v>
      </c>
      <c r="C18423" s="4" t="s">
        <v>7</v>
      </c>
    </row>
    <row r="18424" spans="1:3">
      <c r="A18424" t="n">
        <v>149160</v>
      </c>
      <c r="B18424" s="11" t="n">
        <v>74</v>
      </c>
      <c r="C18424" s="7" t="n">
        <v>45</v>
      </c>
    </row>
    <row r="18425" spans="1:3">
      <c r="A18425" t="s">
        <v>4</v>
      </c>
      <c r="B18425" s="4" t="s">
        <v>5</v>
      </c>
      <c r="C18425" s="4" t="s">
        <v>11</v>
      </c>
    </row>
    <row r="18426" spans="1:3">
      <c r="A18426" t="n">
        <v>149162</v>
      </c>
      <c r="B18426" s="29" t="n">
        <v>16</v>
      </c>
      <c r="C18426" s="7" t="n">
        <v>0</v>
      </c>
    </row>
    <row r="18427" spans="1:3">
      <c r="A18427" t="s">
        <v>4</v>
      </c>
      <c r="B18427" s="4" t="s">
        <v>5</v>
      </c>
      <c r="C18427" s="4" t="s">
        <v>7</v>
      </c>
      <c r="D18427" s="4" t="s">
        <v>7</v>
      </c>
      <c r="E18427" s="4" t="s">
        <v>7</v>
      </c>
      <c r="F18427" s="4" t="s">
        <v>7</v>
      </c>
    </row>
    <row r="18428" spans="1:3">
      <c r="A18428" t="n">
        <v>149165</v>
      </c>
      <c r="B18428" s="9" t="n">
        <v>14</v>
      </c>
      <c r="C18428" s="7" t="n">
        <v>0</v>
      </c>
      <c r="D18428" s="7" t="n">
        <v>8</v>
      </c>
      <c r="E18428" s="7" t="n">
        <v>0</v>
      </c>
      <c r="F18428" s="7" t="n">
        <v>0</v>
      </c>
    </row>
    <row r="18429" spans="1:3">
      <c r="A18429" t="s">
        <v>4</v>
      </c>
      <c r="B18429" s="4" t="s">
        <v>5</v>
      </c>
      <c r="C18429" s="4" t="s">
        <v>7</v>
      </c>
      <c r="D18429" s="4" t="s">
        <v>8</v>
      </c>
    </row>
    <row r="18430" spans="1:3">
      <c r="A18430" t="n">
        <v>149170</v>
      </c>
      <c r="B18430" s="6" t="n">
        <v>2</v>
      </c>
      <c r="C18430" s="7" t="n">
        <v>11</v>
      </c>
      <c r="D18430" s="7" t="s">
        <v>17</v>
      </c>
    </row>
    <row r="18431" spans="1:3">
      <c r="A18431" t="s">
        <v>4</v>
      </c>
      <c r="B18431" s="4" t="s">
        <v>5</v>
      </c>
      <c r="C18431" s="4" t="s">
        <v>11</v>
      </c>
    </row>
    <row r="18432" spans="1:3">
      <c r="A18432" t="n">
        <v>149184</v>
      </c>
      <c r="B18432" s="29" t="n">
        <v>16</v>
      </c>
      <c r="C18432" s="7" t="n">
        <v>0</v>
      </c>
    </row>
    <row r="18433" spans="1:6">
      <c r="A18433" t="s">
        <v>4</v>
      </c>
      <c r="B18433" s="4" t="s">
        <v>5</v>
      </c>
      <c r="C18433" s="4" t="s">
        <v>7</v>
      </c>
      <c r="D18433" s="4" t="s">
        <v>8</v>
      </c>
    </row>
    <row r="18434" spans="1:6">
      <c r="A18434" t="n">
        <v>149187</v>
      </c>
      <c r="B18434" s="6" t="n">
        <v>2</v>
      </c>
      <c r="C18434" s="7" t="n">
        <v>11</v>
      </c>
      <c r="D18434" s="7" t="s">
        <v>843</v>
      </c>
    </row>
    <row r="18435" spans="1:6">
      <c r="A18435" t="s">
        <v>4</v>
      </c>
      <c r="B18435" s="4" t="s">
        <v>5</v>
      </c>
      <c r="C18435" s="4" t="s">
        <v>11</v>
      </c>
    </row>
    <row r="18436" spans="1:6">
      <c r="A18436" t="n">
        <v>149196</v>
      </c>
      <c r="B18436" s="29" t="n">
        <v>16</v>
      </c>
      <c r="C18436" s="7" t="n">
        <v>0</v>
      </c>
    </row>
    <row r="18437" spans="1:6">
      <c r="A18437" t="s">
        <v>4</v>
      </c>
      <c r="B18437" s="4" t="s">
        <v>5</v>
      </c>
      <c r="C18437" s="4" t="s">
        <v>14</v>
      </c>
    </row>
    <row r="18438" spans="1:6">
      <c r="A18438" t="n">
        <v>149199</v>
      </c>
      <c r="B18438" s="60" t="n">
        <v>15</v>
      </c>
      <c r="C18438" s="7" t="n">
        <v>2048</v>
      </c>
    </row>
    <row r="18439" spans="1:6">
      <c r="A18439" t="s">
        <v>4</v>
      </c>
      <c r="B18439" s="4" t="s">
        <v>5</v>
      </c>
      <c r="C18439" s="4" t="s">
        <v>7</v>
      </c>
      <c r="D18439" s="4" t="s">
        <v>8</v>
      </c>
    </row>
    <row r="18440" spans="1:6">
      <c r="A18440" t="n">
        <v>149204</v>
      </c>
      <c r="B18440" s="6" t="n">
        <v>2</v>
      </c>
      <c r="C18440" s="7" t="n">
        <v>10</v>
      </c>
      <c r="D18440" s="7" t="s">
        <v>38</v>
      </c>
    </row>
    <row r="18441" spans="1:6">
      <c r="A18441" t="s">
        <v>4</v>
      </c>
      <c r="B18441" s="4" t="s">
        <v>5</v>
      </c>
      <c r="C18441" s="4" t="s">
        <v>11</v>
      </c>
    </row>
    <row r="18442" spans="1:6">
      <c r="A18442" t="n">
        <v>149222</v>
      </c>
      <c r="B18442" s="29" t="n">
        <v>16</v>
      </c>
      <c r="C18442" s="7" t="n">
        <v>0</v>
      </c>
    </row>
    <row r="18443" spans="1:6">
      <c r="A18443" t="s">
        <v>4</v>
      </c>
      <c r="B18443" s="4" t="s">
        <v>5</v>
      </c>
      <c r="C18443" s="4" t="s">
        <v>7</v>
      </c>
      <c r="D18443" s="4" t="s">
        <v>8</v>
      </c>
    </row>
    <row r="18444" spans="1:6">
      <c r="A18444" t="n">
        <v>149225</v>
      </c>
      <c r="B18444" s="6" t="n">
        <v>2</v>
      </c>
      <c r="C18444" s="7" t="n">
        <v>10</v>
      </c>
      <c r="D18444" s="7" t="s">
        <v>39</v>
      </c>
    </row>
    <row r="18445" spans="1:6">
      <c r="A18445" t="s">
        <v>4</v>
      </c>
      <c r="B18445" s="4" t="s">
        <v>5</v>
      </c>
      <c r="C18445" s="4" t="s">
        <v>11</v>
      </c>
    </row>
    <row r="18446" spans="1:6">
      <c r="A18446" t="n">
        <v>149244</v>
      </c>
      <c r="B18446" s="29" t="n">
        <v>16</v>
      </c>
      <c r="C18446" s="7" t="n">
        <v>0</v>
      </c>
    </row>
    <row r="18447" spans="1:6">
      <c r="A18447" t="s">
        <v>4</v>
      </c>
      <c r="B18447" s="4" t="s">
        <v>5</v>
      </c>
      <c r="C18447" s="4" t="s">
        <v>7</v>
      </c>
      <c r="D18447" s="4" t="s">
        <v>11</v>
      </c>
      <c r="E18447" s="4" t="s">
        <v>13</v>
      </c>
    </row>
    <row r="18448" spans="1:6">
      <c r="A18448" t="n">
        <v>149247</v>
      </c>
      <c r="B18448" s="35" t="n">
        <v>58</v>
      </c>
      <c r="C18448" s="7" t="n">
        <v>100</v>
      </c>
      <c r="D18448" s="7" t="n">
        <v>300</v>
      </c>
      <c r="E18448" s="7" t="n">
        <v>1</v>
      </c>
    </row>
    <row r="18449" spans="1:5">
      <c r="A18449" t="s">
        <v>4</v>
      </c>
      <c r="B18449" s="4" t="s">
        <v>5</v>
      </c>
      <c r="C18449" s="4" t="s">
        <v>7</v>
      </c>
      <c r="D18449" s="4" t="s">
        <v>11</v>
      </c>
    </row>
    <row r="18450" spans="1:5">
      <c r="A18450" t="n">
        <v>149255</v>
      </c>
      <c r="B18450" s="35" t="n">
        <v>58</v>
      </c>
      <c r="C18450" s="7" t="n">
        <v>255</v>
      </c>
      <c r="D18450" s="7" t="n">
        <v>0</v>
      </c>
    </row>
    <row r="18451" spans="1:5">
      <c r="A18451" t="s">
        <v>4</v>
      </c>
      <c r="B18451" s="4" t="s">
        <v>5</v>
      </c>
      <c r="C18451" s="4" t="s">
        <v>7</v>
      </c>
    </row>
    <row r="18452" spans="1:5">
      <c r="A18452" t="n">
        <v>149259</v>
      </c>
      <c r="B18452" s="30" t="n">
        <v>23</v>
      </c>
      <c r="C18452" s="7" t="n">
        <v>0</v>
      </c>
    </row>
    <row r="18453" spans="1:5">
      <c r="A18453" t="s">
        <v>4</v>
      </c>
      <c r="B18453" s="4" t="s">
        <v>5</v>
      </c>
    </row>
    <row r="18454" spans="1:5">
      <c r="A18454" t="n">
        <v>149261</v>
      </c>
      <c r="B18454" s="5" t="n">
        <v>1</v>
      </c>
    </row>
    <row r="18455" spans="1:5" s="3" customFormat="1" customHeight="0">
      <c r="A18455" s="3" t="s">
        <v>2</v>
      </c>
      <c r="B18455" s="3" t="s">
        <v>1320</v>
      </c>
    </row>
    <row r="18456" spans="1:5">
      <c r="A18456" t="s">
        <v>4</v>
      </c>
      <c r="B18456" s="4" t="s">
        <v>5</v>
      </c>
      <c r="C18456" s="4" t="s">
        <v>11</v>
      </c>
      <c r="D18456" s="4" t="s">
        <v>13</v>
      </c>
      <c r="E18456" s="4" t="s">
        <v>13</v>
      </c>
      <c r="F18456" s="4" t="s">
        <v>13</v>
      </c>
      <c r="G18456" s="4" t="s">
        <v>11</v>
      </c>
      <c r="H18456" s="4" t="s">
        <v>11</v>
      </c>
    </row>
    <row r="18457" spans="1:5">
      <c r="A18457" t="n">
        <v>149264</v>
      </c>
      <c r="B18457" s="31" t="n">
        <v>60</v>
      </c>
      <c r="C18457" s="7" t="n">
        <v>5655</v>
      </c>
      <c r="D18457" s="7" t="n">
        <v>20</v>
      </c>
      <c r="E18457" s="7" t="n">
        <v>0</v>
      </c>
      <c r="F18457" s="7" t="n">
        <v>0</v>
      </c>
      <c r="G18457" s="7" t="n">
        <v>350</v>
      </c>
      <c r="H18457" s="7" t="n">
        <v>0</v>
      </c>
    </row>
    <row r="18458" spans="1:5">
      <c r="A18458" t="s">
        <v>4</v>
      </c>
      <c r="B18458" s="4" t="s">
        <v>5</v>
      </c>
      <c r="C18458" s="4" t="s">
        <v>11</v>
      </c>
    </row>
    <row r="18459" spans="1:5">
      <c r="A18459" t="n">
        <v>149283</v>
      </c>
      <c r="B18459" s="29" t="n">
        <v>16</v>
      </c>
      <c r="C18459" s="7" t="n">
        <v>350</v>
      </c>
    </row>
    <row r="18460" spans="1:5">
      <c r="A18460" t="s">
        <v>4</v>
      </c>
      <c r="B18460" s="4" t="s">
        <v>5</v>
      </c>
      <c r="C18460" s="4" t="s">
        <v>11</v>
      </c>
      <c r="D18460" s="4" t="s">
        <v>13</v>
      </c>
      <c r="E18460" s="4" t="s">
        <v>13</v>
      </c>
      <c r="F18460" s="4" t="s">
        <v>13</v>
      </c>
      <c r="G18460" s="4" t="s">
        <v>11</v>
      </c>
      <c r="H18460" s="4" t="s">
        <v>11</v>
      </c>
    </row>
    <row r="18461" spans="1:5">
      <c r="A18461" t="n">
        <v>149286</v>
      </c>
      <c r="B18461" s="31" t="n">
        <v>60</v>
      </c>
      <c r="C18461" s="7" t="n">
        <v>5655</v>
      </c>
      <c r="D18461" s="7" t="n">
        <v>-20</v>
      </c>
      <c r="E18461" s="7" t="n">
        <v>0</v>
      </c>
      <c r="F18461" s="7" t="n">
        <v>0</v>
      </c>
      <c r="G18461" s="7" t="n">
        <v>700</v>
      </c>
      <c r="H18461" s="7" t="n">
        <v>0</v>
      </c>
    </row>
    <row r="18462" spans="1:5">
      <c r="A18462" t="s">
        <v>4</v>
      </c>
      <c r="B18462" s="4" t="s">
        <v>5</v>
      </c>
      <c r="C18462" s="4" t="s">
        <v>11</v>
      </c>
    </row>
    <row r="18463" spans="1:5">
      <c r="A18463" t="n">
        <v>149305</v>
      </c>
      <c r="B18463" s="29" t="n">
        <v>16</v>
      </c>
      <c r="C18463" s="7" t="n">
        <v>700</v>
      </c>
    </row>
    <row r="18464" spans="1:5">
      <c r="A18464" t="s">
        <v>4</v>
      </c>
      <c r="B18464" s="4" t="s">
        <v>5</v>
      </c>
      <c r="C18464" s="4" t="s">
        <v>11</v>
      </c>
      <c r="D18464" s="4" t="s">
        <v>13</v>
      </c>
      <c r="E18464" s="4" t="s">
        <v>13</v>
      </c>
      <c r="F18464" s="4" t="s">
        <v>13</v>
      </c>
      <c r="G18464" s="4" t="s">
        <v>11</v>
      </c>
      <c r="H18464" s="4" t="s">
        <v>11</v>
      </c>
    </row>
    <row r="18465" spans="1:8">
      <c r="A18465" t="n">
        <v>149308</v>
      </c>
      <c r="B18465" s="31" t="n">
        <v>60</v>
      </c>
      <c r="C18465" s="7" t="n">
        <v>5655</v>
      </c>
      <c r="D18465" s="7" t="n">
        <v>20</v>
      </c>
      <c r="E18465" s="7" t="n">
        <v>0</v>
      </c>
      <c r="F18465" s="7" t="n">
        <v>0</v>
      </c>
      <c r="G18465" s="7" t="n">
        <v>700</v>
      </c>
      <c r="H18465" s="7" t="n">
        <v>0</v>
      </c>
    </row>
    <row r="18466" spans="1:8">
      <c r="A18466" t="s">
        <v>4</v>
      </c>
      <c r="B18466" s="4" t="s">
        <v>5</v>
      </c>
      <c r="C18466" s="4" t="s">
        <v>11</v>
      </c>
    </row>
    <row r="18467" spans="1:8">
      <c r="A18467" t="n">
        <v>149327</v>
      </c>
      <c r="B18467" s="29" t="n">
        <v>16</v>
      </c>
      <c r="C18467" s="7" t="n">
        <v>700</v>
      </c>
    </row>
    <row r="18468" spans="1:8">
      <c r="A18468" t="s">
        <v>4</v>
      </c>
      <c r="B18468" s="4" t="s">
        <v>5</v>
      </c>
      <c r="C18468" s="4" t="s">
        <v>11</v>
      </c>
      <c r="D18468" s="4" t="s">
        <v>13</v>
      </c>
      <c r="E18468" s="4" t="s">
        <v>13</v>
      </c>
      <c r="F18468" s="4" t="s">
        <v>13</v>
      </c>
      <c r="G18468" s="4" t="s">
        <v>11</v>
      </c>
      <c r="H18468" s="4" t="s">
        <v>11</v>
      </c>
    </row>
    <row r="18469" spans="1:8">
      <c r="A18469" t="n">
        <v>149330</v>
      </c>
      <c r="B18469" s="31" t="n">
        <v>60</v>
      </c>
      <c r="C18469" s="7" t="n">
        <v>5655</v>
      </c>
      <c r="D18469" s="7" t="n">
        <v>0</v>
      </c>
      <c r="E18469" s="7" t="n">
        <v>0</v>
      </c>
      <c r="F18469" s="7" t="n">
        <v>0</v>
      </c>
      <c r="G18469" s="7" t="n">
        <v>350</v>
      </c>
      <c r="H18469" s="7" t="n">
        <v>0</v>
      </c>
    </row>
    <row r="18470" spans="1:8">
      <c r="A18470" t="s">
        <v>4</v>
      </c>
      <c r="B18470" s="4" t="s">
        <v>5</v>
      </c>
      <c r="C18470" s="4" t="s">
        <v>11</v>
      </c>
    </row>
    <row r="18471" spans="1:8">
      <c r="A18471" t="n">
        <v>149349</v>
      </c>
      <c r="B18471" s="29" t="n">
        <v>16</v>
      </c>
      <c r="C18471" s="7" t="n">
        <v>350</v>
      </c>
    </row>
    <row r="18472" spans="1:8">
      <c r="A18472" t="s">
        <v>4</v>
      </c>
      <c r="B18472" s="4" t="s">
        <v>5</v>
      </c>
    </row>
    <row r="18473" spans="1:8">
      <c r="A18473" t="n">
        <v>149352</v>
      </c>
      <c r="B18473" s="5" t="n">
        <v>1</v>
      </c>
    </row>
    <row r="18474" spans="1:8" s="3" customFormat="1" customHeight="0">
      <c r="A18474" s="3" t="s">
        <v>2</v>
      </c>
      <c r="B18474" s="3" t="s">
        <v>1321</v>
      </c>
    </row>
    <row r="18475" spans="1:8">
      <c r="A18475" t="s">
        <v>4</v>
      </c>
      <c r="B18475" s="4" t="s">
        <v>5</v>
      </c>
      <c r="C18475" s="4" t="s">
        <v>7</v>
      </c>
      <c r="D18475" s="4" t="s">
        <v>7</v>
      </c>
      <c r="E18475" s="4" t="s">
        <v>7</v>
      </c>
      <c r="F18475" s="4" t="s">
        <v>7</v>
      </c>
    </row>
    <row r="18476" spans="1:8">
      <c r="A18476" t="n">
        <v>149356</v>
      </c>
      <c r="B18476" s="9" t="n">
        <v>14</v>
      </c>
      <c r="C18476" s="7" t="n">
        <v>2</v>
      </c>
      <c r="D18476" s="7" t="n">
        <v>0</v>
      </c>
      <c r="E18476" s="7" t="n">
        <v>0</v>
      </c>
      <c r="F18476" s="7" t="n">
        <v>0</v>
      </c>
    </row>
    <row r="18477" spans="1:8">
      <c r="A18477" t="s">
        <v>4</v>
      </c>
      <c r="B18477" s="4" t="s">
        <v>5</v>
      </c>
      <c r="C18477" s="4" t="s">
        <v>7</v>
      </c>
      <c r="D18477" s="19" t="s">
        <v>28</v>
      </c>
      <c r="E18477" s="4" t="s">
        <v>5</v>
      </c>
      <c r="F18477" s="4" t="s">
        <v>7</v>
      </c>
      <c r="G18477" s="4" t="s">
        <v>11</v>
      </c>
      <c r="H18477" s="19" t="s">
        <v>29</v>
      </c>
      <c r="I18477" s="4" t="s">
        <v>7</v>
      </c>
      <c r="J18477" s="4" t="s">
        <v>14</v>
      </c>
      <c r="K18477" s="4" t="s">
        <v>7</v>
      </c>
      <c r="L18477" s="4" t="s">
        <v>7</v>
      </c>
      <c r="M18477" s="19" t="s">
        <v>28</v>
      </c>
      <c r="N18477" s="4" t="s">
        <v>5</v>
      </c>
      <c r="O18477" s="4" t="s">
        <v>7</v>
      </c>
      <c r="P18477" s="4" t="s">
        <v>11</v>
      </c>
      <c r="Q18477" s="19" t="s">
        <v>29</v>
      </c>
      <c r="R18477" s="4" t="s">
        <v>7</v>
      </c>
      <c r="S18477" s="4" t="s">
        <v>14</v>
      </c>
      <c r="T18477" s="4" t="s">
        <v>7</v>
      </c>
      <c r="U18477" s="4" t="s">
        <v>7</v>
      </c>
      <c r="V18477" s="4" t="s">
        <v>7</v>
      </c>
      <c r="W18477" s="4" t="s">
        <v>16</v>
      </c>
    </row>
    <row r="18478" spans="1:8">
      <c r="A18478" t="n">
        <v>149361</v>
      </c>
      <c r="B18478" s="13" t="n">
        <v>5</v>
      </c>
      <c r="C18478" s="7" t="n">
        <v>28</v>
      </c>
      <c r="D18478" s="19" t="s">
        <v>3</v>
      </c>
      <c r="E18478" s="8" t="n">
        <v>162</v>
      </c>
      <c r="F18478" s="7" t="n">
        <v>3</v>
      </c>
      <c r="G18478" s="7" t="n">
        <v>28840</v>
      </c>
      <c r="H18478" s="19" t="s">
        <v>3</v>
      </c>
      <c r="I18478" s="7" t="n">
        <v>0</v>
      </c>
      <c r="J18478" s="7" t="n">
        <v>1</v>
      </c>
      <c r="K18478" s="7" t="n">
        <v>2</v>
      </c>
      <c r="L18478" s="7" t="n">
        <v>28</v>
      </c>
      <c r="M18478" s="19" t="s">
        <v>3</v>
      </c>
      <c r="N18478" s="8" t="n">
        <v>162</v>
      </c>
      <c r="O18478" s="7" t="n">
        <v>3</v>
      </c>
      <c r="P18478" s="7" t="n">
        <v>28840</v>
      </c>
      <c r="Q18478" s="19" t="s">
        <v>3</v>
      </c>
      <c r="R18478" s="7" t="n">
        <v>0</v>
      </c>
      <c r="S18478" s="7" t="n">
        <v>2</v>
      </c>
      <c r="T18478" s="7" t="n">
        <v>2</v>
      </c>
      <c r="U18478" s="7" t="n">
        <v>11</v>
      </c>
      <c r="V18478" s="7" t="n">
        <v>1</v>
      </c>
      <c r="W18478" s="14" t="n">
        <f t="normal" ca="1">A18482</f>
        <v>0</v>
      </c>
    </row>
    <row r="18479" spans="1:8">
      <c r="A18479" t="s">
        <v>4</v>
      </c>
      <c r="B18479" s="4" t="s">
        <v>5</v>
      </c>
      <c r="C18479" s="4" t="s">
        <v>7</v>
      </c>
      <c r="D18479" s="4" t="s">
        <v>11</v>
      </c>
      <c r="E18479" s="4" t="s">
        <v>13</v>
      </c>
    </row>
    <row r="18480" spans="1:8">
      <c r="A18480" t="n">
        <v>149390</v>
      </c>
      <c r="B18480" s="35" t="n">
        <v>58</v>
      </c>
      <c r="C18480" s="7" t="n">
        <v>0</v>
      </c>
      <c r="D18480" s="7" t="n">
        <v>0</v>
      </c>
      <c r="E18480" s="7" t="n">
        <v>1</v>
      </c>
    </row>
    <row r="18481" spans="1:23">
      <c r="A18481" t="s">
        <v>4</v>
      </c>
      <c r="B18481" s="4" t="s">
        <v>5</v>
      </c>
      <c r="C18481" s="4" t="s">
        <v>7</v>
      </c>
      <c r="D18481" s="19" t="s">
        <v>28</v>
      </c>
      <c r="E18481" s="4" t="s">
        <v>5</v>
      </c>
      <c r="F18481" s="4" t="s">
        <v>7</v>
      </c>
      <c r="G18481" s="4" t="s">
        <v>11</v>
      </c>
      <c r="H18481" s="19" t="s">
        <v>29</v>
      </c>
      <c r="I18481" s="4" t="s">
        <v>7</v>
      </c>
      <c r="J18481" s="4" t="s">
        <v>14</v>
      </c>
      <c r="K18481" s="4" t="s">
        <v>7</v>
      </c>
      <c r="L18481" s="4" t="s">
        <v>7</v>
      </c>
      <c r="M18481" s="19" t="s">
        <v>28</v>
      </c>
      <c r="N18481" s="4" t="s">
        <v>5</v>
      </c>
      <c r="O18481" s="4" t="s">
        <v>7</v>
      </c>
      <c r="P18481" s="4" t="s">
        <v>11</v>
      </c>
      <c r="Q18481" s="19" t="s">
        <v>29</v>
      </c>
      <c r="R18481" s="4" t="s">
        <v>7</v>
      </c>
      <c r="S18481" s="4" t="s">
        <v>14</v>
      </c>
      <c r="T18481" s="4" t="s">
        <v>7</v>
      </c>
      <c r="U18481" s="4" t="s">
        <v>7</v>
      </c>
      <c r="V18481" s="4" t="s">
        <v>7</v>
      </c>
      <c r="W18481" s="4" t="s">
        <v>16</v>
      </c>
    </row>
    <row r="18482" spans="1:23">
      <c r="A18482" t="n">
        <v>149398</v>
      </c>
      <c r="B18482" s="13" t="n">
        <v>5</v>
      </c>
      <c r="C18482" s="7" t="n">
        <v>28</v>
      </c>
      <c r="D18482" s="19" t="s">
        <v>3</v>
      </c>
      <c r="E18482" s="8" t="n">
        <v>162</v>
      </c>
      <c r="F18482" s="7" t="n">
        <v>3</v>
      </c>
      <c r="G18482" s="7" t="n">
        <v>28840</v>
      </c>
      <c r="H18482" s="19" t="s">
        <v>3</v>
      </c>
      <c r="I18482" s="7" t="n">
        <v>0</v>
      </c>
      <c r="J18482" s="7" t="n">
        <v>1</v>
      </c>
      <c r="K18482" s="7" t="n">
        <v>3</v>
      </c>
      <c r="L18482" s="7" t="n">
        <v>28</v>
      </c>
      <c r="M18482" s="19" t="s">
        <v>3</v>
      </c>
      <c r="N18482" s="8" t="n">
        <v>162</v>
      </c>
      <c r="O18482" s="7" t="n">
        <v>3</v>
      </c>
      <c r="P18482" s="7" t="n">
        <v>28840</v>
      </c>
      <c r="Q18482" s="19" t="s">
        <v>3</v>
      </c>
      <c r="R18482" s="7" t="n">
        <v>0</v>
      </c>
      <c r="S18482" s="7" t="n">
        <v>2</v>
      </c>
      <c r="T18482" s="7" t="n">
        <v>3</v>
      </c>
      <c r="U18482" s="7" t="n">
        <v>9</v>
      </c>
      <c r="V18482" s="7" t="n">
        <v>1</v>
      </c>
      <c r="W18482" s="14" t="n">
        <f t="normal" ca="1">A18492</f>
        <v>0</v>
      </c>
    </row>
    <row r="18483" spans="1:23">
      <c r="A18483" t="s">
        <v>4</v>
      </c>
      <c r="B18483" s="4" t="s">
        <v>5</v>
      </c>
      <c r="C18483" s="4" t="s">
        <v>7</v>
      </c>
      <c r="D18483" s="19" t="s">
        <v>28</v>
      </c>
      <c r="E18483" s="4" t="s">
        <v>5</v>
      </c>
      <c r="F18483" s="4" t="s">
        <v>11</v>
      </c>
      <c r="G18483" s="4" t="s">
        <v>7</v>
      </c>
      <c r="H18483" s="4" t="s">
        <v>7</v>
      </c>
      <c r="I18483" s="4" t="s">
        <v>8</v>
      </c>
      <c r="J18483" s="19" t="s">
        <v>29</v>
      </c>
      <c r="K18483" s="4" t="s">
        <v>7</v>
      </c>
      <c r="L18483" s="4" t="s">
        <v>7</v>
      </c>
      <c r="M18483" s="19" t="s">
        <v>28</v>
      </c>
      <c r="N18483" s="4" t="s">
        <v>5</v>
      </c>
      <c r="O18483" s="4" t="s">
        <v>7</v>
      </c>
      <c r="P18483" s="19" t="s">
        <v>29</v>
      </c>
      <c r="Q18483" s="4" t="s">
        <v>7</v>
      </c>
      <c r="R18483" s="4" t="s">
        <v>14</v>
      </c>
      <c r="S18483" s="4" t="s">
        <v>7</v>
      </c>
      <c r="T18483" s="4" t="s">
        <v>7</v>
      </c>
      <c r="U18483" s="4" t="s">
        <v>7</v>
      </c>
      <c r="V18483" s="19" t="s">
        <v>28</v>
      </c>
      <c r="W18483" s="4" t="s">
        <v>5</v>
      </c>
      <c r="X18483" s="4" t="s">
        <v>7</v>
      </c>
      <c r="Y18483" s="19" t="s">
        <v>29</v>
      </c>
      <c r="Z18483" s="4" t="s">
        <v>7</v>
      </c>
      <c r="AA18483" s="4" t="s">
        <v>14</v>
      </c>
      <c r="AB18483" s="4" t="s">
        <v>7</v>
      </c>
      <c r="AC18483" s="4" t="s">
        <v>7</v>
      </c>
      <c r="AD18483" s="4" t="s">
        <v>7</v>
      </c>
      <c r="AE18483" s="4" t="s">
        <v>16</v>
      </c>
    </row>
    <row r="18484" spans="1:23">
      <c r="A18484" t="n">
        <v>149427</v>
      </c>
      <c r="B18484" s="13" t="n">
        <v>5</v>
      </c>
      <c r="C18484" s="7" t="n">
        <v>28</v>
      </c>
      <c r="D18484" s="19" t="s">
        <v>3</v>
      </c>
      <c r="E18484" s="43" t="n">
        <v>47</v>
      </c>
      <c r="F18484" s="7" t="n">
        <v>61456</v>
      </c>
      <c r="G18484" s="7" t="n">
        <v>2</v>
      </c>
      <c r="H18484" s="7" t="n">
        <v>0</v>
      </c>
      <c r="I18484" s="7" t="s">
        <v>354</v>
      </c>
      <c r="J18484" s="19" t="s">
        <v>3</v>
      </c>
      <c r="K18484" s="7" t="n">
        <v>8</v>
      </c>
      <c r="L18484" s="7" t="n">
        <v>28</v>
      </c>
      <c r="M18484" s="19" t="s">
        <v>3</v>
      </c>
      <c r="N18484" s="11" t="n">
        <v>74</v>
      </c>
      <c r="O18484" s="7" t="n">
        <v>65</v>
      </c>
      <c r="P18484" s="19" t="s">
        <v>3</v>
      </c>
      <c r="Q18484" s="7" t="n">
        <v>0</v>
      </c>
      <c r="R18484" s="7" t="n">
        <v>1</v>
      </c>
      <c r="S18484" s="7" t="n">
        <v>3</v>
      </c>
      <c r="T18484" s="7" t="n">
        <v>9</v>
      </c>
      <c r="U18484" s="7" t="n">
        <v>28</v>
      </c>
      <c r="V18484" s="19" t="s">
        <v>3</v>
      </c>
      <c r="W18484" s="11" t="n">
        <v>74</v>
      </c>
      <c r="X18484" s="7" t="n">
        <v>65</v>
      </c>
      <c r="Y18484" s="19" t="s">
        <v>3</v>
      </c>
      <c r="Z18484" s="7" t="n">
        <v>0</v>
      </c>
      <c r="AA18484" s="7" t="n">
        <v>2</v>
      </c>
      <c r="AB18484" s="7" t="n">
        <v>3</v>
      </c>
      <c r="AC18484" s="7" t="n">
        <v>9</v>
      </c>
      <c r="AD18484" s="7" t="n">
        <v>1</v>
      </c>
      <c r="AE18484" s="14" t="n">
        <f t="normal" ca="1">A18488</f>
        <v>0</v>
      </c>
    </row>
    <row r="18485" spans="1:23">
      <c r="A18485" t="s">
        <v>4</v>
      </c>
      <c r="B18485" s="4" t="s">
        <v>5</v>
      </c>
      <c r="C18485" s="4" t="s">
        <v>11</v>
      </c>
      <c r="D18485" s="4" t="s">
        <v>7</v>
      </c>
      <c r="E18485" s="4" t="s">
        <v>7</v>
      </c>
      <c r="F18485" s="4" t="s">
        <v>8</v>
      </c>
    </row>
    <row r="18486" spans="1:23">
      <c r="A18486" t="n">
        <v>149475</v>
      </c>
      <c r="B18486" s="43" t="n">
        <v>47</v>
      </c>
      <c r="C18486" s="7" t="n">
        <v>61456</v>
      </c>
      <c r="D18486" s="7" t="n">
        <v>0</v>
      </c>
      <c r="E18486" s="7" t="n">
        <v>0</v>
      </c>
      <c r="F18486" s="7" t="s">
        <v>250</v>
      </c>
    </row>
    <row r="18487" spans="1:23">
      <c r="A18487" t="s">
        <v>4</v>
      </c>
      <c r="B18487" s="4" t="s">
        <v>5</v>
      </c>
      <c r="C18487" s="4" t="s">
        <v>7</v>
      </c>
      <c r="D18487" s="4" t="s">
        <v>11</v>
      </c>
      <c r="E18487" s="4" t="s">
        <v>13</v>
      </c>
    </row>
    <row r="18488" spans="1:23">
      <c r="A18488" t="n">
        <v>149488</v>
      </c>
      <c r="B18488" s="35" t="n">
        <v>58</v>
      </c>
      <c r="C18488" s="7" t="n">
        <v>0</v>
      </c>
      <c r="D18488" s="7" t="n">
        <v>300</v>
      </c>
      <c r="E18488" s="7" t="n">
        <v>1</v>
      </c>
    </row>
    <row r="18489" spans="1:23">
      <c r="A18489" t="s">
        <v>4</v>
      </c>
      <c r="B18489" s="4" t="s">
        <v>5</v>
      </c>
      <c r="C18489" s="4" t="s">
        <v>7</v>
      </c>
      <c r="D18489" s="4" t="s">
        <v>11</v>
      </c>
    </row>
    <row r="18490" spans="1:23">
      <c r="A18490" t="n">
        <v>149496</v>
      </c>
      <c r="B18490" s="35" t="n">
        <v>58</v>
      </c>
      <c r="C18490" s="7" t="n">
        <v>255</v>
      </c>
      <c r="D18490" s="7" t="n">
        <v>0</v>
      </c>
    </row>
    <row r="18491" spans="1:23">
      <c r="A18491" t="s">
        <v>4</v>
      </c>
      <c r="B18491" s="4" t="s">
        <v>5</v>
      </c>
      <c r="C18491" s="4" t="s">
        <v>7</v>
      </c>
      <c r="D18491" s="4" t="s">
        <v>7</v>
      </c>
      <c r="E18491" s="4" t="s">
        <v>7</v>
      </c>
      <c r="F18491" s="4" t="s">
        <v>7</v>
      </c>
    </row>
    <row r="18492" spans="1:23">
      <c r="A18492" t="n">
        <v>149500</v>
      </c>
      <c r="B18492" s="9" t="n">
        <v>14</v>
      </c>
      <c r="C18492" s="7" t="n">
        <v>0</v>
      </c>
      <c r="D18492" s="7" t="n">
        <v>0</v>
      </c>
      <c r="E18492" s="7" t="n">
        <v>0</v>
      </c>
      <c r="F18492" s="7" t="n">
        <v>64</v>
      </c>
    </row>
    <row r="18493" spans="1:23">
      <c r="A18493" t="s">
        <v>4</v>
      </c>
      <c r="B18493" s="4" t="s">
        <v>5</v>
      </c>
      <c r="C18493" s="4" t="s">
        <v>7</v>
      </c>
      <c r="D18493" s="4" t="s">
        <v>11</v>
      </c>
    </row>
    <row r="18494" spans="1:23">
      <c r="A18494" t="n">
        <v>149505</v>
      </c>
      <c r="B18494" s="24" t="n">
        <v>22</v>
      </c>
      <c r="C18494" s="7" t="n">
        <v>0</v>
      </c>
      <c r="D18494" s="7" t="n">
        <v>28840</v>
      </c>
    </row>
    <row r="18495" spans="1:23">
      <c r="A18495" t="s">
        <v>4</v>
      </c>
      <c r="B18495" s="4" t="s">
        <v>5</v>
      </c>
      <c r="C18495" s="4" t="s">
        <v>7</v>
      </c>
      <c r="D18495" s="4" t="s">
        <v>11</v>
      </c>
    </row>
    <row r="18496" spans="1:23">
      <c r="A18496" t="n">
        <v>149509</v>
      </c>
      <c r="B18496" s="35" t="n">
        <v>58</v>
      </c>
      <c r="C18496" s="7" t="n">
        <v>5</v>
      </c>
      <c r="D18496" s="7" t="n">
        <v>300</v>
      </c>
    </row>
    <row r="18497" spans="1:31">
      <c r="A18497" t="s">
        <v>4</v>
      </c>
      <c r="B18497" s="4" t="s">
        <v>5</v>
      </c>
      <c r="C18497" s="4" t="s">
        <v>13</v>
      </c>
      <c r="D18497" s="4" t="s">
        <v>11</v>
      </c>
    </row>
    <row r="18498" spans="1:31">
      <c r="A18498" t="n">
        <v>149513</v>
      </c>
      <c r="B18498" s="61" t="n">
        <v>103</v>
      </c>
      <c r="C18498" s="7" t="n">
        <v>0</v>
      </c>
      <c r="D18498" s="7" t="n">
        <v>300</v>
      </c>
    </row>
    <row r="18499" spans="1:31">
      <c r="A18499" t="s">
        <v>4</v>
      </c>
      <c r="B18499" s="4" t="s">
        <v>5</v>
      </c>
      <c r="C18499" s="4" t="s">
        <v>7</v>
      </c>
    </row>
    <row r="18500" spans="1:31">
      <c r="A18500" t="n">
        <v>149520</v>
      </c>
      <c r="B18500" s="59" t="n">
        <v>64</v>
      </c>
      <c r="C18500" s="7" t="n">
        <v>7</v>
      </c>
    </row>
    <row r="18501" spans="1:31">
      <c r="A18501" t="s">
        <v>4</v>
      </c>
      <c r="B18501" s="4" t="s">
        <v>5</v>
      </c>
      <c r="C18501" s="4" t="s">
        <v>7</v>
      </c>
      <c r="D18501" s="4" t="s">
        <v>11</v>
      </c>
    </row>
    <row r="18502" spans="1:31">
      <c r="A18502" t="n">
        <v>149522</v>
      </c>
      <c r="B18502" s="62" t="n">
        <v>72</v>
      </c>
      <c r="C18502" s="7" t="n">
        <v>5</v>
      </c>
      <c r="D18502" s="7" t="n">
        <v>0</v>
      </c>
    </row>
    <row r="18503" spans="1:31">
      <c r="A18503" t="s">
        <v>4</v>
      </c>
      <c r="B18503" s="4" t="s">
        <v>5</v>
      </c>
      <c r="C18503" s="4" t="s">
        <v>7</v>
      </c>
      <c r="D18503" s="19" t="s">
        <v>28</v>
      </c>
      <c r="E18503" s="4" t="s">
        <v>5</v>
      </c>
      <c r="F18503" s="4" t="s">
        <v>7</v>
      </c>
      <c r="G18503" s="4" t="s">
        <v>11</v>
      </c>
      <c r="H18503" s="19" t="s">
        <v>29</v>
      </c>
      <c r="I18503" s="4" t="s">
        <v>7</v>
      </c>
      <c r="J18503" s="4" t="s">
        <v>14</v>
      </c>
      <c r="K18503" s="4" t="s">
        <v>7</v>
      </c>
      <c r="L18503" s="4" t="s">
        <v>7</v>
      </c>
      <c r="M18503" s="4" t="s">
        <v>16</v>
      </c>
    </row>
    <row r="18504" spans="1:31">
      <c r="A18504" t="n">
        <v>149526</v>
      </c>
      <c r="B18504" s="13" t="n">
        <v>5</v>
      </c>
      <c r="C18504" s="7" t="n">
        <v>28</v>
      </c>
      <c r="D18504" s="19" t="s">
        <v>3</v>
      </c>
      <c r="E18504" s="8" t="n">
        <v>162</v>
      </c>
      <c r="F18504" s="7" t="n">
        <v>4</v>
      </c>
      <c r="G18504" s="7" t="n">
        <v>28840</v>
      </c>
      <c r="H18504" s="19" t="s">
        <v>3</v>
      </c>
      <c r="I18504" s="7" t="n">
        <v>0</v>
      </c>
      <c r="J18504" s="7" t="n">
        <v>1</v>
      </c>
      <c r="K18504" s="7" t="n">
        <v>2</v>
      </c>
      <c r="L18504" s="7" t="n">
        <v>1</v>
      </c>
      <c r="M18504" s="14" t="n">
        <f t="normal" ca="1">A18510</f>
        <v>0</v>
      </c>
    </row>
    <row r="18505" spans="1:31">
      <c r="A18505" t="s">
        <v>4</v>
      </c>
      <c r="B18505" s="4" t="s">
        <v>5</v>
      </c>
      <c r="C18505" s="4" t="s">
        <v>7</v>
      </c>
      <c r="D18505" s="4" t="s">
        <v>8</v>
      </c>
    </row>
    <row r="18506" spans="1:31">
      <c r="A18506" t="n">
        <v>149543</v>
      </c>
      <c r="B18506" s="6" t="n">
        <v>2</v>
      </c>
      <c r="C18506" s="7" t="n">
        <v>10</v>
      </c>
      <c r="D18506" s="7" t="s">
        <v>355</v>
      </c>
    </row>
    <row r="18507" spans="1:31">
      <c r="A18507" t="s">
        <v>4</v>
      </c>
      <c r="B18507" s="4" t="s">
        <v>5</v>
      </c>
      <c r="C18507" s="4" t="s">
        <v>11</v>
      </c>
    </row>
    <row r="18508" spans="1:31">
      <c r="A18508" t="n">
        <v>149560</v>
      </c>
      <c r="B18508" s="29" t="n">
        <v>16</v>
      </c>
      <c r="C18508" s="7" t="n">
        <v>0</v>
      </c>
    </row>
    <row r="18509" spans="1:31">
      <c r="A18509" t="s">
        <v>4</v>
      </c>
      <c r="B18509" s="4" t="s">
        <v>5</v>
      </c>
      <c r="C18509" s="4" t="s">
        <v>11</v>
      </c>
      <c r="D18509" s="4" t="s">
        <v>14</v>
      </c>
    </row>
    <row r="18510" spans="1:31">
      <c r="A18510" t="n">
        <v>149563</v>
      </c>
      <c r="B18510" s="38" t="n">
        <v>43</v>
      </c>
      <c r="C18510" s="7" t="n">
        <v>61456</v>
      </c>
      <c r="D18510" s="7" t="n">
        <v>1</v>
      </c>
    </row>
    <row r="18511" spans="1:31">
      <c r="A18511" t="s">
        <v>4</v>
      </c>
      <c r="B18511" s="4" t="s">
        <v>5</v>
      </c>
      <c r="C18511" s="4" t="s">
        <v>11</v>
      </c>
      <c r="D18511" s="4" t="s">
        <v>8</v>
      </c>
      <c r="E18511" s="4" t="s">
        <v>8</v>
      </c>
      <c r="F18511" s="4" t="s">
        <v>8</v>
      </c>
      <c r="G18511" s="4" t="s">
        <v>7</v>
      </c>
      <c r="H18511" s="4" t="s">
        <v>14</v>
      </c>
      <c r="I18511" s="4" t="s">
        <v>13</v>
      </c>
      <c r="J18511" s="4" t="s">
        <v>13</v>
      </c>
      <c r="K18511" s="4" t="s">
        <v>13</v>
      </c>
      <c r="L18511" s="4" t="s">
        <v>13</v>
      </c>
      <c r="M18511" s="4" t="s">
        <v>13</v>
      </c>
      <c r="N18511" s="4" t="s">
        <v>13</v>
      </c>
      <c r="O18511" s="4" t="s">
        <v>13</v>
      </c>
      <c r="P18511" s="4" t="s">
        <v>8</v>
      </c>
      <c r="Q18511" s="4" t="s">
        <v>8</v>
      </c>
      <c r="R18511" s="4" t="s">
        <v>14</v>
      </c>
      <c r="S18511" s="4" t="s">
        <v>7</v>
      </c>
      <c r="T18511" s="4" t="s">
        <v>14</v>
      </c>
      <c r="U18511" s="4" t="s">
        <v>14</v>
      </c>
      <c r="V18511" s="4" t="s">
        <v>11</v>
      </c>
    </row>
    <row r="18512" spans="1:31">
      <c r="A18512" t="n">
        <v>149570</v>
      </c>
      <c r="B18512" s="66" t="n">
        <v>19</v>
      </c>
      <c r="C18512" s="7" t="n">
        <v>5655</v>
      </c>
      <c r="D18512" s="7" t="s">
        <v>1292</v>
      </c>
      <c r="E18512" s="7" t="s">
        <v>1293</v>
      </c>
      <c r="F18512" s="7" t="s">
        <v>18</v>
      </c>
      <c r="G18512" s="7" t="n">
        <v>0</v>
      </c>
      <c r="H18512" s="7" t="n">
        <v>1</v>
      </c>
      <c r="I18512" s="7" t="n">
        <v>0</v>
      </c>
      <c r="J18512" s="7" t="n">
        <v>0</v>
      </c>
      <c r="K18512" s="7" t="n">
        <v>0</v>
      </c>
      <c r="L18512" s="7" t="n">
        <v>0</v>
      </c>
      <c r="M18512" s="7" t="n">
        <v>1</v>
      </c>
      <c r="N18512" s="7" t="n">
        <v>1.60000002384186</v>
      </c>
      <c r="O18512" s="7" t="n">
        <v>0.0900000035762787</v>
      </c>
      <c r="P18512" s="7" t="s">
        <v>18</v>
      </c>
      <c r="Q18512" s="7" t="s">
        <v>18</v>
      </c>
      <c r="R18512" s="7" t="n">
        <v>-1</v>
      </c>
      <c r="S18512" s="7" t="n">
        <v>0</v>
      </c>
      <c r="T18512" s="7" t="n">
        <v>0</v>
      </c>
      <c r="U18512" s="7" t="n">
        <v>0</v>
      </c>
      <c r="V18512" s="7" t="n">
        <v>0</v>
      </c>
    </row>
    <row r="18513" spans="1:22">
      <c r="A18513" t="s">
        <v>4</v>
      </c>
      <c r="B18513" s="4" t="s">
        <v>5</v>
      </c>
      <c r="C18513" s="4" t="s">
        <v>11</v>
      </c>
      <c r="D18513" s="4" t="s">
        <v>8</v>
      </c>
      <c r="E18513" s="4" t="s">
        <v>8</v>
      </c>
      <c r="F18513" s="4" t="s">
        <v>8</v>
      </c>
      <c r="G18513" s="4" t="s">
        <v>7</v>
      </c>
      <c r="H18513" s="4" t="s">
        <v>14</v>
      </c>
      <c r="I18513" s="4" t="s">
        <v>13</v>
      </c>
      <c r="J18513" s="4" t="s">
        <v>13</v>
      </c>
      <c r="K18513" s="4" t="s">
        <v>13</v>
      </c>
      <c r="L18513" s="4" t="s">
        <v>13</v>
      </c>
      <c r="M18513" s="4" t="s">
        <v>13</v>
      </c>
      <c r="N18513" s="4" t="s">
        <v>13</v>
      </c>
      <c r="O18513" s="4" t="s">
        <v>13</v>
      </c>
      <c r="P18513" s="4" t="s">
        <v>8</v>
      </c>
      <c r="Q18513" s="4" t="s">
        <v>8</v>
      </c>
      <c r="R18513" s="4" t="s">
        <v>14</v>
      </c>
      <c r="S18513" s="4" t="s">
        <v>7</v>
      </c>
      <c r="T18513" s="4" t="s">
        <v>14</v>
      </c>
      <c r="U18513" s="4" t="s">
        <v>14</v>
      </c>
      <c r="V18513" s="4" t="s">
        <v>11</v>
      </c>
    </row>
    <row r="18514" spans="1:22">
      <c r="A18514" t="n">
        <v>149639</v>
      </c>
      <c r="B18514" s="66" t="n">
        <v>19</v>
      </c>
      <c r="C18514" s="7" t="n">
        <v>14</v>
      </c>
      <c r="D18514" s="7" t="s">
        <v>574</v>
      </c>
      <c r="E18514" s="7" t="s">
        <v>575</v>
      </c>
      <c r="F18514" s="7" t="s">
        <v>18</v>
      </c>
      <c r="G18514" s="7" t="n">
        <v>0</v>
      </c>
      <c r="H18514" s="7" t="n">
        <v>1</v>
      </c>
      <c r="I18514" s="7" t="n">
        <v>0</v>
      </c>
      <c r="J18514" s="7" t="n">
        <v>0</v>
      </c>
      <c r="K18514" s="7" t="n">
        <v>0</v>
      </c>
      <c r="L18514" s="7" t="n">
        <v>0</v>
      </c>
      <c r="M18514" s="7" t="n">
        <v>1</v>
      </c>
      <c r="N18514" s="7" t="n">
        <v>1.60000002384186</v>
      </c>
      <c r="O18514" s="7" t="n">
        <v>0.0900000035762787</v>
      </c>
      <c r="P18514" s="7" t="s">
        <v>18</v>
      </c>
      <c r="Q18514" s="7" t="s">
        <v>18</v>
      </c>
      <c r="R18514" s="7" t="n">
        <v>-1</v>
      </c>
      <c r="S18514" s="7" t="n">
        <v>0</v>
      </c>
      <c r="T18514" s="7" t="n">
        <v>0</v>
      </c>
      <c r="U18514" s="7" t="n">
        <v>0</v>
      </c>
      <c r="V18514" s="7" t="n">
        <v>0</v>
      </c>
    </row>
    <row r="18515" spans="1:22">
      <c r="A18515" t="s">
        <v>4</v>
      </c>
      <c r="B18515" s="4" t="s">
        <v>5</v>
      </c>
      <c r="C18515" s="4" t="s">
        <v>7</v>
      </c>
      <c r="D18515" s="19" t="s">
        <v>28</v>
      </c>
      <c r="E18515" s="4" t="s">
        <v>5</v>
      </c>
      <c r="F18515" s="4" t="s">
        <v>7</v>
      </c>
      <c r="G18515" s="4" t="s">
        <v>11</v>
      </c>
      <c r="H18515" s="19" t="s">
        <v>29</v>
      </c>
      <c r="I18515" s="4" t="s">
        <v>7</v>
      </c>
      <c r="J18515" s="4" t="s">
        <v>16</v>
      </c>
    </row>
    <row r="18516" spans="1:22">
      <c r="A18516" t="n">
        <v>149709</v>
      </c>
      <c r="B18516" s="13" t="n">
        <v>5</v>
      </c>
      <c r="C18516" s="7" t="n">
        <v>28</v>
      </c>
      <c r="D18516" s="19" t="s">
        <v>3</v>
      </c>
      <c r="E18516" s="59" t="n">
        <v>64</v>
      </c>
      <c r="F18516" s="7" t="n">
        <v>5</v>
      </c>
      <c r="G18516" s="7" t="n">
        <v>5</v>
      </c>
      <c r="H18516" s="19" t="s">
        <v>3</v>
      </c>
      <c r="I18516" s="7" t="n">
        <v>1</v>
      </c>
      <c r="J18516" s="14" t="n">
        <f t="normal" ca="1">A18524</f>
        <v>0</v>
      </c>
    </row>
    <row r="18517" spans="1:22">
      <c r="A18517" t="s">
        <v>4</v>
      </c>
      <c r="B18517" s="4" t="s">
        <v>5</v>
      </c>
      <c r="C18517" s="4" t="s">
        <v>11</v>
      </c>
      <c r="D18517" s="4" t="s">
        <v>8</v>
      </c>
      <c r="E18517" s="4" t="s">
        <v>8</v>
      </c>
      <c r="F18517" s="4" t="s">
        <v>8</v>
      </c>
      <c r="G18517" s="4" t="s">
        <v>7</v>
      </c>
      <c r="H18517" s="4" t="s">
        <v>14</v>
      </c>
      <c r="I18517" s="4" t="s">
        <v>13</v>
      </c>
      <c r="J18517" s="4" t="s">
        <v>13</v>
      </c>
      <c r="K18517" s="4" t="s">
        <v>13</v>
      </c>
      <c r="L18517" s="4" t="s">
        <v>13</v>
      </c>
      <c r="M18517" s="4" t="s">
        <v>13</v>
      </c>
      <c r="N18517" s="4" t="s">
        <v>13</v>
      </c>
      <c r="O18517" s="4" t="s">
        <v>13</v>
      </c>
      <c r="P18517" s="4" t="s">
        <v>8</v>
      </c>
      <c r="Q18517" s="4" t="s">
        <v>8</v>
      </c>
      <c r="R18517" s="4" t="s">
        <v>14</v>
      </c>
      <c r="S18517" s="4" t="s">
        <v>7</v>
      </c>
      <c r="T18517" s="4" t="s">
        <v>14</v>
      </c>
      <c r="U18517" s="4" t="s">
        <v>14</v>
      </c>
      <c r="V18517" s="4" t="s">
        <v>11</v>
      </c>
    </row>
    <row r="18518" spans="1:22">
      <c r="A18518" t="n">
        <v>149720</v>
      </c>
      <c r="B18518" s="66" t="n">
        <v>19</v>
      </c>
      <c r="C18518" s="7" t="n">
        <v>7032</v>
      </c>
      <c r="D18518" s="7" t="s">
        <v>399</v>
      </c>
      <c r="E18518" s="7" t="s">
        <v>400</v>
      </c>
      <c r="F18518" s="7" t="s">
        <v>18</v>
      </c>
      <c r="G18518" s="7" t="n">
        <v>0</v>
      </c>
      <c r="H18518" s="7" t="n">
        <v>1</v>
      </c>
      <c r="I18518" s="7" t="n">
        <v>0</v>
      </c>
      <c r="J18518" s="7" t="n">
        <v>0</v>
      </c>
      <c r="K18518" s="7" t="n">
        <v>0</v>
      </c>
      <c r="L18518" s="7" t="n">
        <v>0</v>
      </c>
      <c r="M18518" s="7" t="n">
        <v>1</v>
      </c>
      <c r="N18518" s="7" t="n">
        <v>1.60000002384186</v>
      </c>
      <c r="O18518" s="7" t="n">
        <v>0.0900000035762787</v>
      </c>
      <c r="P18518" s="7" t="s">
        <v>18</v>
      </c>
      <c r="Q18518" s="7" t="s">
        <v>18</v>
      </c>
      <c r="R18518" s="7" t="n">
        <v>-1</v>
      </c>
      <c r="S18518" s="7" t="n">
        <v>0</v>
      </c>
      <c r="T18518" s="7" t="n">
        <v>0</v>
      </c>
      <c r="U18518" s="7" t="n">
        <v>0</v>
      </c>
      <c r="V18518" s="7" t="n">
        <v>0</v>
      </c>
    </row>
    <row r="18519" spans="1:22">
      <c r="A18519" t="s">
        <v>4</v>
      </c>
      <c r="B18519" s="4" t="s">
        <v>5</v>
      </c>
      <c r="C18519" s="4" t="s">
        <v>11</v>
      </c>
      <c r="D18519" s="4" t="s">
        <v>7</v>
      </c>
      <c r="E18519" s="4" t="s">
        <v>7</v>
      </c>
      <c r="F18519" s="4" t="s">
        <v>8</v>
      </c>
    </row>
    <row r="18520" spans="1:22">
      <c r="A18520" t="n">
        <v>149790</v>
      </c>
      <c r="B18520" s="50" t="n">
        <v>20</v>
      </c>
      <c r="C18520" s="7" t="n">
        <v>7032</v>
      </c>
      <c r="D18520" s="7" t="n">
        <v>3</v>
      </c>
      <c r="E18520" s="7" t="n">
        <v>10</v>
      </c>
      <c r="F18520" s="7" t="s">
        <v>401</v>
      </c>
    </row>
    <row r="18521" spans="1:22">
      <c r="A18521" t="s">
        <v>4</v>
      </c>
      <c r="B18521" s="4" t="s">
        <v>5</v>
      </c>
      <c r="C18521" s="4" t="s">
        <v>11</v>
      </c>
    </row>
    <row r="18522" spans="1:22">
      <c r="A18522" t="n">
        <v>149808</v>
      </c>
      <c r="B18522" s="29" t="n">
        <v>16</v>
      </c>
      <c r="C18522" s="7" t="n">
        <v>0</v>
      </c>
    </row>
    <row r="18523" spans="1:22">
      <c r="A18523" t="s">
        <v>4</v>
      </c>
      <c r="B18523" s="4" t="s">
        <v>5</v>
      </c>
      <c r="C18523" s="4" t="s">
        <v>11</v>
      </c>
      <c r="D18523" s="4" t="s">
        <v>7</v>
      </c>
      <c r="E18523" s="4" t="s">
        <v>7</v>
      </c>
      <c r="F18523" s="4" t="s">
        <v>8</v>
      </c>
    </row>
    <row r="18524" spans="1:22">
      <c r="A18524" t="n">
        <v>149811</v>
      </c>
      <c r="B18524" s="50" t="n">
        <v>20</v>
      </c>
      <c r="C18524" s="7" t="n">
        <v>61440</v>
      </c>
      <c r="D18524" s="7" t="n">
        <v>3</v>
      </c>
      <c r="E18524" s="7" t="n">
        <v>10</v>
      </c>
      <c r="F18524" s="7" t="s">
        <v>401</v>
      </c>
    </row>
    <row r="18525" spans="1:22">
      <c r="A18525" t="s">
        <v>4</v>
      </c>
      <c r="B18525" s="4" t="s">
        <v>5</v>
      </c>
      <c r="C18525" s="4" t="s">
        <v>11</v>
      </c>
    </row>
    <row r="18526" spans="1:22">
      <c r="A18526" t="n">
        <v>149829</v>
      </c>
      <c r="B18526" s="29" t="n">
        <v>16</v>
      </c>
      <c r="C18526" s="7" t="n">
        <v>0</v>
      </c>
    </row>
    <row r="18527" spans="1:22">
      <c r="A18527" t="s">
        <v>4</v>
      </c>
      <c r="B18527" s="4" t="s">
        <v>5</v>
      </c>
      <c r="C18527" s="4" t="s">
        <v>11</v>
      </c>
      <c r="D18527" s="4" t="s">
        <v>7</v>
      </c>
      <c r="E18527" s="4" t="s">
        <v>7</v>
      </c>
      <c r="F18527" s="4" t="s">
        <v>8</v>
      </c>
    </row>
    <row r="18528" spans="1:22">
      <c r="A18528" t="n">
        <v>149832</v>
      </c>
      <c r="B18528" s="50" t="n">
        <v>20</v>
      </c>
      <c r="C18528" s="7" t="n">
        <v>61441</v>
      </c>
      <c r="D18528" s="7" t="n">
        <v>3</v>
      </c>
      <c r="E18528" s="7" t="n">
        <v>10</v>
      </c>
      <c r="F18528" s="7" t="s">
        <v>401</v>
      </c>
    </row>
    <row r="18529" spans="1:22">
      <c r="A18529" t="s">
        <v>4</v>
      </c>
      <c r="B18529" s="4" t="s">
        <v>5</v>
      </c>
      <c r="C18529" s="4" t="s">
        <v>11</v>
      </c>
    </row>
    <row r="18530" spans="1:22">
      <c r="A18530" t="n">
        <v>149850</v>
      </c>
      <c r="B18530" s="29" t="n">
        <v>16</v>
      </c>
      <c r="C18530" s="7" t="n">
        <v>0</v>
      </c>
    </row>
    <row r="18531" spans="1:22">
      <c r="A18531" t="s">
        <v>4</v>
      </c>
      <c r="B18531" s="4" t="s">
        <v>5</v>
      </c>
      <c r="C18531" s="4" t="s">
        <v>11</v>
      </c>
      <c r="D18531" s="4" t="s">
        <v>7</v>
      </c>
      <c r="E18531" s="4" t="s">
        <v>7</v>
      </c>
      <c r="F18531" s="4" t="s">
        <v>8</v>
      </c>
    </row>
    <row r="18532" spans="1:22">
      <c r="A18532" t="n">
        <v>149853</v>
      </c>
      <c r="B18532" s="50" t="n">
        <v>20</v>
      </c>
      <c r="C18532" s="7" t="n">
        <v>61442</v>
      </c>
      <c r="D18532" s="7" t="n">
        <v>3</v>
      </c>
      <c r="E18532" s="7" t="n">
        <v>10</v>
      </c>
      <c r="F18532" s="7" t="s">
        <v>401</v>
      </c>
    </row>
    <row r="18533" spans="1:22">
      <c r="A18533" t="s">
        <v>4</v>
      </c>
      <c r="B18533" s="4" t="s">
        <v>5</v>
      </c>
      <c r="C18533" s="4" t="s">
        <v>11</v>
      </c>
    </row>
    <row r="18534" spans="1:22">
      <c r="A18534" t="n">
        <v>149871</v>
      </c>
      <c r="B18534" s="29" t="n">
        <v>16</v>
      </c>
      <c r="C18534" s="7" t="n">
        <v>0</v>
      </c>
    </row>
    <row r="18535" spans="1:22">
      <c r="A18535" t="s">
        <v>4</v>
      </c>
      <c r="B18535" s="4" t="s">
        <v>5</v>
      </c>
      <c r="C18535" s="4" t="s">
        <v>11</v>
      </c>
      <c r="D18535" s="4" t="s">
        <v>7</v>
      </c>
      <c r="E18535" s="4" t="s">
        <v>7</v>
      </c>
      <c r="F18535" s="4" t="s">
        <v>8</v>
      </c>
    </row>
    <row r="18536" spans="1:22">
      <c r="A18536" t="n">
        <v>149874</v>
      </c>
      <c r="B18536" s="50" t="n">
        <v>20</v>
      </c>
      <c r="C18536" s="7" t="n">
        <v>61443</v>
      </c>
      <c r="D18536" s="7" t="n">
        <v>3</v>
      </c>
      <c r="E18536" s="7" t="n">
        <v>10</v>
      </c>
      <c r="F18536" s="7" t="s">
        <v>401</v>
      </c>
    </row>
    <row r="18537" spans="1:22">
      <c r="A18537" t="s">
        <v>4</v>
      </c>
      <c r="B18537" s="4" t="s">
        <v>5</v>
      </c>
      <c r="C18537" s="4" t="s">
        <v>11</v>
      </c>
    </row>
    <row r="18538" spans="1:22">
      <c r="A18538" t="n">
        <v>149892</v>
      </c>
      <c r="B18538" s="29" t="n">
        <v>16</v>
      </c>
      <c r="C18538" s="7" t="n">
        <v>0</v>
      </c>
    </row>
    <row r="18539" spans="1:22">
      <c r="A18539" t="s">
        <v>4</v>
      </c>
      <c r="B18539" s="4" t="s">
        <v>5</v>
      </c>
      <c r="C18539" s="4" t="s">
        <v>11</v>
      </c>
      <c r="D18539" s="4" t="s">
        <v>7</v>
      </c>
      <c r="E18539" s="4" t="s">
        <v>7</v>
      </c>
      <c r="F18539" s="4" t="s">
        <v>8</v>
      </c>
    </row>
    <row r="18540" spans="1:22">
      <c r="A18540" t="n">
        <v>149895</v>
      </c>
      <c r="B18540" s="50" t="n">
        <v>20</v>
      </c>
      <c r="C18540" s="7" t="n">
        <v>61444</v>
      </c>
      <c r="D18540" s="7" t="n">
        <v>3</v>
      </c>
      <c r="E18540" s="7" t="n">
        <v>10</v>
      </c>
      <c r="F18540" s="7" t="s">
        <v>401</v>
      </c>
    </row>
    <row r="18541" spans="1:22">
      <c r="A18541" t="s">
        <v>4</v>
      </c>
      <c r="B18541" s="4" t="s">
        <v>5</v>
      </c>
      <c r="C18541" s="4" t="s">
        <v>11</v>
      </c>
    </row>
    <row r="18542" spans="1:22">
      <c r="A18542" t="n">
        <v>149913</v>
      </c>
      <c r="B18542" s="29" t="n">
        <v>16</v>
      </c>
      <c r="C18542" s="7" t="n">
        <v>0</v>
      </c>
    </row>
    <row r="18543" spans="1:22">
      <c r="A18543" t="s">
        <v>4</v>
      </c>
      <c r="B18543" s="4" t="s">
        <v>5</v>
      </c>
      <c r="C18543" s="4" t="s">
        <v>11</v>
      </c>
      <c r="D18543" s="4" t="s">
        <v>7</v>
      </c>
      <c r="E18543" s="4" t="s">
        <v>7</v>
      </c>
      <c r="F18543" s="4" t="s">
        <v>8</v>
      </c>
    </row>
    <row r="18544" spans="1:22">
      <c r="A18544" t="n">
        <v>149916</v>
      </c>
      <c r="B18544" s="50" t="n">
        <v>20</v>
      </c>
      <c r="C18544" s="7" t="n">
        <v>61445</v>
      </c>
      <c r="D18544" s="7" t="n">
        <v>3</v>
      </c>
      <c r="E18544" s="7" t="n">
        <v>10</v>
      </c>
      <c r="F18544" s="7" t="s">
        <v>401</v>
      </c>
    </row>
    <row r="18545" spans="1:6">
      <c r="A18545" t="s">
        <v>4</v>
      </c>
      <c r="B18545" s="4" t="s">
        <v>5</v>
      </c>
      <c r="C18545" s="4" t="s">
        <v>11</v>
      </c>
    </row>
    <row r="18546" spans="1:6">
      <c r="A18546" t="n">
        <v>149934</v>
      </c>
      <c r="B18546" s="29" t="n">
        <v>16</v>
      </c>
      <c r="C18546" s="7" t="n">
        <v>0</v>
      </c>
    </row>
    <row r="18547" spans="1:6">
      <c r="A18547" t="s">
        <v>4</v>
      </c>
      <c r="B18547" s="4" t="s">
        <v>5</v>
      </c>
      <c r="C18547" s="4" t="s">
        <v>11</v>
      </c>
      <c r="D18547" s="4" t="s">
        <v>7</v>
      </c>
      <c r="E18547" s="4" t="s">
        <v>7</v>
      </c>
      <c r="F18547" s="4" t="s">
        <v>8</v>
      </c>
    </row>
    <row r="18548" spans="1:6">
      <c r="A18548" t="n">
        <v>149937</v>
      </c>
      <c r="B18548" s="50" t="n">
        <v>20</v>
      </c>
      <c r="C18548" s="7" t="n">
        <v>61446</v>
      </c>
      <c r="D18548" s="7" t="n">
        <v>3</v>
      </c>
      <c r="E18548" s="7" t="n">
        <v>10</v>
      </c>
      <c r="F18548" s="7" t="s">
        <v>401</v>
      </c>
    </row>
    <row r="18549" spans="1:6">
      <c r="A18549" t="s">
        <v>4</v>
      </c>
      <c r="B18549" s="4" t="s">
        <v>5</v>
      </c>
      <c r="C18549" s="4" t="s">
        <v>11</v>
      </c>
    </row>
    <row r="18550" spans="1:6">
      <c r="A18550" t="n">
        <v>149955</v>
      </c>
      <c r="B18550" s="29" t="n">
        <v>16</v>
      </c>
      <c r="C18550" s="7" t="n">
        <v>0</v>
      </c>
    </row>
    <row r="18551" spans="1:6">
      <c r="A18551" t="s">
        <v>4</v>
      </c>
      <c r="B18551" s="4" t="s">
        <v>5</v>
      </c>
      <c r="C18551" s="4" t="s">
        <v>11</v>
      </c>
      <c r="D18551" s="4" t="s">
        <v>7</v>
      </c>
      <c r="E18551" s="4" t="s">
        <v>7</v>
      </c>
      <c r="F18551" s="4" t="s">
        <v>8</v>
      </c>
    </row>
    <row r="18552" spans="1:6">
      <c r="A18552" t="n">
        <v>149958</v>
      </c>
      <c r="B18552" s="50" t="n">
        <v>20</v>
      </c>
      <c r="C18552" s="7" t="n">
        <v>14</v>
      </c>
      <c r="D18552" s="7" t="n">
        <v>3</v>
      </c>
      <c r="E18552" s="7" t="n">
        <v>10</v>
      </c>
      <c r="F18552" s="7" t="s">
        <v>401</v>
      </c>
    </row>
    <row r="18553" spans="1:6">
      <c r="A18553" t="s">
        <v>4</v>
      </c>
      <c r="B18553" s="4" t="s">
        <v>5</v>
      </c>
      <c r="C18553" s="4" t="s">
        <v>11</v>
      </c>
    </row>
    <row r="18554" spans="1:6">
      <c r="A18554" t="n">
        <v>149976</v>
      </c>
      <c r="B18554" s="29" t="n">
        <v>16</v>
      </c>
      <c r="C18554" s="7" t="n">
        <v>0</v>
      </c>
    </row>
    <row r="18555" spans="1:6">
      <c r="A18555" t="s">
        <v>4</v>
      </c>
      <c r="B18555" s="4" t="s">
        <v>5</v>
      </c>
      <c r="C18555" s="4" t="s">
        <v>11</v>
      </c>
      <c r="D18555" s="4" t="s">
        <v>7</v>
      </c>
      <c r="E18555" s="4" t="s">
        <v>7</v>
      </c>
      <c r="F18555" s="4" t="s">
        <v>8</v>
      </c>
    </row>
    <row r="18556" spans="1:6">
      <c r="A18556" t="n">
        <v>149979</v>
      </c>
      <c r="B18556" s="50" t="n">
        <v>20</v>
      </c>
      <c r="C18556" s="7" t="n">
        <v>5655</v>
      </c>
      <c r="D18556" s="7" t="n">
        <v>3</v>
      </c>
      <c r="E18556" s="7" t="n">
        <v>10</v>
      </c>
      <c r="F18556" s="7" t="s">
        <v>401</v>
      </c>
    </row>
    <row r="18557" spans="1:6">
      <c r="A18557" t="s">
        <v>4</v>
      </c>
      <c r="B18557" s="4" t="s">
        <v>5</v>
      </c>
      <c r="C18557" s="4" t="s">
        <v>11</v>
      </c>
    </row>
    <row r="18558" spans="1:6">
      <c r="A18558" t="n">
        <v>149997</v>
      </c>
      <c r="B18558" s="29" t="n">
        <v>16</v>
      </c>
      <c r="C18558" s="7" t="n">
        <v>0</v>
      </c>
    </row>
    <row r="18559" spans="1:6">
      <c r="A18559" t="s">
        <v>4</v>
      </c>
      <c r="B18559" s="4" t="s">
        <v>5</v>
      </c>
      <c r="C18559" s="4" t="s">
        <v>11</v>
      </c>
      <c r="D18559" s="4" t="s">
        <v>7</v>
      </c>
      <c r="E18559" s="4" t="s">
        <v>7</v>
      </c>
      <c r="F18559" s="4" t="s">
        <v>8</v>
      </c>
    </row>
    <row r="18560" spans="1:6">
      <c r="A18560" t="n">
        <v>150000</v>
      </c>
      <c r="B18560" s="50" t="n">
        <v>20</v>
      </c>
      <c r="C18560" s="7" t="n">
        <v>6303</v>
      </c>
      <c r="D18560" s="7" t="n">
        <v>3</v>
      </c>
      <c r="E18560" s="7" t="n">
        <v>10</v>
      </c>
      <c r="F18560" s="7" t="s">
        <v>401</v>
      </c>
    </row>
    <row r="18561" spans="1:6">
      <c r="A18561" t="s">
        <v>4</v>
      </c>
      <c r="B18561" s="4" t="s">
        <v>5</v>
      </c>
      <c r="C18561" s="4" t="s">
        <v>11</v>
      </c>
    </row>
    <row r="18562" spans="1:6">
      <c r="A18562" t="n">
        <v>150018</v>
      </c>
      <c r="B18562" s="29" t="n">
        <v>16</v>
      </c>
      <c r="C18562" s="7" t="n">
        <v>0</v>
      </c>
    </row>
    <row r="18563" spans="1:6">
      <c r="A18563" t="s">
        <v>4</v>
      </c>
      <c r="B18563" s="4" t="s">
        <v>5</v>
      </c>
      <c r="C18563" s="4" t="s">
        <v>7</v>
      </c>
      <c r="D18563" s="4" t="s">
        <v>11</v>
      </c>
      <c r="E18563" s="4" t="s">
        <v>7</v>
      </c>
      <c r="F18563" s="4" t="s">
        <v>8</v>
      </c>
      <c r="G18563" s="4" t="s">
        <v>8</v>
      </c>
      <c r="H18563" s="4" t="s">
        <v>8</v>
      </c>
      <c r="I18563" s="4" t="s">
        <v>8</v>
      </c>
      <c r="J18563" s="4" t="s">
        <v>8</v>
      </c>
      <c r="K18563" s="4" t="s">
        <v>8</v>
      </c>
      <c r="L18563" s="4" t="s">
        <v>8</v>
      </c>
      <c r="M18563" s="4" t="s">
        <v>8</v>
      </c>
      <c r="N18563" s="4" t="s">
        <v>8</v>
      </c>
      <c r="O18563" s="4" t="s">
        <v>8</v>
      </c>
      <c r="P18563" s="4" t="s">
        <v>8</v>
      </c>
      <c r="Q18563" s="4" t="s">
        <v>8</v>
      </c>
      <c r="R18563" s="4" t="s">
        <v>8</v>
      </c>
      <c r="S18563" s="4" t="s">
        <v>8</v>
      </c>
      <c r="T18563" s="4" t="s">
        <v>8</v>
      </c>
      <c r="U18563" s="4" t="s">
        <v>8</v>
      </c>
    </row>
    <row r="18564" spans="1:6">
      <c r="A18564" t="n">
        <v>150021</v>
      </c>
      <c r="B18564" s="42" t="n">
        <v>36</v>
      </c>
      <c r="C18564" s="7" t="n">
        <v>8</v>
      </c>
      <c r="D18564" s="7" t="n">
        <v>5655</v>
      </c>
      <c r="E18564" s="7" t="n">
        <v>0</v>
      </c>
      <c r="F18564" s="7" t="s">
        <v>717</v>
      </c>
      <c r="G18564" s="7" t="s">
        <v>57</v>
      </c>
      <c r="H18564" s="7" t="s">
        <v>489</v>
      </c>
      <c r="I18564" s="7" t="s">
        <v>404</v>
      </c>
      <c r="J18564" s="7" t="s">
        <v>960</v>
      </c>
      <c r="K18564" s="7" t="s">
        <v>710</v>
      </c>
      <c r="L18564" s="7" t="s">
        <v>1322</v>
      </c>
      <c r="M18564" s="7" t="s">
        <v>405</v>
      </c>
      <c r="N18564" s="7" t="s">
        <v>55</v>
      </c>
      <c r="O18564" s="7" t="s">
        <v>18</v>
      </c>
      <c r="P18564" s="7" t="s">
        <v>18</v>
      </c>
      <c r="Q18564" s="7" t="s">
        <v>18</v>
      </c>
      <c r="R18564" s="7" t="s">
        <v>18</v>
      </c>
      <c r="S18564" s="7" t="s">
        <v>18</v>
      </c>
      <c r="T18564" s="7" t="s">
        <v>18</v>
      </c>
      <c r="U18564" s="7" t="s">
        <v>18</v>
      </c>
    </row>
    <row r="18565" spans="1:6">
      <c r="A18565" t="s">
        <v>4</v>
      </c>
      <c r="B18565" s="4" t="s">
        <v>5</v>
      </c>
      <c r="C18565" s="4" t="s">
        <v>7</v>
      </c>
      <c r="D18565" s="4" t="s">
        <v>11</v>
      </c>
      <c r="E18565" s="4" t="s">
        <v>7</v>
      </c>
      <c r="F18565" s="4" t="s">
        <v>8</v>
      </c>
      <c r="G18565" s="4" t="s">
        <v>8</v>
      </c>
      <c r="H18565" s="4" t="s">
        <v>8</v>
      </c>
      <c r="I18565" s="4" t="s">
        <v>8</v>
      </c>
      <c r="J18565" s="4" t="s">
        <v>8</v>
      </c>
      <c r="K18565" s="4" t="s">
        <v>8</v>
      </c>
      <c r="L18565" s="4" t="s">
        <v>8</v>
      </c>
      <c r="M18565" s="4" t="s">
        <v>8</v>
      </c>
      <c r="N18565" s="4" t="s">
        <v>8</v>
      </c>
      <c r="O18565" s="4" t="s">
        <v>8</v>
      </c>
      <c r="P18565" s="4" t="s">
        <v>8</v>
      </c>
      <c r="Q18565" s="4" t="s">
        <v>8</v>
      </c>
      <c r="R18565" s="4" t="s">
        <v>8</v>
      </c>
      <c r="S18565" s="4" t="s">
        <v>8</v>
      </c>
      <c r="T18565" s="4" t="s">
        <v>8</v>
      </c>
      <c r="U18565" s="4" t="s">
        <v>8</v>
      </c>
    </row>
    <row r="18566" spans="1:6">
      <c r="A18566" t="n">
        <v>150147</v>
      </c>
      <c r="B18566" s="42" t="n">
        <v>36</v>
      </c>
      <c r="C18566" s="7" t="n">
        <v>8</v>
      </c>
      <c r="D18566" s="7" t="n">
        <v>14</v>
      </c>
      <c r="E18566" s="7" t="n">
        <v>0</v>
      </c>
      <c r="F18566" s="7" t="s">
        <v>578</v>
      </c>
      <c r="G18566" s="7" t="s">
        <v>57</v>
      </c>
      <c r="H18566" s="7" t="s">
        <v>710</v>
      </c>
      <c r="I18566" s="7" t="s">
        <v>18</v>
      </c>
      <c r="J18566" s="7" t="s">
        <v>18</v>
      </c>
      <c r="K18566" s="7" t="s">
        <v>18</v>
      </c>
      <c r="L18566" s="7" t="s">
        <v>18</v>
      </c>
      <c r="M18566" s="7" t="s">
        <v>18</v>
      </c>
      <c r="N18566" s="7" t="s">
        <v>18</v>
      </c>
      <c r="O18566" s="7" t="s">
        <v>18</v>
      </c>
      <c r="P18566" s="7" t="s">
        <v>18</v>
      </c>
      <c r="Q18566" s="7" t="s">
        <v>18</v>
      </c>
      <c r="R18566" s="7" t="s">
        <v>18</v>
      </c>
      <c r="S18566" s="7" t="s">
        <v>18</v>
      </c>
      <c r="T18566" s="7" t="s">
        <v>18</v>
      </c>
      <c r="U18566" s="7" t="s">
        <v>18</v>
      </c>
    </row>
    <row r="18567" spans="1:6">
      <c r="A18567" t="s">
        <v>4</v>
      </c>
      <c r="B18567" s="4" t="s">
        <v>5</v>
      </c>
      <c r="C18567" s="4" t="s">
        <v>7</v>
      </c>
      <c r="D18567" s="4" t="s">
        <v>11</v>
      </c>
      <c r="E18567" s="4" t="s">
        <v>7</v>
      </c>
      <c r="F18567" s="4" t="s">
        <v>8</v>
      </c>
      <c r="G18567" s="4" t="s">
        <v>8</v>
      </c>
      <c r="H18567" s="4" t="s">
        <v>8</v>
      </c>
      <c r="I18567" s="4" t="s">
        <v>8</v>
      </c>
      <c r="J18567" s="4" t="s">
        <v>8</v>
      </c>
      <c r="K18567" s="4" t="s">
        <v>8</v>
      </c>
      <c r="L18567" s="4" t="s">
        <v>8</v>
      </c>
      <c r="M18567" s="4" t="s">
        <v>8</v>
      </c>
      <c r="N18567" s="4" t="s">
        <v>8</v>
      </c>
      <c r="O18567" s="4" t="s">
        <v>8</v>
      </c>
      <c r="P18567" s="4" t="s">
        <v>8</v>
      </c>
      <c r="Q18567" s="4" t="s">
        <v>8</v>
      </c>
      <c r="R18567" s="4" t="s">
        <v>8</v>
      </c>
      <c r="S18567" s="4" t="s">
        <v>8</v>
      </c>
      <c r="T18567" s="4" t="s">
        <v>8</v>
      </c>
      <c r="U18567" s="4" t="s">
        <v>8</v>
      </c>
    </row>
    <row r="18568" spans="1:6">
      <c r="A18568" t="n">
        <v>150199</v>
      </c>
      <c r="B18568" s="42" t="n">
        <v>36</v>
      </c>
      <c r="C18568" s="7" t="n">
        <v>8</v>
      </c>
      <c r="D18568" s="7" t="n">
        <v>0</v>
      </c>
      <c r="E18568" s="7" t="n">
        <v>0</v>
      </c>
      <c r="F18568" s="7" t="s">
        <v>404</v>
      </c>
      <c r="G18568" s="7" t="s">
        <v>18</v>
      </c>
      <c r="H18568" s="7" t="s">
        <v>18</v>
      </c>
      <c r="I18568" s="7" t="s">
        <v>18</v>
      </c>
      <c r="J18568" s="7" t="s">
        <v>18</v>
      </c>
      <c r="K18568" s="7" t="s">
        <v>18</v>
      </c>
      <c r="L18568" s="7" t="s">
        <v>18</v>
      </c>
      <c r="M18568" s="7" t="s">
        <v>18</v>
      </c>
      <c r="N18568" s="7" t="s">
        <v>18</v>
      </c>
      <c r="O18568" s="7" t="s">
        <v>18</v>
      </c>
      <c r="P18568" s="7" t="s">
        <v>18</v>
      </c>
      <c r="Q18568" s="7" t="s">
        <v>18</v>
      </c>
      <c r="R18568" s="7" t="s">
        <v>18</v>
      </c>
      <c r="S18568" s="7" t="s">
        <v>18</v>
      </c>
      <c r="T18568" s="7" t="s">
        <v>18</v>
      </c>
      <c r="U18568" s="7" t="s">
        <v>18</v>
      </c>
    </row>
    <row r="18569" spans="1:6">
      <c r="A18569" t="s">
        <v>4</v>
      </c>
      <c r="B18569" s="4" t="s">
        <v>5</v>
      </c>
      <c r="C18569" s="4" t="s">
        <v>7</v>
      </c>
      <c r="D18569" s="4" t="s">
        <v>11</v>
      </c>
      <c r="E18569" s="4" t="s">
        <v>7</v>
      </c>
      <c r="F18569" s="4" t="s">
        <v>8</v>
      </c>
      <c r="G18569" s="4" t="s">
        <v>8</v>
      </c>
      <c r="H18569" s="4" t="s">
        <v>8</v>
      </c>
      <c r="I18569" s="4" t="s">
        <v>8</v>
      </c>
      <c r="J18569" s="4" t="s">
        <v>8</v>
      </c>
      <c r="K18569" s="4" t="s">
        <v>8</v>
      </c>
      <c r="L18569" s="4" t="s">
        <v>8</v>
      </c>
      <c r="M18569" s="4" t="s">
        <v>8</v>
      </c>
      <c r="N18569" s="4" t="s">
        <v>8</v>
      </c>
      <c r="O18569" s="4" t="s">
        <v>8</v>
      </c>
      <c r="P18569" s="4" t="s">
        <v>8</v>
      </c>
      <c r="Q18569" s="4" t="s">
        <v>8</v>
      </c>
      <c r="R18569" s="4" t="s">
        <v>8</v>
      </c>
      <c r="S18569" s="4" t="s">
        <v>8</v>
      </c>
      <c r="T18569" s="4" t="s">
        <v>8</v>
      </c>
      <c r="U18569" s="4" t="s">
        <v>8</v>
      </c>
    </row>
    <row r="18570" spans="1:6">
      <c r="A18570" t="n">
        <v>150231</v>
      </c>
      <c r="B18570" s="42" t="n">
        <v>36</v>
      </c>
      <c r="C18570" s="7" t="n">
        <v>8</v>
      </c>
      <c r="D18570" s="7" t="n">
        <v>6303</v>
      </c>
      <c r="E18570" s="7" t="n">
        <v>0</v>
      </c>
      <c r="F18570" s="7" t="s">
        <v>404</v>
      </c>
      <c r="G18570" s="7" t="s">
        <v>18</v>
      </c>
      <c r="H18570" s="7" t="s">
        <v>18</v>
      </c>
      <c r="I18570" s="7" t="s">
        <v>18</v>
      </c>
      <c r="J18570" s="7" t="s">
        <v>18</v>
      </c>
      <c r="K18570" s="7" t="s">
        <v>18</v>
      </c>
      <c r="L18570" s="7" t="s">
        <v>18</v>
      </c>
      <c r="M18570" s="7" t="s">
        <v>18</v>
      </c>
      <c r="N18570" s="7" t="s">
        <v>18</v>
      </c>
      <c r="O18570" s="7" t="s">
        <v>18</v>
      </c>
      <c r="P18570" s="7" t="s">
        <v>18</v>
      </c>
      <c r="Q18570" s="7" t="s">
        <v>18</v>
      </c>
      <c r="R18570" s="7" t="s">
        <v>18</v>
      </c>
      <c r="S18570" s="7" t="s">
        <v>18</v>
      </c>
      <c r="T18570" s="7" t="s">
        <v>18</v>
      </c>
      <c r="U18570" s="7" t="s">
        <v>18</v>
      </c>
    </row>
    <row r="18571" spans="1:6">
      <c r="A18571" t="s">
        <v>4</v>
      </c>
      <c r="B18571" s="4" t="s">
        <v>5</v>
      </c>
      <c r="C18571" s="4" t="s">
        <v>11</v>
      </c>
      <c r="D18571" s="4" t="s">
        <v>14</v>
      </c>
    </row>
    <row r="18572" spans="1:6">
      <c r="A18572" t="n">
        <v>150263</v>
      </c>
      <c r="B18572" s="41" t="n">
        <v>44</v>
      </c>
      <c r="C18572" s="7" t="n">
        <v>5655</v>
      </c>
      <c r="D18572" s="7" t="n">
        <v>128</v>
      </c>
    </row>
    <row r="18573" spans="1:6">
      <c r="A18573" t="s">
        <v>4</v>
      </c>
      <c r="B18573" s="4" t="s">
        <v>5</v>
      </c>
      <c r="C18573" s="4" t="s">
        <v>11</v>
      </c>
      <c r="D18573" s="4" t="s">
        <v>14</v>
      </c>
    </row>
    <row r="18574" spans="1:6">
      <c r="A18574" t="n">
        <v>150270</v>
      </c>
      <c r="B18574" s="41" t="n">
        <v>44</v>
      </c>
      <c r="C18574" s="7" t="n">
        <v>5655</v>
      </c>
      <c r="D18574" s="7" t="n">
        <v>32</v>
      </c>
    </row>
    <row r="18575" spans="1:6">
      <c r="A18575" t="s">
        <v>4</v>
      </c>
      <c r="B18575" s="4" t="s">
        <v>5</v>
      </c>
      <c r="C18575" s="4" t="s">
        <v>11</v>
      </c>
      <c r="D18575" s="4" t="s">
        <v>14</v>
      </c>
    </row>
    <row r="18576" spans="1:6">
      <c r="A18576" t="n">
        <v>150277</v>
      </c>
      <c r="B18576" s="38" t="n">
        <v>43</v>
      </c>
      <c r="C18576" s="7" t="n">
        <v>14</v>
      </c>
      <c r="D18576" s="7" t="n">
        <v>1</v>
      </c>
    </row>
    <row r="18577" spans="1:21">
      <c r="A18577" t="s">
        <v>4</v>
      </c>
      <c r="B18577" s="4" t="s">
        <v>5</v>
      </c>
      <c r="C18577" s="4" t="s">
        <v>11</v>
      </c>
      <c r="D18577" s="4" t="s">
        <v>14</v>
      </c>
    </row>
    <row r="18578" spans="1:21">
      <c r="A18578" t="n">
        <v>150284</v>
      </c>
      <c r="B18578" s="38" t="n">
        <v>43</v>
      </c>
      <c r="C18578" s="7" t="n">
        <v>6303</v>
      </c>
      <c r="D18578" s="7" t="n">
        <v>1</v>
      </c>
    </row>
    <row r="18579" spans="1:21">
      <c r="A18579" t="s">
        <v>4</v>
      </c>
      <c r="B18579" s="4" t="s">
        <v>5</v>
      </c>
      <c r="C18579" s="4" t="s">
        <v>11</v>
      </c>
      <c r="D18579" s="4" t="s">
        <v>14</v>
      </c>
    </row>
    <row r="18580" spans="1:21">
      <c r="A18580" t="n">
        <v>150291</v>
      </c>
      <c r="B18580" s="38" t="n">
        <v>43</v>
      </c>
      <c r="C18580" s="7" t="n">
        <v>5018</v>
      </c>
      <c r="D18580" s="7" t="n">
        <v>1</v>
      </c>
    </row>
    <row r="18581" spans="1:21">
      <c r="A18581" t="s">
        <v>4</v>
      </c>
      <c r="B18581" s="4" t="s">
        <v>5</v>
      </c>
      <c r="C18581" s="4" t="s">
        <v>11</v>
      </c>
      <c r="D18581" s="4" t="s">
        <v>13</v>
      </c>
      <c r="E18581" s="4" t="s">
        <v>13</v>
      </c>
      <c r="F18581" s="4" t="s">
        <v>13</v>
      </c>
      <c r="G18581" s="4" t="s">
        <v>13</v>
      </c>
    </row>
    <row r="18582" spans="1:21">
      <c r="A18582" t="n">
        <v>150298</v>
      </c>
      <c r="B18582" s="40" t="n">
        <v>46</v>
      </c>
      <c r="C18582" s="7" t="n">
        <v>5655</v>
      </c>
      <c r="D18582" s="7" t="n">
        <v>-1.05999994277954</v>
      </c>
      <c r="E18582" s="7" t="n">
        <v>-0.5</v>
      </c>
      <c r="F18582" s="7" t="n">
        <v>-13.1899995803833</v>
      </c>
      <c r="G18582" s="7" t="n">
        <v>77.3000030517578</v>
      </c>
    </row>
    <row r="18583" spans="1:21">
      <c r="A18583" t="s">
        <v>4</v>
      </c>
      <c r="B18583" s="4" t="s">
        <v>5</v>
      </c>
      <c r="C18583" s="4" t="s">
        <v>11</v>
      </c>
      <c r="D18583" s="4" t="s">
        <v>13</v>
      </c>
      <c r="E18583" s="4" t="s">
        <v>13</v>
      </c>
      <c r="F18583" s="4" t="s">
        <v>13</v>
      </c>
      <c r="G18583" s="4" t="s">
        <v>13</v>
      </c>
    </row>
    <row r="18584" spans="1:21">
      <c r="A18584" t="n">
        <v>150317</v>
      </c>
      <c r="B18584" s="40" t="n">
        <v>46</v>
      </c>
      <c r="C18584" s="7" t="n">
        <v>0</v>
      </c>
      <c r="D18584" s="7" t="n">
        <v>-0.189999997615814</v>
      </c>
      <c r="E18584" s="7" t="n">
        <v>-0.5</v>
      </c>
      <c r="F18584" s="7" t="n">
        <v>-14.2399997711182</v>
      </c>
      <c r="G18584" s="7" t="n">
        <v>319.899993896484</v>
      </c>
    </row>
    <row r="18585" spans="1:21">
      <c r="A18585" t="s">
        <v>4</v>
      </c>
      <c r="B18585" s="4" t="s">
        <v>5</v>
      </c>
      <c r="C18585" s="4" t="s">
        <v>11</v>
      </c>
      <c r="D18585" s="4" t="s">
        <v>13</v>
      </c>
      <c r="E18585" s="4" t="s">
        <v>13</v>
      </c>
      <c r="F18585" s="4" t="s">
        <v>13</v>
      </c>
      <c r="G18585" s="4" t="s">
        <v>13</v>
      </c>
    </row>
    <row r="18586" spans="1:21">
      <c r="A18586" t="n">
        <v>150336</v>
      </c>
      <c r="B18586" s="40" t="n">
        <v>46</v>
      </c>
      <c r="C18586" s="7" t="n">
        <v>61491</v>
      </c>
      <c r="D18586" s="7" t="n">
        <v>0.720000028610229</v>
      </c>
      <c r="E18586" s="7" t="n">
        <v>-0.5</v>
      </c>
      <c r="F18586" s="7" t="n">
        <v>-14.2700004577637</v>
      </c>
      <c r="G18586" s="7" t="n">
        <v>302.700012207031</v>
      </c>
    </row>
    <row r="18587" spans="1:21">
      <c r="A18587" t="s">
        <v>4</v>
      </c>
      <c r="B18587" s="4" t="s">
        <v>5</v>
      </c>
      <c r="C18587" s="4" t="s">
        <v>11</v>
      </c>
      <c r="D18587" s="4" t="s">
        <v>13</v>
      </c>
      <c r="E18587" s="4" t="s">
        <v>13</v>
      </c>
      <c r="F18587" s="4" t="s">
        <v>13</v>
      </c>
      <c r="G18587" s="4" t="s">
        <v>13</v>
      </c>
    </row>
    <row r="18588" spans="1:21">
      <c r="A18588" t="n">
        <v>150355</v>
      </c>
      <c r="B18588" s="40" t="n">
        <v>46</v>
      </c>
      <c r="C18588" s="7" t="n">
        <v>61492</v>
      </c>
      <c r="D18588" s="7" t="n">
        <v>0.519999980926514</v>
      </c>
      <c r="E18588" s="7" t="n">
        <v>-0.5</v>
      </c>
      <c r="F18588" s="7" t="n">
        <v>-13.4099998474121</v>
      </c>
      <c r="G18588" s="7" t="n">
        <v>279.799987792969</v>
      </c>
    </row>
    <row r="18589" spans="1:21">
      <c r="A18589" t="s">
        <v>4</v>
      </c>
      <c r="B18589" s="4" t="s">
        <v>5</v>
      </c>
      <c r="C18589" s="4" t="s">
        <v>11</v>
      </c>
      <c r="D18589" s="4" t="s">
        <v>13</v>
      </c>
      <c r="E18589" s="4" t="s">
        <v>13</v>
      </c>
      <c r="F18589" s="4" t="s">
        <v>13</v>
      </c>
      <c r="G18589" s="4" t="s">
        <v>13</v>
      </c>
    </row>
    <row r="18590" spans="1:21">
      <c r="A18590" t="n">
        <v>150374</v>
      </c>
      <c r="B18590" s="40" t="n">
        <v>46</v>
      </c>
      <c r="C18590" s="7" t="n">
        <v>61493</v>
      </c>
      <c r="D18590" s="7" t="n">
        <v>1.02999997138977</v>
      </c>
      <c r="E18590" s="7" t="n">
        <v>-0.5</v>
      </c>
      <c r="F18590" s="7" t="n">
        <v>-12.7299995422363</v>
      </c>
      <c r="G18590" s="7" t="n">
        <v>259.700012207031</v>
      </c>
    </row>
    <row r="18591" spans="1:21">
      <c r="A18591" t="s">
        <v>4</v>
      </c>
      <c r="B18591" s="4" t="s">
        <v>5</v>
      </c>
      <c r="C18591" s="4" t="s">
        <v>11</v>
      </c>
      <c r="D18591" s="4" t="s">
        <v>13</v>
      </c>
      <c r="E18591" s="4" t="s">
        <v>13</v>
      </c>
      <c r="F18591" s="4" t="s">
        <v>13</v>
      </c>
      <c r="G18591" s="4" t="s">
        <v>13</v>
      </c>
    </row>
    <row r="18592" spans="1:21">
      <c r="A18592" t="n">
        <v>150393</v>
      </c>
      <c r="B18592" s="40" t="n">
        <v>46</v>
      </c>
      <c r="C18592" s="7" t="n">
        <v>61494</v>
      </c>
      <c r="D18592" s="7" t="n">
        <v>0.5</v>
      </c>
      <c r="E18592" s="7" t="n">
        <v>-0.5</v>
      </c>
      <c r="F18592" s="7" t="n">
        <v>-12.1899995803833</v>
      </c>
      <c r="G18592" s="7" t="n">
        <v>237.800003051758</v>
      </c>
    </row>
    <row r="18593" spans="1:7">
      <c r="A18593" t="s">
        <v>4</v>
      </c>
      <c r="B18593" s="4" t="s">
        <v>5</v>
      </c>
      <c r="C18593" s="4" t="s">
        <v>11</v>
      </c>
      <c r="D18593" s="4" t="s">
        <v>13</v>
      </c>
      <c r="E18593" s="4" t="s">
        <v>13</v>
      </c>
      <c r="F18593" s="4" t="s">
        <v>13</v>
      </c>
      <c r="G18593" s="4" t="s">
        <v>13</v>
      </c>
    </row>
    <row r="18594" spans="1:7">
      <c r="A18594" t="n">
        <v>150412</v>
      </c>
      <c r="B18594" s="40" t="n">
        <v>46</v>
      </c>
      <c r="C18594" s="7" t="n">
        <v>61495</v>
      </c>
      <c r="D18594" s="7" t="n">
        <v>0.0799999982118607</v>
      </c>
      <c r="E18594" s="7" t="n">
        <v>-0.5</v>
      </c>
      <c r="F18594" s="7" t="n">
        <v>-11.4499998092651</v>
      </c>
      <c r="G18594" s="7" t="n">
        <v>213.899993896484</v>
      </c>
    </row>
    <row r="18595" spans="1:7">
      <c r="A18595" t="s">
        <v>4</v>
      </c>
      <c r="B18595" s="4" t="s">
        <v>5</v>
      </c>
      <c r="C18595" s="4" t="s">
        <v>11</v>
      </c>
      <c r="D18595" s="4" t="s">
        <v>13</v>
      </c>
      <c r="E18595" s="4" t="s">
        <v>13</v>
      </c>
      <c r="F18595" s="4" t="s">
        <v>13</v>
      </c>
      <c r="G18595" s="4" t="s">
        <v>13</v>
      </c>
    </row>
    <row r="18596" spans="1:7">
      <c r="A18596" t="n">
        <v>150431</v>
      </c>
      <c r="B18596" s="40" t="n">
        <v>46</v>
      </c>
      <c r="C18596" s="7" t="n">
        <v>61496</v>
      </c>
      <c r="D18596" s="7" t="n">
        <v>-0.769999980926514</v>
      </c>
      <c r="E18596" s="7" t="n">
        <v>-0.5</v>
      </c>
      <c r="F18596" s="7" t="n">
        <v>-11.7299995422363</v>
      </c>
      <c r="G18596" s="7" t="n">
        <v>193.800003051758</v>
      </c>
    </row>
    <row r="18597" spans="1:7">
      <c r="A18597" t="s">
        <v>4</v>
      </c>
      <c r="B18597" s="4" t="s">
        <v>5</v>
      </c>
      <c r="C18597" s="4" t="s">
        <v>7</v>
      </c>
      <c r="D18597" s="19" t="s">
        <v>28</v>
      </c>
      <c r="E18597" s="4" t="s">
        <v>5</v>
      </c>
      <c r="F18597" s="4" t="s">
        <v>7</v>
      </c>
      <c r="G18597" s="4" t="s">
        <v>11</v>
      </c>
      <c r="H18597" s="19" t="s">
        <v>29</v>
      </c>
      <c r="I18597" s="4" t="s">
        <v>7</v>
      </c>
      <c r="J18597" s="4" t="s">
        <v>16</v>
      </c>
    </row>
    <row r="18598" spans="1:7">
      <c r="A18598" t="n">
        <v>150450</v>
      </c>
      <c r="B18598" s="13" t="n">
        <v>5</v>
      </c>
      <c r="C18598" s="7" t="n">
        <v>28</v>
      </c>
      <c r="D18598" s="19" t="s">
        <v>3</v>
      </c>
      <c r="E18598" s="59" t="n">
        <v>64</v>
      </c>
      <c r="F18598" s="7" t="n">
        <v>10</v>
      </c>
      <c r="G18598" s="7" t="n">
        <v>7032</v>
      </c>
      <c r="H18598" s="19" t="s">
        <v>3</v>
      </c>
      <c r="I18598" s="7" t="n">
        <v>1</v>
      </c>
      <c r="J18598" s="14" t="n">
        <f t="normal" ca="1">A18602</f>
        <v>0</v>
      </c>
    </row>
    <row r="18599" spans="1:7">
      <c r="A18599" t="s">
        <v>4</v>
      </c>
      <c r="B18599" s="4" t="s">
        <v>5</v>
      </c>
      <c r="C18599" s="4" t="s">
        <v>11</v>
      </c>
      <c r="D18599" s="4" t="s">
        <v>13</v>
      </c>
      <c r="E18599" s="4" t="s">
        <v>13</v>
      </c>
      <c r="F18599" s="4" t="s">
        <v>13</v>
      </c>
      <c r="G18599" s="4" t="s">
        <v>13</v>
      </c>
    </row>
    <row r="18600" spans="1:7">
      <c r="A18600" t="n">
        <v>150461</v>
      </c>
      <c r="B18600" s="40" t="n">
        <v>46</v>
      </c>
      <c r="C18600" s="7" t="n">
        <v>7032</v>
      </c>
      <c r="D18600" s="7" t="n">
        <v>1.16999995708466</v>
      </c>
      <c r="E18600" s="7" t="n">
        <v>-0.5</v>
      </c>
      <c r="F18600" s="7" t="n">
        <v>-13.789999961853</v>
      </c>
      <c r="G18600" s="7" t="n">
        <v>282.700012207031</v>
      </c>
    </row>
    <row r="18601" spans="1:7">
      <c r="A18601" t="s">
        <v>4</v>
      </c>
      <c r="B18601" s="4" t="s">
        <v>5</v>
      </c>
      <c r="C18601" s="4" t="s">
        <v>7</v>
      </c>
      <c r="D18601" s="4" t="s">
        <v>7</v>
      </c>
      <c r="E18601" s="4" t="s">
        <v>13</v>
      </c>
      <c r="F18601" s="4" t="s">
        <v>13</v>
      </c>
      <c r="G18601" s="4" t="s">
        <v>13</v>
      </c>
      <c r="H18601" s="4" t="s">
        <v>11</v>
      </c>
    </row>
    <row r="18602" spans="1:7">
      <c r="A18602" t="n">
        <v>150480</v>
      </c>
      <c r="B18602" s="36" t="n">
        <v>45</v>
      </c>
      <c r="C18602" s="7" t="n">
        <v>2</v>
      </c>
      <c r="D18602" s="7" t="n">
        <v>3</v>
      </c>
      <c r="E18602" s="7" t="n">
        <v>0.239999994635582</v>
      </c>
      <c r="F18602" s="7" t="n">
        <v>1.35000002384186</v>
      </c>
      <c r="G18602" s="7" t="n">
        <v>-10.539999961853</v>
      </c>
      <c r="H18602" s="7" t="n">
        <v>0</v>
      </c>
    </row>
    <row r="18603" spans="1:7">
      <c r="A18603" t="s">
        <v>4</v>
      </c>
      <c r="B18603" s="4" t="s">
        <v>5</v>
      </c>
      <c r="C18603" s="4" t="s">
        <v>7</v>
      </c>
      <c r="D18603" s="4" t="s">
        <v>7</v>
      </c>
      <c r="E18603" s="4" t="s">
        <v>13</v>
      </c>
      <c r="F18603" s="4" t="s">
        <v>13</v>
      </c>
      <c r="G18603" s="4" t="s">
        <v>13</v>
      </c>
      <c r="H18603" s="4" t="s">
        <v>11</v>
      </c>
      <c r="I18603" s="4" t="s">
        <v>7</v>
      </c>
    </row>
    <row r="18604" spans="1:7">
      <c r="A18604" t="n">
        <v>150497</v>
      </c>
      <c r="B18604" s="36" t="n">
        <v>45</v>
      </c>
      <c r="C18604" s="7" t="n">
        <v>4</v>
      </c>
      <c r="D18604" s="7" t="n">
        <v>3</v>
      </c>
      <c r="E18604" s="7" t="n">
        <v>9.25</v>
      </c>
      <c r="F18604" s="7" t="n">
        <v>0.0799999982118607</v>
      </c>
      <c r="G18604" s="7" t="n">
        <v>0</v>
      </c>
      <c r="H18604" s="7" t="n">
        <v>0</v>
      </c>
      <c r="I18604" s="7" t="n">
        <v>0</v>
      </c>
    </row>
    <row r="18605" spans="1:7">
      <c r="A18605" t="s">
        <v>4</v>
      </c>
      <c r="B18605" s="4" t="s">
        <v>5</v>
      </c>
      <c r="C18605" s="4" t="s">
        <v>7</v>
      </c>
      <c r="D18605" s="4" t="s">
        <v>7</v>
      </c>
      <c r="E18605" s="4" t="s">
        <v>13</v>
      </c>
      <c r="F18605" s="4" t="s">
        <v>11</v>
      </c>
    </row>
    <row r="18606" spans="1:7">
      <c r="A18606" t="n">
        <v>150515</v>
      </c>
      <c r="B18606" s="36" t="n">
        <v>45</v>
      </c>
      <c r="C18606" s="7" t="n">
        <v>5</v>
      </c>
      <c r="D18606" s="7" t="n">
        <v>3</v>
      </c>
      <c r="E18606" s="7" t="n">
        <v>3.5</v>
      </c>
      <c r="F18606" s="7" t="n">
        <v>0</v>
      </c>
    </row>
    <row r="18607" spans="1:7">
      <c r="A18607" t="s">
        <v>4</v>
      </c>
      <c r="B18607" s="4" t="s">
        <v>5</v>
      </c>
      <c r="C18607" s="4" t="s">
        <v>7</v>
      </c>
      <c r="D18607" s="4" t="s">
        <v>7</v>
      </c>
      <c r="E18607" s="4" t="s">
        <v>13</v>
      </c>
      <c r="F18607" s="4" t="s">
        <v>11</v>
      </c>
    </row>
    <row r="18608" spans="1:7">
      <c r="A18608" t="n">
        <v>150524</v>
      </c>
      <c r="B18608" s="36" t="n">
        <v>45</v>
      </c>
      <c r="C18608" s="7" t="n">
        <v>11</v>
      </c>
      <c r="D18608" s="7" t="n">
        <v>3</v>
      </c>
      <c r="E18608" s="7" t="n">
        <v>38</v>
      </c>
      <c r="F18608" s="7" t="n">
        <v>0</v>
      </c>
    </row>
    <row r="18609" spans="1:10">
      <c r="A18609" t="s">
        <v>4</v>
      </c>
      <c r="B18609" s="4" t="s">
        <v>5</v>
      </c>
      <c r="C18609" s="4" t="s">
        <v>7</v>
      </c>
      <c r="D18609" s="4" t="s">
        <v>11</v>
      </c>
      <c r="E18609" s="4" t="s">
        <v>11</v>
      </c>
      <c r="F18609" s="4" t="s">
        <v>11</v>
      </c>
      <c r="G18609" s="4" t="s">
        <v>11</v>
      </c>
      <c r="H18609" s="4" t="s">
        <v>7</v>
      </c>
    </row>
    <row r="18610" spans="1:10">
      <c r="A18610" t="n">
        <v>150533</v>
      </c>
      <c r="B18610" s="25" t="n">
        <v>25</v>
      </c>
      <c r="C18610" s="7" t="n">
        <v>5</v>
      </c>
      <c r="D18610" s="7" t="n">
        <v>65535</v>
      </c>
      <c r="E18610" s="7" t="n">
        <v>500</v>
      </c>
      <c r="F18610" s="7" t="n">
        <v>800</v>
      </c>
      <c r="G18610" s="7" t="n">
        <v>140</v>
      </c>
      <c r="H18610" s="7" t="n">
        <v>0</v>
      </c>
    </row>
    <row r="18611" spans="1:10">
      <c r="A18611" t="s">
        <v>4</v>
      </c>
      <c r="B18611" s="4" t="s">
        <v>5</v>
      </c>
      <c r="C18611" s="4" t="s">
        <v>11</v>
      </c>
      <c r="D18611" s="4" t="s">
        <v>7</v>
      </c>
      <c r="E18611" s="4" t="s">
        <v>34</v>
      </c>
      <c r="F18611" s="4" t="s">
        <v>7</v>
      </c>
      <c r="G18611" s="4" t="s">
        <v>7</v>
      </c>
      <c r="H18611" s="4" t="s">
        <v>7</v>
      </c>
      <c r="I18611" s="4" t="s">
        <v>34</v>
      </c>
      <c r="J18611" s="4" t="s">
        <v>7</v>
      </c>
      <c r="K18611" s="4" t="s">
        <v>7</v>
      </c>
      <c r="L18611" s="4" t="s">
        <v>7</v>
      </c>
      <c r="M18611" s="4" t="s">
        <v>34</v>
      </c>
      <c r="N18611" s="4" t="s">
        <v>7</v>
      </c>
      <c r="O18611" s="4" t="s">
        <v>7</v>
      </c>
    </row>
    <row r="18612" spans="1:10">
      <c r="A18612" t="n">
        <v>150544</v>
      </c>
      <c r="B18612" s="26" t="n">
        <v>24</v>
      </c>
      <c r="C18612" s="7" t="n">
        <v>65533</v>
      </c>
      <c r="D18612" s="7" t="n">
        <v>11</v>
      </c>
      <c r="E18612" s="7" t="s">
        <v>1323</v>
      </c>
      <c r="F18612" s="7" t="n">
        <v>2</v>
      </c>
      <c r="G18612" s="7" t="n">
        <v>3</v>
      </c>
      <c r="H18612" s="7" t="n">
        <v>11</v>
      </c>
      <c r="I18612" s="7" t="s">
        <v>1324</v>
      </c>
      <c r="J18612" s="7" t="n">
        <v>2</v>
      </c>
      <c r="K18612" s="7" t="n">
        <v>3</v>
      </c>
      <c r="L18612" s="7" t="n">
        <v>11</v>
      </c>
      <c r="M18612" s="7" t="s">
        <v>1325</v>
      </c>
      <c r="N18612" s="7" t="n">
        <v>2</v>
      </c>
      <c r="O18612" s="7" t="n">
        <v>0</v>
      </c>
    </row>
    <row r="18613" spans="1:10">
      <c r="A18613" t="s">
        <v>4</v>
      </c>
      <c r="B18613" s="4" t="s">
        <v>5</v>
      </c>
    </row>
    <row r="18614" spans="1:10">
      <c r="A18614" t="n">
        <v>150835</v>
      </c>
      <c r="B18614" s="27" t="n">
        <v>28</v>
      </c>
    </row>
    <row r="18615" spans="1:10">
      <c r="A18615" t="s">
        <v>4</v>
      </c>
      <c r="B18615" s="4" t="s">
        <v>5</v>
      </c>
      <c r="C18615" s="4" t="s">
        <v>7</v>
      </c>
    </row>
    <row r="18616" spans="1:10">
      <c r="A18616" t="n">
        <v>150836</v>
      </c>
      <c r="B18616" s="28" t="n">
        <v>27</v>
      </c>
      <c r="C18616" s="7" t="n">
        <v>0</v>
      </c>
    </row>
    <row r="18617" spans="1:10">
      <c r="A18617" t="s">
        <v>4</v>
      </c>
      <c r="B18617" s="4" t="s">
        <v>5</v>
      </c>
      <c r="C18617" s="4" t="s">
        <v>7</v>
      </c>
    </row>
    <row r="18618" spans="1:10">
      <c r="A18618" t="n">
        <v>150838</v>
      </c>
      <c r="B18618" s="28" t="n">
        <v>27</v>
      </c>
      <c r="C18618" s="7" t="n">
        <v>1</v>
      </c>
    </row>
    <row r="18619" spans="1:10">
      <c r="A18619" t="s">
        <v>4</v>
      </c>
      <c r="B18619" s="4" t="s">
        <v>5</v>
      </c>
      <c r="C18619" s="4" t="s">
        <v>7</v>
      </c>
      <c r="D18619" s="4" t="s">
        <v>11</v>
      </c>
      <c r="E18619" s="4" t="s">
        <v>11</v>
      </c>
      <c r="F18619" s="4" t="s">
        <v>11</v>
      </c>
      <c r="G18619" s="4" t="s">
        <v>11</v>
      </c>
      <c r="H18619" s="4" t="s">
        <v>7</v>
      </c>
    </row>
    <row r="18620" spans="1:10">
      <c r="A18620" t="n">
        <v>150840</v>
      </c>
      <c r="B18620" s="25" t="n">
        <v>25</v>
      </c>
      <c r="C18620" s="7" t="n">
        <v>5</v>
      </c>
      <c r="D18620" s="7" t="n">
        <v>65535</v>
      </c>
      <c r="E18620" s="7" t="n">
        <v>65535</v>
      </c>
      <c r="F18620" s="7" t="n">
        <v>65535</v>
      </c>
      <c r="G18620" s="7" t="n">
        <v>65535</v>
      </c>
      <c r="H18620" s="7" t="n">
        <v>0</v>
      </c>
    </row>
    <row r="18621" spans="1:10">
      <c r="A18621" t="s">
        <v>4</v>
      </c>
      <c r="B18621" s="4" t="s">
        <v>5</v>
      </c>
      <c r="C18621" s="4" t="s">
        <v>11</v>
      </c>
    </row>
    <row r="18622" spans="1:10">
      <c r="A18622" t="n">
        <v>150851</v>
      </c>
      <c r="B18622" s="29" t="n">
        <v>16</v>
      </c>
      <c r="C18622" s="7" t="n">
        <v>500</v>
      </c>
    </row>
    <row r="18623" spans="1:10">
      <c r="A18623" t="s">
        <v>4</v>
      </c>
      <c r="B18623" s="4" t="s">
        <v>5</v>
      </c>
      <c r="C18623" s="4" t="s">
        <v>7</v>
      </c>
      <c r="D18623" s="4" t="s">
        <v>11</v>
      </c>
      <c r="E18623" s="4" t="s">
        <v>13</v>
      </c>
      <c r="F18623" s="4" t="s">
        <v>11</v>
      </c>
      <c r="G18623" s="4" t="s">
        <v>14</v>
      </c>
      <c r="H18623" s="4" t="s">
        <v>14</v>
      </c>
      <c r="I18623" s="4" t="s">
        <v>11</v>
      </c>
      <c r="J18623" s="4" t="s">
        <v>11</v>
      </c>
      <c r="K18623" s="4" t="s">
        <v>14</v>
      </c>
      <c r="L18623" s="4" t="s">
        <v>14</v>
      </c>
      <c r="M18623" s="4" t="s">
        <v>14</v>
      </c>
      <c r="N18623" s="4" t="s">
        <v>14</v>
      </c>
      <c r="O18623" s="4" t="s">
        <v>8</v>
      </c>
    </row>
    <row r="18624" spans="1:10">
      <c r="A18624" t="n">
        <v>150854</v>
      </c>
      <c r="B18624" s="12" t="n">
        <v>50</v>
      </c>
      <c r="C18624" s="7" t="n">
        <v>0</v>
      </c>
      <c r="D18624" s="7" t="n">
        <v>2266</v>
      </c>
      <c r="E18624" s="7" t="n">
        <v>1</v>
      </c>
      <c r="F18624" s="7" t="n">
        <v>0</v>
      </c>
      <c r="G18624" s="7" t="n">
        <v>0</v>
      </c>
      <c r="H18624" s="7" t="n">
        <v>0</v>
      </c>
      <c r="I18624" s="7" t="n">
        <v>0</v>
      </c>
      <c r="J18624" s="7" t="n">
        <v>65533</v>
      </c>
      <c r="K18624" s="7" t="n">
        <v>0</v>
      </c>
      <c r="L18624" s="7" t="n">
        <v>0</v>
      </c>
      <c r="M18624" s="7" t="n">
        <v>0</v>
      </c>
      <c r="N18624" s="7" t="n">
        <v>0</v>
      </c>
      <c r="O18624" s="7" t="s">
        <v>18</v>
      </c>
    </row>
    <row r="18625" spans="1:15">
      <c r="A18625" t="s">
        <v>4</v>
      </c>
      <c r="B18625" s="4" t="s">
        <v>5</v>
      </c>
      <c r="C18625" s="4" t="s">
        <v>11</v>
      </c>
    </row>
    <row r="18626" spans="1:15">
      <c r="A18626" t="n">
        <v>150893</v>
      </c>
      <c r="B18626" s="29" t="n">
        <v>16</v>
      </c>
      <c r="C18626" s="7" t="n">
        <v>2000</v>
      </c>
    </row>
    <row r="18627" spans="1:15">
      <c r="A18627" t="s">
        <v>4</v>
      </c>
      <c r="B18627" s="4" t="s">
        <v>5</v>
      </c>
      <c r="C18627" s="4" t="s">
        <v>7</v>
      </c>
      <c r="D18627" s="19" t="s">
        <v>28</v>
      </c>
      <c r="E18627" s="4" t="s">
        <v>5</v>
      </c>
      <c r="F18627" s="4" t="s">
        <v>7</v>
      </c>
      <c r="G18627" s="4" t="s">
        <v>11</v>
      </c>
      <c r="H18627" s="19" t="s">
        <v>29</v>
      </c>
      <c r="I18627" s="4" t="s">
        <v>7</v>
      </c>
      <c r="J18627" s="4" t="s">
        <v>16</v>
      </c>
    </row>
    <row r="18628" spans="1:15">
      <c r="A18628" t="n">
        <v>150896</v>
      </c>
      <c r="B18628" s="13" t="n">
        <v>5</v>
      </c>
      <c r="C18628" s="7" t="n">
        <v>28</v>
      </c>
      <c r="D18628" s="19" t="s">
        <v>3</v>
      </c>
      <c r="E18628" s="59" t="n">
        <v>64</v>
      </c>
      <c r="F18628" s="7" t="n">
        <v>5</v>
      </c>
      <c r="G18628" s="7" t="n">
        <v>1</v>
      </c>
      <c r="H18628" s="19" t="s">
        <v>3</v>
      </c>
      <c r="I18628" s="7" t="n">
        <v>1</v>
      </c>
      <c r="J18628" s="14" t="n">
        <f t="normal" ca="1">A18702</f>
        <v>0</v>
      </c>
    </row>
    <row r="18629" spans="1:15">
      <c r="A18629" t="s">
        <v>4</v>
      </c>
      <c r="B18629" s="4" t="s">
        <v>5</v>
      </c>
      <c r="C18629" s="4" t="s">
        <v>7</v>
      </c>
      <c r="D18629" s="4" t="s">
        <v>11</v>
      </c>
      <c r="E18629" s="4" t="s">
        <v>11</v>
      </c>
      <c r="F18629" s="4" t="s">
        <v>7</v>
      </c>
    </row>
    <row r="18630" spans="1:15">
      <c r="A18630" t="n">
        <v>150907</v>
      </c>
      <c r="B18630" s="25" t="n">
        <v>25</v>
      </c>
      <c r="C18630" s="7" t="n">
        <v>1</v>
      </c>
      <c r="D18630" s="7" t="n">
        <v>160</v>
      </c>
      <c r="E18630" s="7" t="n">
        <v>570</v>
      </c>
      <c r="F18630" s="7" t="n">
        <v>1</v>
      </c>
    </row>
    <row r="18631" spans="1:15">
      <c r="A18631" t="s">
        <v>4</v>
      </c>
      <c r="B18631" s="4" t="s">
        <v>5</v>
      </c>
      <c r="C18631" s="4" t="s">
        <v>8</v>
      </c>
      <c r="D18631" s="4" t="s">
        <v>11</v>
      </c>
    </row>
    <row r="18632" spans="1:15">
      <c r="A18632" t="n">
        <v>150914</v>
      </c>
      <c r="B18632" s="48" t="n">
        <v>29</v>
      </c>
      <c r="C18632" s="7" t="s">
        <v>18</v>
      </c>
      <c r="D18632" s="7" t="n">
        <v>65533</v>
      </c>
    </row>
    <row r="18633" spans="1:15">
      <c r="A18633" t="s">
        <v>4</v>
      </c>
      <c r="B18633" s="4" t="s">
        <v>5</v>
      </c>
      <c r="C18633" s="4" t="s">
        <v>7</v>
      </c>
      <c r="D18633" s="4" t="s">
        <v>11</v>
      </c>
      <c r="E18633" s="4" t="s">
        <v>8</v>
      </c>
    </row>
    <row r="18634" spans="1:15">
      <c r="A18634" t="n">
        <v>150918</v>
      </c>
      <c r="B18634" s="49" t="n">
        <v>51</v>
      </c>
      <c r="C18634" s="7" t="n">
        <v>4</v>
      </c>
      <c r="D18634" s="7" t="n">
        <v>1</v>
      </c>
      <c r="E18634" s="7" t="s">
        <v>436</v>
      </c>
    </row>
    <row r="18635" spans="1:15">
      <c r="A18635" t="s">
        <v>4</v>
      </c>
      <c r="B18635" s="4" t="s">
        <v>5</v>
      </c>
      <c r="C18635" s="4" t="s">
        <v>11</v>
      </c>
    </row>
    <row r="18636" spans="1:15">
      <c r="A18636" t="n">
        <v>150931</v>
      </c>
      <c r="B18636" s="29" t="n">
        <v>16</v>
      </c>
      <c r="C18636" s="7" t="n">
        <v>0</v>
      </c>
    </row>
    <row r="18637" spans="1:15">
      <c r="A18637" t="s">
        <v>4</v>
      </c>
      <c r="B18637" s="4" t="s">
        <v>5</v>
      </c>
      <c r="C18637" s="4" t="s">
        <v>11</v>
      </c>
      <c r="D18637" s="4" t="s">
        <v>34</v>
      </c>
      <c r="E18637" s="4" t="s">
        <v>7</v>
      </c>
      <c r="F18637" s="4" t="s">
        <v>7</v>
      </c>
    </row>
    <row r="18638" spans="1:15">
      <c r="A18638" t="n">
        <v>150934</v>
      </c>
      <c r="B18638" s="51" t="n">
        <v>26</v>
      </c>
      <c r="C18638" s="7" t="n">
        <v>1</v>
      </c>
      <c r="D18638" s="7" t="s">
        <v>1326</v>
      </c>
      <c r="E18638" s="7" t="n">
        <v>2</v>
      </c>
      <c r="F18638" s="7" t="n">
        <v>0</v>
      </c>
    </row>
    <row r="18639" spans="1:15">
      <c r="A18639" t="s">
        <v>4</v>
      </c>
      <c r="B18639" s="4" t="s">
        <v>5</v>
      </c>
    </row>
    <row r="18640" spans="1:15">
      <c r="A18640" t="n">
        <v>150980</v>
      </c>
      <c r="B18640" s="27" t="n">
        <v>28</v>
      </c>
    </row>
    <row r="18641" spans="1:10">
      <c r="A18641" t="s">
        <v>4</v>
      </c>
      <c r="B18641" s="4" t="s">
        <v>5</v>
      </c>
      <c r="C18641" s="4" t="s">
        <v>11</v>
      </c>
      <c r="D18641" s="4" t="s">
        <v>7</v>
      </c>
    </row>
    <row r="18642" spans="1:10">
      <c r="A18642" t="n">
        <v>150981</v>
      </c>
      <c r="B18642" s="69" t="n">
        <v>89</v>
      </c>
      <c r="C18642" s="7" t="n">
        <v>65533</v>
      </c>
      <c r="D18642" s="7" t="n">
        <v>1</v>
      </c>
    </row>
    <row r="18643" spans="1:10">
      <c r="A18643" t="s">
        <v>4</v>
      </c>
      <c r="B18643" s="4" t="s">
        <v>5</v>
      </c>
      <c r="C18643" s="4" t="s">
        <v>7</v>
      </c>
      <c r="D18643" s="4" t="s">
        <v>11</v>
      </c>
      <c r="E18643" s="4" t="s">
        <v>11</v>
      </c>
      <c r="F18643" s="4" t="s">
        <v>7</v>
      </c>
    </row>
    <row r="18644" spans="1:10">
      <c r="A18644" t="n">
        <v>150985</v>
      </c>
      <c r="B18644" s="25" t="n">
        <v>25</v>
      </c>
      <c r="C18644" s="7" t="n">
        <v>1</v>
      </c>
      <c r="D18644" s="7" t="n">
        <v>65535</v>
      </c>
      <c r="E18644" s="7" t="n">
        <v>220</v>
      </c>
      <c r="F18644" s="7" t="n">
        <v>6</v>
      </c>
    </row>
    <row r="18645" spans="1:10">
      <c r="A18645" t="s">
        <v>4</v>
      </c>
      <c r="B18645" s="4" t="s">
        <v>5</v>
      </c>
      <c r="C18645" s="4" t="s">
        <v>8</v>
      </c>
      <c r="D18645" s="4" t="s">
        <v>11</v>
      </c>
    </row>
    <row r="18646" spans="1:10">
      <c r="A18646" t="n">
        <v>150992</v>
      </c>
      <c r="B18646" s="48" t="n">
        <v>29</v>
      </c>
      <c r="C18646" s="7" t="s">
        <v>1327</v>
      </c>
      <c r="D18646" s="7" t="n">
        <v>65533</v>
      </c>
    </row>
    <row r="18647" spans="1:10">
      <c r="A18647" t="s">
        <v>4</v>
      </c>
      <c r="B18647" s="4" t="s">
        <v>5</v>
      </c>
      <c r="C18647" s="4" t="s">
        <v>7</v>
      </c>
      <c r="D18647" s="4" t="s">
        <v>11</v>
      </c>
      <c r="E18647" s="4" t="s">
        <v>8</v>
      </c>
    </row>
    <row r="18648" spans="1:10">
      <c r="A18648" t="n">
        <v>151010</v>
      </c>
      <c r="B18648" s="49" t="n">
        <v>51</v>
      </c>
      <c r="C18648" s="7" t="n">
        <v>4</v>
      </c>
      <c r="D18648" s="7" t="n">
        <v>14</v>
      </c>
      <c r="E18648" s="7" t="s">
        <v>81</v>
      </c>
    </row>
    <row r="18649" spans="1:10">
      <c r="A18649" t="s">
        <v>4</v>
      </c>
      <c r="B18649" s="4" t="s">
        <v>5</v>
      </c>
      <c r="C18649" s="4" t="s">
        <v>11</v>
      </c>
    </row>
    <row r="18650" spans="1:10">
      <c r="A18650" t="n">
        <v>151023</v>
      </c>
      <c r="B18650" s="29" t="n">
        <v>16</v>
      </c>
      <c r="C18650" s="7" t="n">
        <v>0</v>
      </c>
    </row>
    <row r="18651" spans="1:10">
      <c r="A18651" t="s">
        <v>4</v>
      </c>
      <c r="B18651" s="4" t="s">
        <v>5</v>
      </c>
      <c r="C18651" s="4" t="s">
        <v>11</v>
      </c>
      <c r="D18651" s="4" t="s">
        <v>34</v>
      </c>
      <c r="E18651" s="4" t="s">
        <v>7</v>
      </c>
      <c r="F18651" s="4" t="s">
        <v>7</v>
      </c>
    </row>
    <row r="18652" spans="1:10">
      <c r="A18652" t="n">
        <v>151026</v>
      </c>
      <c r="B18652" s="51" t="n">
        <v>26</v>
      </c>
      <c r="C18652" s="7" t="n">
        <v>14</v>
      </c>
      <c r="D18652" s="7" t="s">
        <v>1328</v>
      </c>
      <c r="E18652" s="7" t="n">
        <v>2</v>
      </c>
      <c r="F18652" s="7" t="n">
        <v>0</v>
      </c>
    </row>
    <row r="18653" spans="1:10">
      <c r="A18653" t="s">
        <v>4</v>
      </c>
      <c r="B18653" s="4" t="s">
        <v>5</v>
      </c>
    </row>
    <row r="18654" spans="1:10">
      <c r="A18654" t="n">
        <v>151108</v>
      </c>
      <c r="B18654" s="27" t="n">
        <v>28</v>
      </c>
    </row>
    <row r="18655" spans="1:10">
      <c r="A18655" t="s">
        <v>4</v>
      </c>
      <c r="B18655" s="4" t="s">
        <v>5</v>
      </c>
      <c r="C18655" s="4" t="s">
        <v>11</v>
      </c>
      <c r="D18655" s="4" t="s">
        <v>7</v>
      </c>
    </row>
    <row r="18656" spans="1:10">
      <c r="A18656" t="n">
        <v>151109</v>
      </c>
      <c r="B18656" s="69" t="n">
        <v>89</v>
      </c>
      <c r="C18656" s="7" t="n">
        <v>65533</v>
      </c>
      <c r="D18656" s="7" t="n">
        <v>1</v>
      </c>
    </row>
    <row r="18657" spans="1:6">
      <c r="A18657" t="s">
        <v>4</v>
      </c>
      <c r="B18657" s="4" t="s">
        <v>5</v>
      </c>
      <c r="C18657" s="4" t="s">
        <v>7</v>
      </c>
      <c r="D18657" s="4" t="s">
        <v>11</v>
      </c>
      <c r="E18657" s="4" t="s">
        <v>11</v>
      </c>
      <c r="F18657" s="4" t="s">
        <v>7</v>
      </c>
    </row>
    <row r="18658" spans="1:6">
      <c r="A18658" t="n">
        <v>151113</v>
      </c>
      <c r="B18658" s="25" t="n">
        <v>25</v>
      </c>
      <c r="C18658" s="7" t="n">
        <v>1</v>
      </c>
      <c r="D18658" s="7" t="n">
        <v>160</v>
      </c>
      <c r="E18658" s="7" t="n">
        <v>570</v>
      </c>
      <c r="F18658" s="7" t="n">
        <v>1</v>
      </c>
    </row>
    <row r="18659" spans="1:6">
      <c r="A18659" t="s">
        <v>4</v>
      </c>
      <c r="B18659" s="4" t="s">
        <v>5</v>
      </c>
      <c r="C18659" s="4" t="s">
        <v>8</v>
      </c>
      <c r="D18659" s="4" t="s">
        <v>11</v>
      </c>
    </row>
    <row r="18660" spans="1:6">
      <c r="A18660" t="n">
        <v>151120</v>
      </c>
      <c r="B18660" s="48" t="n">
        <v>29</v>
      </c>
      <c r="C18660" s="7" t="s">
        <v>18</v>
      </c>
      <c r="D18660" s="7" t="n">
        <v>65533</v>
      </c>
    </row>
    <row r="18661" spans="1:6">
      <c r="A18661" t="s">
        <v>4</v>
      </c>
      <c r="B18661" s="4" t="s">
        <v>5</v>
      </c>
      <c r="C18661" s="4" t="s">
        <v>7</v>
      </c>
      <c r="D18661" s="4" t="s">
        <v>11</v>
      </c>
      <c r="E18661" s="4" t="s">
        <v>8</v>
      </c>
    </row>
    <row r="18662" spans="1:6">
      <c r="A18662" t="n">
        <v>151124</v>
      </c>
      <c r="B18662" s="49" t="n">
        <v>51</v>
      </c>
      <c r="C18662" s="7" t="n">
        <v>4</v>
      </c>
      <c r="D18662" s="7" t="n">
        <v>1</v>
      </c>
      <c r="E18662" s="7" t="s">
        <v>96</v>
      </c>
    </row>
    <row r="18663" spans="1:6">
      <c r="A18663" t="s">
        <v>4</v>
      </c>
      <c r="B18663" s="4" t="s">
        <v>5</v>
      </c>
      <c r="C18663" s="4" t="s">
        <v>11</v>
      </c>
    </row>
    <row r="18664" spans="1:6">
      <c r="A18664" t="n">
        <v>151138</v>
      </c>
      <c r="B18664" s="29" t="n">
        <v>16</v>
      </c>
      <c r="C18664" s="7" t="n">
        <v>0</v>
      </c>
    </row>
    <row r="18665" spans="1:6">
      <c r="A18665" t="s">
        <v>4</v>
      </c>
      <c r="B18665" s="4" t="s">
        <v>5</v>
      </c>
      <c r="C18665" s="4" t="s">
        <v>11</v>
      </c>
      <c r="D18665" s="4" t="s">
        <v>34</v>
      </c>
      <c r="E18665" s="4" t="s">
        <v>7</v>
      </c>
      <c r="F18665" s="4" t="s">
        <v>7</v>
      </c>
      <c r="G18665" s="4" t="s">
        <v>34</v>
      </c>
      <c r="H18665" s="4" t="s">
        <v>7</v>
      </c>
      <c r="I18665" s="4" t="s">
        <v>7</v>
      </c>
      <c r="J18665" s="4" t="s">
        <v>34</v>
      </c>
      <c r="K18665" s="4" t="s">
        <v>7</v>
      </c>
      <c r="L18665" s="4" t="s">
        <v>7</v>
      </c>
    </row>
    <row r="18666" spans="1:6">
      <c r="A18666" t="n">
        <v>151141</v>
      </c>
      <c r="B18666" s="51" t="n">
        <v>26</v>
      </c>
      <c r="C18666" s="7" t="n">
        <v>1</v>
      </c>
      <c r="D18666" s="7" t="s">
        <v>1329</v>
      </c>
      <c r="E18666" s="7" t="n">
        <v>2</v>
      </c>
      <c r="F18666" s="7" t="n">
        <v>3</v>
      </c>
      <c r="G18666" s="7" t="s">
        <v>1330</v>
      </c>
      <c r="H18666" s="7" t="n">
        <v>2</v>
      </c>
      <c r="I18666" s="7" t="n">
        <v>3</v>
      </c>
      <c r="J18666" s="7" t="s">
        <v>1331</v>
      </c>
      <c r="K18666" s="7" t="n">
        <v>2</v>
      </c>
      <c r="L18666" s="7" t="n">
        <v>0</v>
      </c>
    </row>
    <row r="18667" spans="1:6">
      <c r="A18667" t="s">
        <v>4</v>
      </c>
      <c r="B18667" s="4" t="s">
        <v>5</v>
      </c>
    </row>
    <row r="18668" spans="1:6">
      <c r="A18668" t="n">
        <v>151341</v>
      </c>
      <c r="B18668" s="27" t="n">
        <v>28</v>
      </c>
    </row>
    <row r="18669" spans="1:6">
      <c r="A18669" t="s">
        <v>4</v>
      </c>
      <c r="B18669" s="4" t="s">
        <v>5</v>
      </c>
      <c r="C18669" s="4" t="s">
        <v>11</v>
      </c>
      <c r="D18669" s="4" t="s">
        <v>7</v>
      </c>
    </row>
    <row r="18670" spans="1:6">
      <c r="A18670" t="n">
        <v>151342</v>
      </c>
      <c r="B18670" s="69" t="n">
        <v>89</v>
      </c>
      <c r="C18670" s="7" t="n">
        <v>65533</v>
      </c>
      <c r="D18670" s="7" t="n">
        <v>1</v>
      </c>
    </row>
    <row r="18671" spans="1:6">
      <c r="A18671" t="s">
        <v>4</v>
      </c>
      <c r="B18671" s="4" t="s">
        <v>5</v>
      </c>
      <c r="C18671" s="4" t="s">
        <v>7</v>
      </c>
      <c r="D18671" s="4" t="s">
        <v>11</v>
      </c>
      <c r="E18671" s="4" t="s">
        <v>11</v>
      </c>
      <c r="F18671" s="4" t="s">
        <v>7</v>
      </c>
    </row>
    <row r="18672" spans="1:6">
      <c r="A18672" t="n">
        <v>151346</v>
      </c>
      <c r="B18672" s="25" t="n">
        <v>25</v>
      </c>
      <c r="C18672" s="7" t="n">
        <v>1</v>
      </c>
      <c r="D18672" s="7" t="n">
        <v>65535</v>
      </c>
      <c r="E18672" s="7" t="n">
        <v>220</v>
      </c>
      <c r="F18672" s="7" t="n">
        <v>6</v>
      </c>
    </row>
    <row r="18673" spans="1:12">
      <c r="A18673" t="s">
        <v>4</v>
      </c>
      <c r="B18673" s="4" t="s">
        <v>5</v>
      </c>
      <c r="C18673" s="4" t="s">
        <v>8</v>
      </c>
      <c r="D18673" s="4" t="s">
        <v>11</v>
      </c>
    </row>
    <row r="18674" spans="1:12">
      <c r="A18674" t="n">
        <v>151353</v>
      </c>
      <c r="B18674" s="48" t="n">
        <v>29</v>
      </c>
      <c r="C18674" s="7" t="s">
        <v>1327</v>
      </c>
      <c r="D18674" s="7" t="n">
        <v>65533</v>
      </c>
    </row>
    <row r="18675" spans="1:12">
      <c r="A18675" t="s">
        <v>4</v>
      </c>
      <c r="B18675" s="4" t="s">
        <v>5</v>
      </c>
      <c r="C18675" s="4" t="s">
        <v>7</v>
      </c>
      <c r="D18675" s="4" t="s">
        <v>11</v>
      </c>
      <c r="E18675" s="4" t="s">
        <v>8</v>
      </c>
    </row>
    <row r="18676" spans="1:12">
      <c r="A18676" t="n">
        <v>151371</v>
      </c>
      <c r="B18676" s="49" t="n">
        <v>51</v>
      </c>
      <c r="C18676" s="7" t="n">
        <v>4</v>
      </c>
      <c r="D18676" s="7" t="n">
        <v>14</v>
      </c>
      <c r="E18676" s="7" t="s">
        <v>81</v>
      </c>
    </row>
    <row r="18677" spans="1:12">
      <c r="A18677" t="s">
        <v>4</v>
      </c>
      <c r="B18677" s="4" t="s">
        <v>5</v>
      </c>
      <c r="C18677" s="4" t="s">
        <v>11</v>
      </c>
    </row>
    <row r="18678" spans="1:12">
      <c r="A18678" t="n">
        <v>151384</v>
      </c>
      <c r="B18678" s="29" t="n">
        <v>16</v>
      </c>
      <c r="C18678" s="7" t="n">
        <v>0</v>
      </c>
    </row>
    <row r="18679" spans="1:12">
      <c r="A18679" t="s">
        <v>4</v>
      </c>
      <c r="B18679" s="4" t="s">
        <v>5</v>
      </c>
      <c r="C18679" s="4" t="s">
        <v>11</v>
      </c>
      <c r="D18679" s="4" t="s">
        <v>34</v>
      </c>
      <c r="E18679" s="4" t="s">
        <v>7</v>
      </c>
      <c r="F18679" s="4" t="s">
        <v>7</v>
      </c>
      <c r="G18679" s="4" t="s">
        <v>34</v>
      </c>
      <c r="H18679" s="4" t="s">
        <v>7</v>
      </c>
      <c r="I18679" s="4" t="s">
        <v>7</v>
      </c>
    </row>
    <row r="18680" spans="1:12">
      <c r="A18680" t="n">
        <v>151387</v>
      </c>
      <c r="B18680" s="51" t="n">
        <v>26</v>
      </c>
      <c r="C18680" s="7" t="n">
        <v>14</v>
      </c>
      <c r="D18680" s="7" t="s">
        <v>1332</v>
      </c>
      <c r="E18680" s="7" t="n">
        <v>2</v>
      </c>
      <c r="F18680" s="7" t="n">
        <v>3</v>
      </c>
      <c r="G18680" s="7" t="s">
        <v>1333</v>
      </c>
      <c r="H18680" s="7" t="n">
        <v>2</v>
      </c>
      <c r="I18680" s="7" t="n">
        <v>0</v>
      </c>
    </row>
    <row r="18681" spans="1:12">
      <c r="A18681" t="s">
        <v>4</v>
      </c>
      <c r="B18681" s="4" t="s">
        <v>5</v>
      </c>
    </row>
    <row r="18682" spans="1:12">
      <c r="A18682" t="n">
        <v>151552</v>
      </c>
      <c r="B18682" s="27" t="n">
        <v>28</v>
      </c>
    </row>
    <row r="18683" spans="1:12">
      <c r="A18683" t="s">
        <v>4</v>
      </c>
      <c r="B18683" s="4" t="s">
        <v>5</v>
      </c>
      <c r="C18683" s="4" t="s">
        <v>11</v>
      </c>
      <c r="D18683" s="4" t="s">
        <v>7</v>
      </c>
    </row>
    <row r="18684" spans="1:12">
      <c r="A18684" t="n">
        <v>151553</v>
      </c>
      <c r="B18684" s="69" t="n">
        <v>89</v>
      </c>
      <c r="C18684" s="7" t="n">
        <v>65533</v>
      </c>
      <c r="D18684" s="7" t="n">
        <v>1</v>
      </c>
    </row>
    <row r="18685" spans="1:12">
      <c r="A18685" t="s">
        <v>4</v>
      </c>
      <c r="B18685" s="4" t="s">
        <v>5</v>
      </c>
      <c r="C18685" s="4" t="s">
        <v>7</v>
      </c>
      <c r="D18685" s="4" t="s">
        <v>11</v>
      </c>
      <c r="E18685" s="4" t="s">
        <v>11</v>
      </c>
      <c r="F18685" s="4" t="s">
        <v>7</v>
      </c>
    </row>
    <row r="18686" spans="1:12">
      <c r="A18686" t="n">
        <v>151557</v>
      </c>
      <c r="B18686" s="25" t="n">
        <v>25</v>
      </c>
      <c r="C18686" s="7" t="n">
        <v>1</v>
      </c>
      <c r="D18686" s="7" t="n">
        <v>160</v>
      </c>
      <c r="E18686" s="7" t="n">
        <v>570</v>
      </c>
      <c r="F18686" s="7" t="n">
        <v>1</v>
      </c>
    </row>
    <row r="18687" spans="1:12">
      <c r="A18687" t="s">
        <v>4</v>
      </c>
      <c r="B18687" s="4" t="s">
        <v>5</v>
      </c>
      <c r="C18687" s="4" t="s">
        <v>8</v>
      </c>
      <c r="D18687" s="4" t="s">
        <v>11</v>
      </c>
    </row>
    <row r="18688" spans="1:12">
      <c r="A18688" t="n">
        <v>151564</v>
      </c>
      <c r="B18688" s="48" t="n">
        <v>29</v>
      </c>
      <c r="C18688" s="7" t="s">
        <v>18</v>
      </c>
      <c r="D18688" s="7" t="n">
        <v>65533</v>
      </c>
    </row>
    <row r="18689" spans="1:9">
      <c r="A18689" t="s">
        <v>4</v>
      </c>
      <c r="B18689" s="4" t="s">
        <v>5</v>
      </c>
      <c r="C18689" s="4" t="s">
        <v>7</v>
      </c>
      <c r="D18689" s="4" t="s">
        <v>11</v>
      </c>
      <c r="E18689" s="4" t="s">
        <v>8</v>
      </c>
    </row>
    <row r="18690" spans="1:9">
      <c r="A18690" t="n">
        <v>151568</v>
      </c>
      <c r="B18690" s="49" t="n">
        <v>51</v>
      </c>
      <c r="C18690" s="7" t="n">
        <v>4</v>
      </c>
      <c r="D18690" s="7" t="n">
        <v>1</v>
      </c>
      <c r="E18690" s="7" t="s">
        <v>272</v>
      </c>
    </row>
    <row r="18691" spans="1:9">
      <c r="A18691" t="s">
        <v>4</v>
      </c>
      <c r="B18691" s="4" t="s">
        <v>5</v>
      </c>
      <c r="C18691" s="4" t="s">
        <v>11</v>
      </c>
    </row>
    <row r="18692" spans="1:9">
      <c r="A18692" t="n">
        <v>151582</v>
      </c>
      <c r="B18692" s="29" t="n">
        <v>16</v>
      </c>
      <c r="C18692" s="7" t="n">
        <v>0</v>
      </c>
    </row>
    <row r="18693" spans="1:9">
      <c r="A18693" t="s">
        <v>4</v>
      </c>
      <c r="B18693" s="4" t="s">
        <v>5</v>
      </c>
      <c r="C18693" s="4" t="s">
        <v>11</v>
      </c>
      <c r="D18693" s="4" t="s">
        <v>34</v>
      </c>
      <c r="E18693" s="4" t="s">
        <v>7</v>
      </c>
      <c r="F18693" s="4" t="s">
        <v>7</v>
      </c>
      <c r="G18693" s="4" t="s">
        <v>34</v>
      </c>
      <c r="H18693" s="4" t="s">
        <v>7</v>
      </c>
      <c r="I18693" s="4" t="s">
        <v>7</v>
      </c>
      <c r="J18693" s="4" t="s">
        <v>34</v>
      </c>
      <c r="K18693" s="4" t="s">
        <v>7</v>
      </c>
      <c r="L18693" s="4" t="s">
        <v>7</v>
      </c>
    </row>
    <row r="18694" spans="1:9">
      <c r="A18694" t="n">
        <v>151585</v>
      </c>
      <c r="B18694" s="51" t="n">
        <v>26</v>
      </c>
      <c r="C18694" s="7" t="n">
        <v>1</v>
      </c>
      <c r="D18694" s="7" t="s">
        <v>1334</v>
      </c>
      <c r="E18694" s="7" t="n">
        <v>2</v>
      </c>
      <c r="F18694" s="7" t="n">
        <v>3</v>
      </c>
      <c r="G18694" s="7" t="s">
        <v>1335</v>
      </c>
      <c r="H18694" s="7" t="n">
        <v>2</v>
      </c>
      <c r="I18694" s="7" t="n">
        <v>3</v>
      </c>
      <c r="J18694" s="7" t="s">
        <v>1336</v>
      </c>
      <c r="K18694" s="7" t="n">
        <v>2</v>
      </c>
      <c r="L18694" s="7" t="n">
        <v>0</v>
      </c>
    </row>
    <row r="18695" spans="1:9">
      <c r="A18695" t="s">
        <v>4</v>
      </c>
      <c r="B18695" s="4" t="s">
        <v>5</v>
      </c>
    </row>
    <row r="18696" spans="1:9">
      <c r="A18696" t="n">
        <v>151815</v>
      </c>
      <c r="B18696" s="27" t="n">
        <v>28</v>
      </c>
    </row>
    <row r="18697" spans="1:9">
      <c r="A18697" t="s">
        <v>4</v>
      </c>
      <c r="B18697" s="4" t="s">
        <v>5</v>
      </c>
      <c r="C18697" s="4" t="s">
        <v>11</v>
      </c>
      <c r="D18697" s="4" t="s">
        <v>7</v>
      </c>
    </row>
    <row r="18698" spans="1:9">
      <c r="A18698" t="n">
        <v>151816</v>
      </c>
      <c r="B18698" s="69" t="n">
        <v>89</v>
      </c>
      <c r="C18698" s="7" t="n">
        <v>65533</v>
      </c>
      <c r="D18698" s="7" t="n">
        <v>1</v>
      </c>
    </row>
    <row r="18699" spans="1:9">
      <c r="A18699" t="s">
        <v>4</v>
      </c>
      <c r="B18699" s="4" t="s">
        <v>5</v>
      </c>
      <c r="C18699" s="4" t="s">
        <v>16</v>
      </c>
    </row>
    <row r="18700" spans="1:9">
      <c r="A18700" t="n">
        <v>151820</v>
      </c>
      <c r="B18700" s="22" t="n">
        <v>3</v>
      </c>
      <c r="C18700" s="14" t="n">
        <f t="normal" ca="1">A18770</f>
        <v>0</v>
      </c>
    </row>
    <row r="18701" spans="1:9">
      <c r="A18701" t="s">
        <v>4</v>
      </c>
      <c r="B18701" s="4" t="s">
        <v>5</v>
      </c>
      <c r="C18701" s="4" t="s">
        <v>7</v>
      </c>
      <c r="D18701" s="4" t="s">
        <v>11</v>
      </c>
      <c r="E18701" s="4" t="s">
        <v>11</v>
      </c>
      <c r="F18701" s="4" t="s">
        <v>7</v>
      </c>
    </row>
    <row r="18702" spans="1:9">
      <c r="A18702" t="n">
        <v>151825</v>
      </c>
      <c r="B18702" s="25" t="n">
        <v>25</v>
      </c>
      <c r="C18702" s="7" t="n">
        <v>1</v>
      </c>
      <c r="D18702" s="7" t="n">
        <v>160</v>
      </c>
      <c r="E18702" s="7" t="n">
        <v>570</v>
      </c>
      <c r="F18702" s="7" t="n">
        <v>1</v>
      </c>
    </row>
    <row r="18703" spans="1:9">
      <c r="A18703" t="s">
        <v>4</v>
      </c>
      <c r="B18703" s="4" t="s">
        <v>5</v>
      </c>
      <c r="C18703" s="4" t="s">
        <v>7</v>
      </c>
      <c r="D18703" s="4" t="s">
        <v>11</v>
      </c>
      <c r="E18703" s="4" t="s">
        <v>8</v>
      </c>
    </row>
    <row r="18704" spans="1:9">
      <c r="A18704" t="n">
        <v>151832</v>
      </c>
      <c r="B18704" s="49" t="n">
        <v>51</v>
      </c>
      <c r="C18704" s="7" t="n">
        <v>4</v>
      </c>
      <c r="D18704" s="7" t="n">
        <v>0</v>
      </c>
      <c r="E18704" s="7" t="s">
        <v>436</v>
      </c>
    </row>
    <row r="18705" spans="1:12">
      <c r="A18705" t="s">
        <v>4</v>
      </c>
      <c r="B18705" s="4" t="s">
        <v>5</v>
      </c>
      <c r="C18705" s="4" t="s">
        <v>11</v>
      </c>
    </row>
    <row r="18706" spans="1:12">
      <c r="A18706" t="n">
        <v>151845</v>
      </c>
      <c r="B18706" s="29" t="n">
        <v>16</v>
      </c>
      <c r="C18706" s="7" t="n">
        <v>0</v>
      </c>
    </row>
    <row r="18707" spans="1:12">
      <c r="A18707" t="s">
        <v>4</v>
      </c>
      <c r="B18707" s="4" t="s">
        <v>5</v>
      </c>
      <c r="C18707" s="4" t="s">
        <v>11</v>
      </c>
      <c r="D18707" s="4" t="s">
        <v>34</v>
      </c>
      <c r="E18707" s="4" t="s">
        <v>7</v>
      </c>
      <c r="F18707" s="4" t="s">
        <v>7</v>
      </c>
    </row>
    <row r="18708" spans="1:12">
      <c r="A18708" t="n">
        <v>151848</v>
      </c>
      <c r="B18708" s="51" t="n">
        <v>26</v>
      </c>
      <c r="C18708" s="7" t="n">
        <v>0</v>
      </c>
      <c r="D18708" s="7" t="s">
        <v>1337</v>
      </c>
      <c r="E18708" s="7" t="n">
        <v>2</v>
      </c>
      <c r="F18708" s="7" t="n">
        <v>0</v>
      </c>
    </row>
    <row r="18709" spans="1:12">
      <c r="A18709" t="s">
        <v>4</v>
      </c>
      <c r="B18709" s="4" t="s">
        <v>5</v>
      </c>
    </row>
    <row r="18710" spans="1:12">
      <c r="A18710" t="n">
        <v>151881</v>
      </c>
      <c r="B18710" s="27" t="n">
        <v>28</v>
      </c>
    </row>
    <row r="18711" spans="1:12">
      <c r="A18711" t="s">
        <v>4</v>
      </c>
      <c r="B18711" s="4" t="s">
        <v>5</v>
      </c>
      <c r="C18711" s="4" t="s">
        <v>11</v>
      </c>
      <c r="D18711" s="4" t="s">
        <v>7</v>
      </c>
    </row>
    <row r="18712" spans="1:12">
      <c r="A18712" t="n">
        <v>151882</v>
      </c>
      <c r="B18712" s="69" t="n">
        <v>89</v>
      </c>
      <c r="C18712" s="7" t="n">
        <v>65533</v>
      </c>
      <c r="D18712" s="7" t="n">
        <v>1</v>
      </c>
    </row>
    <row r="18713" spans="1:12">
      <c r="A18713" t="s">
        <v>4</v>
      </c>
      <c r="B18713" s="4" t="s">
        <v>5</v>
      </c>
      <c r="C18713" s="4" t="s">
        <v>7</v>
      </c>
      <c r="D18713" s="4" t="s">
        <v>11</v>
      </c>
      <c r="E18713" s="4" t="s">
        <v>11</v>
      </c>
      <c r="F18713" s="4" t="s">
        <v>7</v>
      </c>
    </row>
    <row r="18714" spans="1:12">
      <c r="A18714" t="n">
        <v>151886</v>
      </c>
      <c r="B18714" s="25" t="n">
        <v>25</v>
      </c>
      <c r="C18714" s="7" t="n">
        <v>1</v>
      </c>
      <c r="D18714" s="7" t="n">
        <v>65535</v>
      </c>
      <c r="E18714" s="7" t="n">
        <v>220</v>
      </c>
      <c r="F18714" s="7" t="n">
        <v>6</v>
      </c>
    </row>
    <row r="18715" spans="1:12">
      <c r="A18715" t="s">
        <v>4</v>
      </c>
      <c r="B18715" s="4" t="s">
        <v>5</v>
      </c>
      <c r="C18715" s="4" t="s">
        <v>8</v>
      </c>
      <c r="D18715" s="4" t="s">
        <v>11</v>
      </c>
    </row>
    <row r="18716" spans="1:12">
      <c r="A18716" t="n">
        <v>151893</v>
      </c>
      <c r="B18716" s="48" t="n">
        <v>29</v>
      </c>
      <c r="C18716" s="7" t="s">
        <v>1327</v>
      </c>
      <c r="D18716" s="7" t="n">
        <v>65533</v>
      </c>
    </row>
    <row r="18717" spans="1:12">
      <c r="A18717" t="s">
        <v>4</v>
      </c>
      <c r="B18717" s="4" t="s">
        <v>5</v>
      </c>
      <c r="C18717" s="4" t="s">
        <v>7</v>
      </c>
      <c r="D18717" s="4" t="s">
        <v>11</v>
      </c>
      <c r="E18717" s="4" t="s">
        <v>8</v>
      </c>
    </row>
    <row r="18718" spans="1:12">
      <c r="A18718" t="n">
        <v>151911</v>
      </c>
      <c r="B18718" s="49" t="n">
        <v>51</v>
      </c>
      <c r="C18718" s="7" t="n">
        <v>4</v>
      </c>
      <c r="D18718" s="7" t="n">
        <v>14</v>
      </c>
      <c r="E18718" s="7" t="s">
        <v>81</v>
      </c>
    </row>
    <row r="18719" spans="1:12">
      <c r="A18719" t="s">
        <v>4</v>
      </c>
      <c r="B18719" s="4" t="s">
        <v>5</v>
      </c>
      <c r="C18719" s="4" t="s">
        <v>11</v>
      </c>
    </row>
    <row r="18720" spans="1:12">
      <c r="A18720" t="n">
        <v>151924</v>
      </c>
      <c r="B18720" s="29" t="n">
        <v>16</v>
      </c>
      <c r="C18720" s="7" t="n">
        <v>0</v>
      </c>
    </row>
    <row r="18721" spans="1:6">
      <c r="A18721" t="s">
        <v>4</v>
      </c>
      <c r="B18721" s="4" t="s">
        <v>5</v>
      </c>
      <c r="C18721" s="4" t="s">
        <v>11</v>
      </c>
      <c r="D18721" s="4" t="s">
        <v>34</v>
      </c>
      <c r="E18721" s="4" t="s">
        <v>7</v>
      </c>
      <c r="F18721" s="4" t="s">
        <v>7</v>
      </c>
    </row>
    <row r="18722" spans="1:6">
      <c r="A18722" t="n">
        <v>151927</v>
      </c>
      <c r="B18722" s="51" t="n">
        <v>26</v>
      </c>
      <c r="C18722" s="7" t="n">
        <v>14</v>
      </c>
      <c r="D18722" s="7" t="s">
        <v>1338</v>
      </c>
      <c r="E18722" s="7" t="n">
        <v>2</v>
      </c>
      <c r="F18722" s="7" t="n">
        <v>0</v>
      </c>
    </row>
    <row r="18723" spans="1:6">
      <c r="A18723" t="s">
        <v>4</v>
      </c>
      <c r="B18723" s="4" t="s">
        <v>5</v>
      </c>
    </row>
    <row r="18724" spans="1:6">
      <c r="A18724" t="n">
        <v>152025</v>
      </c>
      <c r="B18724" s="27" t="n">
        <v>28</v>
      </c>
    </row>
    <row r="18725" spans="1:6">
      <c r="A18725" t="s">
        <v>4</v>
      </c>
      <c r="B18725" s="4" t="s">
        <v>5</v>
      </c>
      <c r="C18725" s="4" t="s">
        <v>11</v>
      </c>
      <c r="D18725" s="4" t="s">
        <v>7</v>
      </c>
    </row>
    <row r="18726" spans="1:6">
      <c r="A18726" t="n">
        <v>152026</v>
      </c>
      <c r="B18726" s="69" t="n">
        <v>89</v>
      </c>
      <c r="C18726" s="7" t="n">
        <v>65533</v>
      </c>
      <c r="D18726" s="7" t="n">
        <v>1</v>
      </c>
    </row>
    <row r="18727" spans="1:6">
      <c r="A18727" t="s">
        <v>4</v>
      </c>
      <c r="B18727" s="4" t="s">
        <v>5</v>
      </c>
      <c r="C18727" s="4" t="s">
        <v>7</v>
      </c>
      <c r="D18727" s="4" t="s">
        <v>11</v>
      </c>
      <c r="E18727" s="4" t="s">
        <v>11</v>
      </c>
      <c r="F18727" s="4" t="s">
        <v>7</v>
      </c>
    </row>
    <row r="18728" spans="1:6">
      <c r="A18728" t="n">
        <v>152030</v>
      </c>
      <c r="B18728" s="25" t="n">
        <v>25</v>
      </c>
      <c r="C18728" s="7" t="n">
        <v>1</v>
      </c>
      <c r="D18728" s="7" t="n">
        <v>160</v>
      </c>
      <c r="E18728" s="7" t="n">
        <v>570</v>
      </c>
      <c r="F18728" s="7" t="n">
        <v>1</v>
      </c>
    </row>
    <row r="18729" spans="1:6">
      <c r="A18729" t="s">
        <v>4</v>
      </c>
      <c r="B18729" s="4" t="s">
        <v>5</v>
      </c>
      <c r="C18729" s="4" t="s">
        <v>8</v>
      </c>
      <c r="D18729" s="4" t="s">
        <v>11</v>
      </c>
    </row>
    <row r="18730" spans="1:6">
      <c r="A18730" t="n">
        <v>152037</v>
      </c>
      <c r="B18730" s="48" t="n">
        <v>29</v>
      </c>
      <c r="C18730" s="7" t="s">
        <v>18</v>
      </c>
      <c r="D18730" s="7" t="n">
        <v>65533</v>
      </c>
    </row>
    <row r="18731" spans="1:6">
      <c r="A18731" t="s">
        <v>4</v>
      </c>
      <c r="B18731" s="4" t="s">
        <v>5</v>
      </c>
      <c r="C18731" s="4" t="s">
        <v>7</v>
      </c>
      <c r="D18731" s="4" t="s">
        <v>11</v>
      </c>
      <c r="E18731" s="4" t="s">
        <v>8</v>
      </c>
    </row>
    <row r="18732" spans="1:6">
      <c r="A18732" t="n">
        <v>152041</v>
      </c>
      <c r="B18732" s="49" t="n">
        <v>51</v>
      </c>
      <c r="C18732" s="7" t="n">
        <v>4</v>
      </c>
      <c r="D18732" s="7" t="n">
        <v>0</v>
      </c>
      <c r="E18732" s="7" t="s">
        <v>419</v>
      </c>
    </row>
    <row r="18733" spans="1:6">
      <c r="A18733" t="s">
        <v>4</v>
      </c>
      <c r="B18733" s="4" t="s">
        <v>5</v>
      </c>
      <c r="C18733" s="4" t="s">
        <v>11</v>
      </c>
    </row>
    <row r="18734" spans="1:6">
      <c r="A18734" t="n">
        <v>152055</v>
      </c>
      <c r="B18734" s="29" t="n">
        <v>16</v>
      </c>
      <c r="C18734" s="7" t="n">
        <v>0</v>
      </c>
    </row>
    <row r="18735" spans="1:6">
      <c r="A18735" t="s">
        <v>4</v>
      </c>
      <c r="B18735" s="4" t="s">
        <v>5</v>
      </c>
      <c r="C18735" s="4" t="s">
        <v>11</v>
      </c>
      <c r="D18735" s="4" t="s">
        <v>34</v>
      </c>
      <c r="E18735" s="4" t="s">
        <v>7</v>
      </c>
      <c r="F18735" s="4" t="s">
        <v>7</v>
      </c>
      <c r="G18735" s="4" t="s">
        <v>34</v>
      </c>
      <c r="H18735" s="4" t="s">
        <v>7</v>
      </c>
      <c r="I18735" s="4" t="s">
        <v>7</v>
      </c>
      <c r="J18735" s="4" t="s">
        <v>34</v>
      </c>
      <c r="K18735" s="4" t="s">
        <v>7</v>
      </c>
      <c r="L18735" s="4" t="s">
        <v>7</v>
      </c>
    </row>
    <row r="18736" spans="1:6">
      <c r="A18736" t="n">
        <v>152058</v>
      </c>
      <c r="B18736" s="51" t="n">
        <v>26</v>
      </c>
      <c r="C18736" s="7" t="n">
        <v>0</v>
      </c>
      <c r="D18736" s="7" t="s">
        <v>1339</v>
      </c>
      <c r="E18736" s="7" t="n">
        <v>2</v>
      </c>
      <c r="F18736" s="7" t="n">
        <v>3</v>
      </c>
      <c r="G18736" s="7" t="s">
        <v>1340</v>
      </c>
      <c r="H18736" s="7" t="n">
        <v>2</v>
      </c>
      <c r="I18736" s="7" t="n">
        <v>3</v>
      </c>
      <c r="J18736" s="7" t="s">
        <v>1341</v>
      </c>
      <c r="K18736" s="7" t="n">
        <v>2</v>
      </c>
      <c r="L18736" s="7" t="n">
        <v>0</v>
      </c>
    </row>
    <row r="18737" spans="1:12">
      <c r="A18737" t="s">
        <v>4</v>
      </c>
      <c r="B18737" s="4" t="s">
        <v>5</v>
      </c>
    </row>
    <row r="18738" spans="1:12">
      <c r="A18738" t="n">
        <v>152284</v>
      </c>
      <c r="B18738" s="27" t="n">
        <v>28</v>
      </c>
    </row>
    <row r="18739" spans="1:12">
      <c r="A18739" t="s">
        <v>4</v>
      </c>
      <c r="B18739" s="4" t="s">
        <v>5</v>
      </c>
      <c r="C18739" s="4" t="s">
        <v>11</v>
      </c>
      <c r="D18739" s="4" t="s">
        <v>7</v>
      </c>
    </row>
    <row r="18740" spans="1:12">
      <c r="A18740" t="n">
        <v>152285</v>
      </c>
      <c r="B18740" s="69" t="n">
        <v>89</v>
      </c>
      <c r="C18740" s="7" t="n">
        <v>65533</v>
      </c>
      <c r="D18740" s="7" t="n">
        <v>1</v>
      </c>
    </row>
    <row r="18741" spans="1:12">
      <c r="A18741" t="s">
        <v>4</v>
      </c>
      <c r="B18741" s="4" t="s">
        <v>5</v>
      </c>
      <c r="C18741" s="4" t="s">
        <v>7</v>
      </c>
      <c r="D18741" s="4" t="s">
        <v>11</v>
      </c>
      <c r="E18741" s="4" t="s">
        <v>11</v>
      </c>
      <c r="F18741" s="4" t="s">
        <v>7</v>
      </c>
    </row>
    <row r="18742" spans="1:12">
      <c r="A18742" t="n">
        <v>152289</v>
      </c>
      <c r="B18742" s="25" t="n">
        <v>25</v>
      </c>
      <c r="C18742" s="7" t="n">
        <v>1</v>
      </c>
      <c r="D18742" s="7" t="n">
        <v>65535</v>
      </c>
      <c r="E18742" s="7" t="n">
        <v>220</v>
      </c>
      <c r="F18742" s="7" t="n">
        <v>6</v>
      </c>
    </row>
    <row r="18743" spans="1:12">
      <c r="A18743" t="s">
        <v>4</v>
      </c>
      <c r="B18743" s="4" t="s">
        <v>5</v>
      </c>
      <c r="C18743" s="4" t="s">
        <v>8</v>
      </c>
      <c r="D18743" s="4" t="s">
        <v>11</v>
      </c>
    </row>
    <row r="18744" spans="1:12">
      <c r="A18744" t="n">
        <v>152296</v>
      </c>
      <c r="B18744" s="48" t="n">
        <v>29</v>
      </c>
      <c r="C18744" s="7" t="s">
        <v>1327</v>
      </c>
      <c r="D18744" s="7" t="n">
        <v>65533</v>
      </c>
    </row>
    <row r="18745" spans="1:12">
      <c r="A18745" t="s">
        <v>4</v>
      </c>
      <c r="B18745" s="4" t="s">
        <v>5</v>
      </c>
      <c r="C18745" s="4" t="s">
        <v>7</v>
      </c>
      <c r="D18745" s="4" t="s">
        <v>11</v>
      </c>
      <c r="E18745" s="4" t="s">
        <v>8</v>
      </c>
    </row>
    <row r="18746" spans="1:12">
      <c r="A18746" t="n">
        <v>152314</v>
      </c>
      <c r="B18746" s="49" t="n">
        <v>51</v>
      </c>
      <c r="C18746" s="7" t="n">
        <v>4</v>
      </c>
      <c r="D18746" s="7" t="n">
        <v>14</v>
      </c>
      <c r="E18746" s="7" t="s">
        <v>81</v>
      </c>
    </row>
    <row r="18747" spans="1:12">
      <c r="A18747" t="s">
        <v>4</v>
      </c>
      <c r="B18747" s="4" t="s">
        <v>5</v>
      </c>
      <c r="C18747" s="4" t="s">
        <v>11</v>
      </c>
    </row>
    <row r="18748" spans="1:12">
      <c r="A18748" t="n">
        <v>152327</v>
      </c>
      <c r="B18748" s="29" t="n">
        <v>16</v>
      </c>
      <c r="C18748" s="7" t="n">
        <v>0</v>
      </c>
    </row>
    <row r="18749" spans="1:12">
      <c r="A18749" t="s">
        <v>4</v>
      </c>
      <c r="B18749" s="4" t="s">
        <v>5</v>
      </c>
      <c r="C18749" s="4" t="s">
        <v>11</v>
      </c>
      <c r="D18749" s="4" t="s">
        <v>34</v>
      </c>
      <c r="E18749" s="4" t="s">
        <v>7</v>
      </c>
      <c r="F18749" s="4" t="s">
        <v>7</v>
      </c>
      <c r="G18749" s="4" t="s">
        <v>34</v>
      </c>
      <c r="H18749" s="4" t="s">
        <v>7</v>
      </c>
      <c r="I18749" s="4" t="s">
        <v>7</v>
      </c>
    </row>
    <row r="18750" spans="1:12">
      <c r="A18750" t="n">
        <v>152330</v>
      </c>
      <c r="B18750" s="51" t="n">
        <v>26</v>
      </c>
      <c r="C18750" s="7" t="n">
        <v>14</v>
      </c>
      <c r="D18750" s="7" t="s">
        <v>1342</v>
      </c>
      <c r="E18750" s="7" t="n">
        <v>2</v>
      </c>
      <c r="F18750" s="7" t="n">
        <v>3</v>
      </c>
      <c r="G18750" s="7" t="s">
        <v>1343</v>
      </c>
      <c r="H18750" s="7" t="n">
        <v>2</v>
      </c>
      <c r="I18750" s="7" t="n">
        <v>0</v>
      </c>
    </row>
    <row r="18751" spans="1:12">
      <c r="A18751" t="s">
        <v>4</v>
      </c>
      <c r="B18751" s="4" t="s">
        <v>5</v>
      </c>
    </row>
    <row r="18752" spans="1:12">
      <c r="A18752" t="n">
        <v>152508</v>
      </c>
      <c r="B18752" s="27" t="n">
        <v>28</v>
      </c>
    </row>
    <row r="18753" spans="1:9">
      <c r="A18753" t="s">
        <v>4</v>
      </c>
      <c r="B18753" s="4" t="s">
        <v>5</v>
      </c>
      <c r="C18753" s="4" t="s">
        <v>11</v>
      </c>
      <c r="D18753" s="4" t="s">
        <v>7</v>
      </c>
    </row>
    <row r="18754" spans="1:9">
      <c r="A18754" t="n">
        <v>152509</v>
      </c>
      <c r="B18754" s="69" t="n">
        <v>89</v>
      </c>
      <c r="C18754" s="7" t="n">
        <v>65533</v>
      </c>
      <c r="D18754" s="7" t="n">
        <v>1</v>
      </c>
    </row>
    <row r="18755" spans="1:9">
      <c r="A18755" t="s">
        <v>4</v>
      </c>
      <c r="B18755" s="4" t="s">
        <v>5</v>
      </c>
      <c r="C18755" s="4" t="s">
        <v>7</v>
      </c>
      <c r="D18755" s="4" t="s">
        <v>11</v>
      </c>
      <c r="E18755" s="4" t="s">
        <v>11</v>
      </c>
      <c r="F18755" s="4" t="s">
        <v>7</v>
      </c>
    </row>
    <row r="18756" spans="1:9">
      <c r="A18756" t="n">
        <v>152513</v>
      </c>
      <c r="B18756" s="25" t="n">
        <v>25</v>
      </c>
      <c r="C18756" s="7" t="n">
        <v>1</v>
      </c>
      <c r="D18756" s="7" t="n">
        <v>160</v>
      </c>
      <c r="E18756" s="7" t="n">
        <v>570</v>
      </c>
      <c r="F18756" s="7" t="n">
        <v>1</v>
      </c>
    </row>
    <row r="18757" spans="1:9">
      <c r="A18757" t="s">
        <v>4</v>
      </c>
      <c r="B18757" s="4" t="s">
        <v>5</v>
      </c>
      <c r="C18757" s="4" t="s">
        <v>8</v>
      </c>
      <c r="D18757" s="4" t="s">
        <v>11</v>
      </c>
    </row>
    <row r="18758" spans="1:9">
      <c r="A18758" t="n">
        <v>152520</v>
      </c>
      <c r="B18758" s="48" t="n">
        <v>29</v>
      </c>
      <c r="C18758" s="7" t="s">
        <v>18</v>
      </c>
      <c r="D18758" s="7" t="n">
        <v>65533</v>
      </c>
    </row>
    <row r="18759" spans="1:9">
      <c r="A18759" t="s">
        <v>4</v>
      </c>
      <c r="B18759" s="4" t="s">
        <v>5</v>
      </c>
      <c r="C18759" s="4" t="s">
        <v>7</v>
      </c>
      <c r="D18759" s="4" t="s">
        <v>11</v>
      </c>
      <c r="E18759" s="4" t="s">
        <v>8</v>
      </c>
    </row>
    <row r="18760" spans="1:9">
      <c r="A18760" t="n">
        <v>152524</v>
      </c>
      <c r="B18760" s="49" t="n">
        <v>51</v>
      </c>
      <c r="C18760" s="7" t="n">
        <v>4</v>
      </c>
      <c r="D18760" s="7" t="n">
        <v>0</v>
      </c>
      <c r="E18760" s="7" t="s">
        <v>272</v>
      </c>
    </row>
    <row r="18761" spans="1:9">
      <c r="A18761" t="s">
        <v>4</v>
      </c>
      <c r="B18761" s="4" t="s">
        <v>5</v>
      </c>
      <c r="C18761" s="4" t="s">
        <v>11</v>
      </c>
    </row>
    <row r="18762" spans="1:9">
      <c r="A18762" t="n">
        <v>152538</v>
      </c>
      <c r="B18762" s="29" t="n">
        <v>16</v>
      </c>
      <c r="C18762" s="7" t="n">
        <v>0</v>
      </c>
    </row>
    <row r="18763" spans="1:9">
      <c r="A18763" t="s">
        <v>4</v>
      </c>
      <c r="B18763" s="4" t="s">
        <v>5</v>
      </c>
      <c r="C18763" s="4" t="s">
        <v>11</v>
      </c>
      <c r="D18763" s="4" t="s">
        <v>34</v>
      </c>
      <c r="E18763" s="4" t="s">
        <v>7</v>
      </c>
      <c r="F18763" s="4" t="s">
        <v>7</v>
      </c>
      <c r="G18763" s="4" t="s">
        <v>34</v>
      </c>
      <c r="H18763" s="4" t="s">
        <v>7</v>
      </c>
      <c r="I18763" s="4" t="s">
        <v>7</v>
      </c>
      <c r="J18763" s="4" t="s">
        <v>34</v>
      </c>
      <c r="K18763" s="4" t="s">
        <v>7</v>
      </c>
      <c r="L18763" s="4" t="s">
        <v>7</v>
      </c>
    </row>
    <row r="18764" spans="1:9">
      <c r="A18764" t="n">
        <v>152541</v>
      </c>
      <c r="B18764" s="51" t="n">
        <v>26</v>
      </c>
      <c r="C18764" s="7" t="n">
        <v>0</v>
      </c>
      <c r="D18764" s="7" t="s">
        <v>1344</v>
      </c>
      <c r="E18764" s="7" t="n">
        <v>2</v>
      </c>
      <c r="F18764" s="7" t="n">
        <v>3</v>
      </c>
      <c r="G18764" s="7" t="s">
        <v>1345</v>
      </c>
      <c r="H18764" s="7" t="n">
        <v>2</v>
      </c>
      <c r="I18764" s="7" t="n">
        <v>3</v>
      </c>
      <c r="J18764" s="7" t="s">
        <v>1346</v>
      </c>
      <c r="K18764" s="7" t="n">
        <v>2</v>
      </c>
      <c r="L18764" s="7" t="n">
        <v>0</v>
      </c>
    </row>
    <row r="18765" spans="1:9">
      <c r="A18765" t="s">
        <v>4</v>
      </c>
      <c r="B18765" s="4" t="s">
        <v>5</v>
      </c>
    </row>
    <row r="18766" spans="1:9">
      <c r="A18766" t="n">
        <v>152754</v>
      </c>
      <c r="B18766" s="27" t="n">
        <v>28</v>
      </c>
    </row>
    <row r="18767" spans="1:9">
      <c r="A18767" t="s">
        <v>4</v>
      </c>
      <c r="B18767" s="4" t="s">
        <v>5</v>
      </c>
      <c r="C18767" s="4" t="s">
        <v>11</v>
      </c>
      <c r="D18767" s="4" t="s">
        <v>7</v>
      </c>
    </row>
    <row r="18768" spans="1:9">
      <c r="A18768" t="n">
        <v>152755</v>
      </c>
      <c r="B18768" s="69" t="n">
        <v>89</v>
      </c>
      <c r="C18768" s="7" t="n">
        <v>65533</v>
      </c>
      <c r="D18768" s="7" t="n">
        <v>1</v>
      </c>
    </row>
    <row r="18769" spans="1:12">
      <c r="A18769" t="s">
        <v>4</v>
      </c>
      <c r="B18769" s="4" t="s">
        <v>5</v>
      </c>
      <c r="C18769" s="4" t="s">
        <v>7</v>
      </c>
      <c r="D18769" s="4" t="s">
        <v>11</v>
      </c>
      <c r="E18769" s="4" t="s">
        <v>11</v>
      </c>
      <c r="F18769" s="4" t="s">
        <v>7</v>
      </c>
    </row>
    <row r="18770" spans="1:12">
      <c r="A18770" t="n">
        <v>152759</v>
      </c>
      <c r="B18770" s="25" t="n">
        <v>25</v>
      </c>
      <c r="C18770" s="7" t="n">
        <v>1</v>
      </c>
      <c r="D18770" s="7" t="n">
        <v>65535</v>
      </c>
      <c r="E18770" s="7" t="n">
        <v>220</v>
      </c>
      <c r="F18770" s="7" t="n">
        <v>6</v>
      </c>
    </row>
    <row r="18771" spans="1:12">
      <c r="A18771" t="s">
        <v>4</v>
      </c>
      <c r="B18771" s="4" t="s">
        <v>5</v>
      </c>
      <c r="C18771" s="4" t="s">
        <v>8</v>
      </c>
      <c r="D18771" s="4" t="s">
        <v>11</v>
      </c>
    </row>
    <row r="18772" spans="1:12">
      <c r="A18772" t="n">
        <v>152766</v>
      </c>
      <c r="B18772" s="48" t="n">
        <v>29</v>
      </c>
      <c r="C18772" s="7" t="s">
        <v>1327</v>
      </c>
      <c r="D18772" s="7" t="n">
        <v>65533</v>
      </c>
    </row>
    <row r="18773" spans="1:12">
      <c r="A18773" t="s">
        <v>4</v>
      </c>
      <c r="B18773" s="4" t="s">
        <v>5</v>
      </c>
      <c r="C18773" s="4" t="s">
        <v>7</v>
      </c>
      <c r="D18773" s="4" t="s">
        <v>11</v>
      </c>
      <c r="E18773" s="4" t="s">
        <v>8</v>
      </c>
    </row>
    <row r="18774" spans="1:12">
      <c r="A18774" t="n">
        <v>152784</v>
      </c>
      <c r="B18774" s="49" t="n">
        <v>51</v>
      </c>
      <c r="C18774" s="7" t="n">
        <v>4</v>
      </c>
      <c r="D18774" s="7" t="n">
        <v>14</v>
      </c>
      <c r="E18774" s="7" t="s">
        <v>81</v>
      </c>
    </row>
    <row r="18775" spans="1:12">
      <c r="A18775" t="s">
        <v>4</v>
      </c>
      <c r="B18775" s="4" t="s">
        <v>5</v>
      </c>
      <c r="C18775" s="4" t="s">
        <v>11</v>
      </c>
    </row>
    <row r="18776" spans="1:12">
      <c r="A18776" t="n">
        <v>152797</v>
      </c>
      <c r="B18776" s="29" t="n">
        <v>16</v>
      </c>
      <c r="C18776" s="7" t="n">
        <v>0</v>
      </c>
    </row>
    <row r="18777" spans="1:12">
      <c r="A18777" t="s">
        <v>4</v>
      </c>
      <c r="B18777" s="4" t="s">
        <v>5</v>
      </c>
      <c r="C18777" s="4" t="s">
        <v>11</v>
      </c>
      <c r="D18777" s="4" t="s">
        <v>34</v>
      </c>
      <c r="E18777" s="4" t="s">
        <v>7</v>
      </c>
      <c r="F18777" s="4" t="s">
        <v>7</v>
      </c>
    </row>
    <row r="18778" spans="1:12">
      <c r="A18778" t="n">
        <v>152800</v>
      </c>
      <c r="B18778" s="51" t="n">
        <v>26</v>
      </c>
      <c r="C18778" s="7" t="n">
        <v>14</v>
      </c>
      <c r="D18778" s="7" t="s">
        <v>1347</v>
      </c>
      <c r="E18778" s="7" t="n">
        <v>2</v>
      </c>
      <c r="F18778" s="7" t="n">
        <v>0</v>
      </c>
    </row>
    <row r="18779" spans="1:12">
      <c r="A18779" t="s">
        <v>4</v>
      </c>
      <c r="B18779" s="4" t="s">
        <v>5</v>
      </c>
    </row>
    <row r="18780" spans="1:12">
      <c r="A18780" t="n">
        <v>152855</v>
      </c>
      <c r="B18780" s="27" t="n">
        <v>28</v>
      </c>
    </row>
    <row r="18781" spans="1:12">
      <c r="A18781" t="s">
        <v>4</v>
      </c>
      <c r="B18781" s="4" t="s">
        <v>5</v>
      </c>
      <c r="C18781" s="4" t="s">
        <v>11</v>
      </c>
      <c r="D18781" s="4" t="s">
        <v>7</v>
      </c>
    </row>
    <row r="18782" spans="1:12">
      <c r="A18782" t="n">
        <v>152856</v>
      </c>
      <c r="B18782" s="69" t="n">
        <v>89</v>
      </c>
      <c r="C18782" s="7" t="n">
        <v>65533</v>
      </c>
      <c r="D18782" s="7" t="n">
        <v>1</v>
      </c>
    </row>
    <row r="18783" spans="1:12">
      <c r="A18783" t="s">
        <v>4</v>
      </c>
      <c r="B18783" s="4" t="s">
        <v>5</v>
      </c>
      <c r="C18783" s="4" t="s">
        <v>7</v>
      </c>
      <c r="D18783" s="4" t="s">
        <v>11</v>
      </c>
      <c r="E18783" s="4" t="s">
        <v>11</v>
      </c>
      <c r="F18783" s="4" t="s">
        <v>7</v>
      </c>
    </row>
    <row r="18784" spans="1:12">
      <c r="A18784" t="n">
        <v>152860</v>
      </c>
      <c r="B18784" s="25" t="n">
        <v>25</v>
      </c>
      <c r="C18784" s="7" t="n">
        <v>1</v>
      </c>
      <c r="D18784" s="7" t="n">
        <v>65535</v>
      </c>
      <c r="E18784" s="7" t="n">
        <v>65535</v>
      </c>
      <c r="F18784" s="7" t="n">
        <v>0</v>
      </c>
    </row>
    <row r="18785" spans="1:6">
      <c r="A18785" t="s">
        <v>4</v>
      </c>
      <c r="B18785" s="4" t="s">
        <v>5</v>
      </c>
      <c r="C18785" s="4" t="s">
        <v>8</v>
      </c>
      <c r="D18785" s="4" t="s">
        <v>11</v>
      </c>
    </row>
    <row r="18786" spans="1:6">
      <c r="A18786" t="n">
        <v>152867</v>
      </c>
      <c r="B18786" s="48" t="n">
        <v>29</v>
      </c>
      <c r="C18786" s="7" t="s">
        <v>18</v>
      </c>
      <c r="D18786" s="7" t="n">
        <v>65533</v>
      </c>
    </row>
    <row r="18787" spans="1:6">
      <c r="A18787" t="s">
        <v>4</v>
      </c>
      <c r="B18787" s="4" t="s">
        <v>5</v>
      </c>
      <c r="C18787" s="4" t="s">
        <v>7</v>
      </c>
      <c r="D18787" s="4" t="s">
        <v>11</v>
      </c>
      <c r="E18787" s="4" t="s">
        <v>13</v>
      </c>
      <c r="F18787" s="4" t="s">
        <v>11</v>
      </c>
      <c r="G18787" s="4" t="s">
        <v>14</v>
      </c>
      <c r="H18787" s="4" t="s">
        <v>14</v>
      </c>
      <c r="I18787" s="4" t="s">
        <v>11</v>
      </c>
      <c r="J18787" s="4" t="s">
        <v>11</v>
      </c>
      <c r="K18787" s="4" t="s">
        <v>14</v>
      </c>
      <c r="L18787" s="4" t="s">
        <v>14</v>
      </c>
      <c r="M18787" s="4" t="s">
        <v>14</v>
      </c>
      <c r="N18787" s="4" t="s">
        <v>14</v>
      </c>
      <c r="O18787" s="4" t="s">
        <v>8</v>
      </c>
    </row>
    <row r="18788" spans="1:6">
      <c r="A18788" t="n">
        <v>152871</v>
      </c>
      <c r="B18788" s="12" t="n">
        <v>50</v>
      </c>
      <c r="C18788" s="7" t="n">
        <v>0</v>
      </c>
      <c r="D18788" s="7" t="n">
        <v>2081</v>
      </c>
      <c r="E18788" s="7" t="n">
        <v>1</v>
      </c>
      <c r="F18788" s="7" t="n">
        <v>0</v>
      </c>
      <c r="G18788" s="7" t="n">
        <v>0</v>
      </c>
      <c r="H18788" s="7" t="n">
        <v>0</v>
      </c>
      <c r="I18788" s="7" t="n">
        <v>0</v>
      </c>
      <c r="J18788" s="7" t="n">
        <v>65533</v>
      </c>
      <c r="K18788" s="7" t="n">
        <v>0</v>
      </c>
      <c r="L18788" s="7" t="n">
        <v>0</v>
      </c>
      <c r="M18788" s="7" t="n">
        <v>0</v>
      </c>
      <c r="N18788" s="7" t="n">
        <v>0</v>
      </c>
      <c r="O18788" s="7" t="s">
        <v>18</v>
      </c>
    </row>
    <row r="18789" spans="1:6">
      <c r="A18789" t="s">
        <v>4</v>
      </c>
      <c r="B18789" s="4" t="s">
        <v>5</v>
      </c>
      <c r="C18789" s="4" t="s">
        <v>11</v>
      </c>
    </row>
    <row r="18790" spans="1:6">
      <c r="A18790" t="n">
        <v>152910</v>
      </c>
      <c r="B18790" s="29" t="n">
        <v>16</v>
      </c>
      <c r="C18790" s="7" t="n">
        <v>1000</v>
      </c>
    </row>
    <row r="18791" spans="1:6">
      <c r="A18791" t="s">
        <v>4</v>
      </c>
      <c r="B18791" s="4" t="s">
        <v>5</v>
      </c>
      <c r="C18791" s="4" t="s">
        <v>7</v>
      </c>
      <c r="D18791" s="4" t="s">
        <v>7</v>
      </c>
      <c r="E18791" s="4" t="s">
        <v>13</v>
      </c>
      <c r="F18791" s="4" t="s">
        <v>13</v>
      </c>
      <c r="G18791" s="4" t="s">
        <v>13</v>
      </c>
      <c r="H18791" s="4" t="s">
        <v>11</v>
      </c>
    </row>
    <row r="18792" spans="1:6">
      <c r="A18792" t="n">
        <v>152913</v>
      </c>
      <c r="B18792" s="36" t="n">
        <v>45</v>
      </c>
      <c r="C18792" s="7" t="n">
        <v>2</v>
      </c>
      <c r="D18792" s="7" t="n">
        <v>3</v>
      </c>
      <c r="E18792" s="7" t="n">
        <v>0.109999999403954</v>
      </c>
      <c r="F18792" s="7" t="n">
        <v>2.00999999046326</v>
      </c>
      <c r="G18792" s="7" t="n">
        <v>-12.9399995803833</v>
      </c>
      <c r="H18792" s="7" t="n">
        <v>0</v>
      </c>
    </row>
    <row r="18793" spans="1:6">
      <c r="A18793" t="s">
        <v>4</v>
      </c>
      <c r="B18793" s="4" t="s">
        <v>5</v>
      </c>
      <c r="C18793" s="4" t="s">
        <v>7</v>
      </c>
      <c r="D18793" s="4" t="s">
        <v>7</v>
      </c>
      <c r="E18793" s="4" t="s">
        <v>13</v>
      </c>
      <c r="F18793" s="4" t="s">
        <v>13</v>
      </c>
      <c r="G18793" s="4" t="s">
        <v>13</v>
      </c>
      <c r="H18793" s="4" t="s">
        <v>11</v>
      </c>
      <c r="I18793" s="4" t="s">
        <v>7</v>
      </c>
    </row>
    <row r="18794" spans="1:6">
      <c r="A18794" t="n">
        <v>152930</v>
      </c>
      <c r="B18794" s="36" t="n">
        <v>45</v>
      </c>
      <c r="C18794" s="7" t="n">
        <v>4</v>
      </c>
      <c r="D18794" s="7" t="n">
        <v>3</v>
      </c>
      <c r="E18794" s="7" t="n">
        <v>14.1700000762939</v>
      </c>
      <c r="F18794" s="7" t="n">
        <v>64.8499984741211</v>
      </c>
      <c r="G18794" s="7" t="n">
        <v>0</v>
      </c>
      <c r="H18794" s="7" t="n">
        <v>0</v>
      </c>
      <c r="I18794" s="7" t="n">
        <v>0</v>
      </c>
    </row>
    <row r="18795" spans="1:6">
      <c r="A18795" t="s">
        <v>4</v>
      </c>
      <c r="B18795" s="4" t="s">
        <v>5</v>
      </c>
      <c r="C18795" s="4" t="s">
        <v>7</v>
      </c>
      <c r="D18795" s="4" t="s">
        <v>7</v>
      </c>
      <c r="E18795" s="4" t="s">
        <v>13</v>
      </c>
      <c r="F18795" s="4" t="s">
        <v>11</v>
      </c>
    </row>
    <row r="18796" spans="1:6">
      <c r="A18796" t="n">
        <v>152948</v>
      </c>
      <c r="B18796" s="36" t="n">
        <v>45</v>
      </c>
      <c r="C18796" s="7" t="n">
        <v>5</v>
      </c>
      <c r="D18796" s="7" t="n">
        <v>3</v>
      </c>
      <c r="E18796" s="7" t="n">
        <v>4</v>
      </c>
      <c r="F18796" s="7" t="n">
        <v>0</v>
      </c>
    </row>
    <row r="18797" spans="1:6">
      <c r="A18797" t="s">
        <v>4</v>
      </c>
      <c r="B18797" s="4" t="s">
        <v>5</v>
      </c>
      <c r="C18797" s="4" t="s">
        <v>7</v>
      </c>
      <c r="D18797" s="4" t="s">
        <v>7</v>
      </c>
      <c r="E18797" s="4" t="s">
        <v>13</v>
      </c>
      <c r="F18797" s="4" t="s">
        <v>11</v>
      </c>
    </row>
    <row r="18798" spans="1:6">
      <c r="A18798" t="n">
        <v>152957</v>
      </c>
      <c r="B18798" s="36" t="n">
        <v>45</v>
      </c>
      <c r="C18798" s="7" t="n">
        <v>11</v>
      </c>
      <c r="D18798" s="7" t="n">
        <v>3</v>
      </c>
      <c r="E18798" s="7" t="n">
        <v>38</v>
      </c>
      <c r="F18798" s="7" t="n">
        <v>0</v>
      </c>
    </row>
    <row r="18799" spans="1:6">
      <c r="A18799" t="s">
        <v>4</v>
      </c>
      <c r="B18799" s="4" t="s">
        <v>5</v>
      </c>
      <c r="C18799" s="4" t="s">
        <v>7</v>
      </c>
      <c r="D18799" s="4" t="s">
        <v>7</v>
      </c>
      <c r="E18799" s="4" t="s">
        <v>13</v>
      </c>
      <c r="F18799" s="4" t="s">
        <v>13</v>
      </c>
      <c r="G18799" s="4" t="s">
        <v>13</v>
      </c>
      <c r="H18799" s="4" t="s">
        <v>11</v>
      </c>
    </row>
    <row r="18800" spans="1:6">
      <c r="A18800" t="n">
        <v>152966</v>
      </c>
      <c r="B18800" s="36" t="n">
        <v>45</v>
      </c>
      <c r="C18800" s="7" t="n">
        <v>2</v>
      </c>
      <c r="D18800" s="7" t="n">
        <v>3</v>
      </c>
      <c r="E18800" s="7" t="n">
        <v>0.109999999403954</v>
      </c>
      <c r="F18800" s="7" t="n">
        <v>0.800000011920929</v>
      </c>
      <c r="G18800" s="7" t="n">
        <v>-12.9399995803833</v>
      </c>
      <c r="H18800" s="7" t="n">
        <v>4000</v>
      </c>
    </row>
    <row r="18801" spans="1:15">
      <c r="A18801" t="s">
        <v>4</v>
      </c>
      <c r="B18801" s="4" t="s">
        <v>5</v>
      </c>
      <c r="C18801" s="4" t="s">
        <v>7</v>
      </c>
      <c r="D18801" s="4" t="s">
        <v>11</v>
      </c>
      <c r="E18801" s="4" t="s">
        <v>14</v>
      </c>
      <c r="F18801" s="4" t="s">
        <v>11</v>
      </c>
      <c r="G18801" s="4" t="s">
        <v>14</v>
      </c>
      <c r="H18801" s="4" t="s">
        <v>7</v>
      </c>
    </row>
    <row r="18802" spans="1:15">
      <c r="A18802" t="n">
        <v>152983</v>
      </c>
      <c r="B18802" s="16" t="n">
        <v>49</v>
      </c>
      <c r="C18802" s="7" t="n">
        <v>0</v>
      </c>
      <c r="D18802" s="7" t="n">
        <v>507</v>
      </c>
      <c r="E18802" s="7" t="n">
        <v>1065353216</v>
      </c>
      <c r="F18802" s="7" t="n">
        <v>0</v>
      </c>
      <c r="G18802" s="7" t="n">
        <v>0</v>
      </c>
      <c r="H18802" s="7" t="n">
        <v>0</v>
      </c>
    </row>
    <row r="18803" spans="1:15">
      <c r="A18803" t="s">
        <v>4</v>
      </c>
      <c r="B18803" s="4" t="s">
        <v>5</v>
      </c>
      <c r="C18803" s="4" t="s">
        <v>7</v>
      </c>
      <c r="D18803" s="4" t="s">
        <v>11</v>
      </c>
      <c r="E18803" s="4" t="s">
        <v>13</v>
      </c>
    </row>
    <row r="18804" spans="1:15">
      <c r="A18804" t="n">
        <v>152998</v>
      </c>
      <c r="B18804" s="35" t="n">
        <v>58</v>
      </c>
      <c r="C18804" s="7" t="n">
        <v>100</v>
      </c>
      <c r="D18804" s="7" t="n">
        <v>2000</v>
      </c>
      <c r="E18804" s="7" t="n">
        <v>1</v>
      </c>
    </row>
    <row r="18805" spans="1:15">
      <c r="A18805" t="s">
        <v>4</v>
      </c>
      <c r="B18805" s="4" t="s">
        <v>5</v>
      </c>
      <c r="C18805" s="4" t="s">
        <v>7</v>
      </c>
      <c r="D18805" s="4" t="s">
        <v>11</v>
      </c>
    </row>
    <row r="18806" spans="1:15">
      <c r="A18806" t="n">
        <v>153006</v>
      </c>
      <c r="B18806" s="35" t="n">
        <v>58</v>
      </c>
      <c r="C18806" s="7" t="n">
        <v>255</v>
      </c>
      <c r="D18806" s="7" t="n">
        <v>0</v>
      </c>
    </row>
    <row r="18807" spans="1:15">
      <c r="A18807" t="s">
        <v>4</v>
      </c>
      <c r="B18807" s="4" t="s">
        <v>5</v>
      </c>
      <c r="C18807" s="4" t="s">
        <v>7</v>
      </c>
      <c r="D18807" s="4" t="s">
        <v>11</v>
      </c>
    </row>
    <row r="18808" spans="1:15">
      <c r="A18808" t="n">
        <v>153010</v>
      </c>
      <c r="B18808" s="36" t="n">
        <v>45</v>
      </c>
      <c r="C18808" s="7" t="n">
        <v>7</v>
      </c>
      <c r="D18808" s="7" t="n">
        <v>255</v>
      </c>
    </row>
    <row r="18809" spans="1:15">
      <c r="A18809" t="s">
        <v>4</v>
      </c>
      <c r="B18809" s="4" t="s">
        <v>5</v>
      </c>
      <c r="C18809" s="4" t="s">
        <v>11</v>
      </c>
    </row>
    <row r="18810" spans="1:15">
      <c r="A18810" t="n">
        <v>153014</v>
      </c>
      <c r="B18810" s="29" t="n">
        <v>16</v>
      </c>
      <c r="C18810" s="7" t="n">
        <v>500</v>
      </c>
    </row>
    <row r="18811" spans="1:15">
      <c r="A18811" t="s">
        <v>4</v>
      </c>
      <c r="B18811" s="4" t="s">
        <v>5</v>
      </c>
      <c r="C18811" s="4" t="s">
        <v>7</v>
      </c>
      <c r="D18811" s="4" t="s">
        <v>11</v>
      </c>
      <c r="E18811" s="4" t="s">
        <v>11</v>
      </c>
      <c r="F18811" s="4" t="s">
        <v>7</v>
      </c>
    </row>
    <row r="18812" spans="1:15">
      <c r="A18812" t="n">
        <v>153017</v>
      </c>
      <c r="B18812" s="25" t="n">
        <v>25</v>
      </c>
      <c r="C18812" s="7" t="n">
        <v>1</v>
      </c>
      <c r="D18812" s="7" t="n">
        <v>65535</v>
      </c>
      <c r="E18812" s="7" t="n">
        <v>450</v>
      </c>
      <c r="F18812" s="7" t="n">
        <v>0</v>
      </c>
    </row>
    <row r="18813" spans="1:15">
      <c r="A18813" t="s">
        <v>4</v>
      </c>
      <c r="B18813" s="4" t="s">
        <v>5</v>
      </c>
      <c r="C18813" s="4" t="s">
        <v>7</v>
      </c>
      <c r="D18813" s="19" t="s">
        <v>28</v>
      </c>
      <c r="E18813" s="4" t="s">
        <v>5</v>
      </c>
      <c r="F18813" s="4" t="s">
        <v>7</v>
      </c>
      <c r="G18813" s="4" t="s">
        <v>11</v>
      </c>
      <c r="H18813" s="19" t="s">
        <v>29</v>
      </c>
      <c r="I18813" s="4" t="s">
        <v>7</v>
      </c>
      <c r="J18813" s="4" t="s">
        <v>16</v>
      </c>
    </row>
    <row r="18814" spans="1:15">
      <c r="A18814" t="n">
        <v>153024</v>
      </c>
      <c r="B18814" s="13" t="n">
        <v>5</v>
      </c>
      <c r="C18814" s="7" t="n">
        <v>28</v>
      </c>
      <c r="D18814" s="19" t="s">
        <v>3</v>
      </c>
      <c r="E18814" s="59" t="n">
        <v>64</v>
      </c>
      <c r="F18814" s="7" t="n">
        <v>5</v>
      </c>
      <c r="G18814" s="7" t="n">
        <v>1</v>
      </c>
      <c r="H18814" s="19" t="s">
        <v>3</v>
      </c>
      <c r="I18814" s="7" t="n">
        <v>1</v>
      </c>
      <c r="J18814" s="14" t="n">
        <f t="normal" ca="1">A18826</f>
        <v>0</v>
      </c>
    </row>
    <row r="18815" spans="1:15">
      <c r="A18815" t="s">
        <v>4</v>
      </c>
      <c r="B18815" s="4" t="s">
        <v>5</v>
      </c>
      <c r="C18815" s="4" t="s">
        <v>7</v>
      </c>
      <c r="D18815" s="4" t="s">
        <v>11</v>
      </c>
      <c r="E18815" s="4" t="s">
        <v>8</v>
      </c>
    </row>
    <row r="18816" spans="1:15">
      <c r="A18816" t="n">
        <v>153035</v>
      </c>
      <c r="B18816" s="49" t="n">
        <v>51</v>
      </c>
      <c r="C18816" s="7" t="n">
        <v>4</v>
      </c>
      <c r="D18816" s="7" t="n">
        <v>1</v>
      </c>
      <c r="E18816" s="7" t="s">
        <v>498</v>
      </c>
    </row>
    <row r="18817" spans="1:10">
      <c r="A18817" t="s">
        <v>4</v>
      </c>
      <c r="B18817" s="4" t="s">
        <v>5</v>
      </c>
      <c r="C18817" s="4" t="s">
        <v>11</v>
      </c>
    </row>
    <row r="18818" spans="1:10">
      <c r="A18818" t="n">
        <v>153049</v>
      </c>
      <c r="B18818" s="29" t="n">
        <v>16</v>
      </c>
      <c r="C18818" s="7" t="n">
        <v>0</v>
      </c>
    </row>
    <row r="18819" spans="1:10">
      <c r="A18819" t="s">
        <v>4</v>
      </c>
      <c r="B18819" s="4" t="s">
        <v>5</v>
      </c>
      <c r="C18819" s="4" t="s">
        <v>11</v>
      </c>
      <c r="D18819" s="4" t="s">
        <v>34</v>
      </c>
      <c r="E18819" s="4" t="s">
        <v>7</v>
      </c>
      <c r="F18819" s="4" t="s">
        <v>7</v>
      </c>
    </row>
    <row r="18820" spans="1:10">
      <c r="A18820" t="n">
        <v>153052</v>
      </c>
      <c r="B18820" s="51" t="n">
        <v>26</v>
      </c>
      <c r="C18820" s="7" t="n">
        <v>1</v>
      </c>
      <c r="D18820" s="7" t="s">
        <v>1348</v>
      </c>
      <c r="E18820" s="7" t="n">
        <v>2</v>
      </c>
      <c r="F18820" s="7" t="n">
        <v>0</v>
      </c>
    </row>
    <row r="18821" spans="1:10">
      <c r="A18821" t="s">
        <v>4</v>
      </c>
      <c r="B18821" s="4" t="s">
        <v>5</v>
      </c>
    </row>
    <row r="18822" spans="1:10">
      <c r="A18822" t="n">
        <v>153141</v>
      </c>
      <c r="B18822" s="27" t="n">
        <v>28</v>
      </c>
    </row>
    <row r="18823" spans="1:10">
      <c r="A18823" t="s">
        <v>4</v>
      </c>
      <c r="B18823" s="4" t="s">
        <v>5</v>
      </c>
      <c r="C18823" s="4" t="s">
        <v>16</v>
      </c>
    </row>
    <row r="18824" spans="1:10">
      <c r="A18824" t="n">
        <v>153142</v>
      </c>
      <c r="B18824" s="22" t="n">
        <v>3</v>
      </c>
      <c r="C18824" s="14" t="n">
        <f t="normal" ca="1">A18834</f>
        <v>0</v>
      </c>
    </row>
    <row r="18825" spans="1:10">
      <c r="A18825" t="s">
        <v>4</v>
      </c>
      <c r="B18825" s="4" t="s">
        <v>5</v>
      </c>
      <c r="C18825" s="4" t="s">
        <v>7</v>
      </c>
      <c r="D18825" s="4" t="s">
        <v>11</v>
      </c>
      <c r="E18825" s="4" t="s">
        <v>8</v>
      </c>
    </row>
    <row r="18826" spans="1:10">
      <c r="A18826" t="n">
        <v>153147</v>
      </c>
      <c r="B18826" s="49" t="n">
        <v>51</v>
      </c>
      <c r="C18826" s="7" t="n">
        <v>4</v>
      </c>
      <c r="D18826" s="7" t="n">
        <v>0</v>
      </c>
      <c r="E18826" s="7" t="s">
        <v>96</v>
      </c>
    </row>
    <row r="18827" spans="1:10">
      <c r="A18827" t="s">
        <v>4</v>
      </c>
      <c r="B18827" s="4" t="s">
        <v>5</v>
      </c>
      <c r="C18827" s="4" t="s">
        <v>11</v>
      </c>
    </row>
    <row r="18828" spans="1:10">
      <c r="A18828" t="n">
        <v>153161</v>
      </c>
      <c r="B18828" s="29" t="n">
        <v>16</v>
      </c>
      <c r="C18828" s="7" t="n">
        <v>0</v>
      </c>
    </row>
    <row r="18829" spans="1:10">
      <c r="A18829" t="s">
        <v>4</v>
      </c>
      <c r="B18829" s="4" t="s">
        <v>5</v>
      </c>
      <c r="C18829" s="4" t="s">
        <v>11</v>
      </c>
      <c r="D18829" s="4" t="s">
        <v>34</v>
      </c>
      <c r="E18829" s="4" t="s">
        <v>7</v>
      </c>
      <c r="F18829" s="4" t="s">
        <v>7</v>
      </c>
    </row>
    <row r="18830" spans="1:10">
      <c r="A18830" t="n">
        <v>153164</v>
      </c>
      <c r="B18830" s="51" t="n">
        <v>26</v>
      </c>
      <c r="C18830" s="7" t="n">
        <v>0</v>
      </c>
      <c r="D18830" s="7" t="s">
        <v>1349</v>
      </c>
      <c r="E18830" s="7" t="n">
        <v>2</v>
      </c>
      <c r="F18830" s="7" t="n">
        <v>0</v>
      </c>
    </row>
    <row r="18831" spans="1:10">
      <c r="A18831" t="s">
        <v>4</v>
      </c>
      <c r="B18831" s="4" t="s">
        <v>5</v>
      </c>
    </row>
    <row r="18832" spans="1:10">
      <c r="A18832" t="n">
        <v>153227</v>
      </c>
      <c r="B18832" s="27" t="n">
        <v>28</v>
      </c>
    </row>
    <row r="18833" spans="1:6">
      <c r="A18833" t="s">
        <v>4</v>
      </c>
      <c r="B18833" s="4" t="s">
        <v>5</v>
      </c>
      <c r="C18833" s="4" t="s">
        <v>11</v>
      </c>
      <c r="D18833" s="4" t="s">
        <v>7</v>
      </c>
      <c r="E18833" s="4" t="s">
        <v>7</v>
      </c>
      <c r="F18833" s="4" t="s">
        <v>8</v>
      </c>
    </row>
    <row r="18834" spans="1:6">
      <c r="A18834" t="n">
        <v>153228</v>
      </c>
      <c r="B18834" s="43" t="n">
        <v>47</v>
      </c>
      <c r="C18834" s="7" t="n">
        <v>0</v>
      </c>
      <c r="D18834" s="7" t="n">
        <v>0</v>
      </c>
      <c r="E18834" s="7" t="n">
        <v>0</v>
      </c>
      <c r="F18834" s="7" t="s">
        <v>404</v>
      </c>
    </row>
    <row r="18835" spans="1:6">
      <c r="A18835" t="s">
        <v>4</v>
      </c>
      <c r="B18835" s="4" t="s">
        <v>5</v>
      </c>
      <c r="C18835" s="4" t="s">
        <v>11</v>
      </c>
    </row>
    <row r="18836" spans="1:6">
      <c r="A18836" t="n">
        <v>153245</v>
      </c>
      <c r="B18836" s="29" t="n">
        <v>16</v>
      </c>
      <c r="C18836" s="7" t="n">
        <v>300</v>
      </c>
    </row>
    <row r="18837" spans="1:6">
      <c r="A18837" t="s">
        <v>4</v>
      </c>
      <c r="B18837" s="4" t="s">
        <v>5</v>
      </c>
      <c r="C18837" s="4" t="s">
        <v>7</v>
      </c>
      <c r="D18837" s="4" t="s">
        <v>11</v>
      </c>
      <c r="E18837" s="4" t="s">
        <v>8</v>
      </c>
    </row>
    <row r="18838" spans="1:6">
      <c r="A18838" t="n">
        <v>153248</v>
      </c>
      <c r="B18838" s="49" t="n">
        <v>51</v>
      </c>
      <c r="C18838" s="7" t="n">
        <v>4</v>
      </c>
      <c r="D18838" s="7" t="n">
        <v>0</v>
      </c>
      <c r="E18838" s="7" t="s">
        <v>446</v>
      </c>
    </row>
    <row r="18839" spans="1:6">
      <c r="A18839" t="s">
        <v>4</v>
      </c>
      <c r="B18839" s="4" t="s">
        <v>5</v>
      </c>
      <c r="C18839" s="4" t="s">
        <v>11</v>
      </c>
    </row>
    <row r="18840" spans="1:6">
      <c r="A18840" t="n">
        <v>153261</v>
      </c>
      <c r="B18840" s="29" t="n">
        <v>16</v>
      </c>
      <c r="C18840" s="7" t="n">
        <v>0</v>
      </c>
    </row>
    <row r="18841" spans="1:6">
      <c r="A18841" t="s">
        <v>4</v>
      </c>
      <c r="B18841" s="4" t="s">
        <v>5</v>
      </c>
      <c r="C18841" s="4" t="s">
        <v>11</v>
      </c>
      <c r="D18841" s="4" t="s">
        <v>34</v>
      </c>
      <c r="E18841" s="4" t="s">
        <v>7</v>
      </c>
      <c r="F18841" s="4" t="s">
        <v>7</v>
      </c>
    </row>
    <row r="18842" spans="1:6">
      <c r="A18842" t="n">
        <v>153264</v>
      </c>
      <c r="B18842" s="51" t="n">
        <v>26</v>
      </c>
      <c r="C18842" s="7" t="n">
        <v>0</v>
      </c>
      <c r="D18842" s="7" t="s">
        <v>1350</v>
      </c>
      <c r="E18842" s="7" t="n">
        <v>2</v>
      </c>
      <c r="F18842" s="7" t="n">
        <v>0</v>
      </c>
    </row>
    <row r="18843" spans="1:6">
      <c r="A18843" t="s">
        <v>4</v>
      </c>
      <c r="B18843" s="4" t="s">
        <v>5</v>
      </c>
    </row>
    <row r="18844" spans="1:6">
      <c r="A18844" t="n">
        <v>153309</v>
      </c>
      <c r="B18844" s="27" t="n">
        <v>28</v>
      </c>
    </row>
    <row r="18845" spans="1:6">
      <c r="A18845" t="s">
        <v>4</v>
      </c>
      <c r="B18845" s="4" t="s">
        <v>5</v>
      </c>
      <c r="C18845" s="4" t="s">
        <v>11</v>
      </c>
      <c r="D18845" s="4" t="s">
        <v>7</v>
      </c>
    </row>
    <row r="18846" spans="1:6">
      <c r="A18846" t="n">
        <v>153310</v>
      </c>
      <c r="B18846" s="69" t="n">
        <v>89</v>
      </c>
      <c r="C18846" s="7" t="n">
        <v>65533</v>
      </c>
      <c r="D18846" s="7" t="n">
        <v>1</v>
      </c>
    </row>
    <row r="18847" spans="1:6">
      <c r="A18847" t="s">
        <v>4</v>
      </c>
      <c r="B18847" s="4" t="s">
        <v>5</v>
      </c>
      <c r="C18847" s="4" t="s">
        <v>7</v>
      </c>
      <c r="D18847" s="4" t="s">
        <v>11</v>
      </c>
      <c r="E18847" s="4" t="s">
        <v>11</v>
      </c>
      <c r="F18847" s="4" t="s">
        <v>7</v>
      </c>
    </row>
    <row r="18848" spans="1:6">
      <c r="A18848" t="n">
        <v>153314</v>
      </c>
      <c r="B18848" s="25" t="n">
        <v>25</v>
      </c>
      <c r="C18848" s="7" t="n">
        <v>1</v>
      </c>
      <c r="D18848" s="7" t="n">
        <v>65535</v>
      </c>
      <c r="E18848" s="7" t="n">
        <v>65535</v>
      </c>
      <c r="F18848" s="7" t="n">
        <v>0</v>
      </c>
    </row>
    <row r="18849" spans="1:6">
      <c r="A18849" t="s">
        <v>4</v>
      </c>
      <c r="B18849" s="4" t="s">
        <v>5</v>
      </c>
      <c r="C18849" s="4" t="s">
        <v>11</v>
      </c>
      <c r="D18849" s="4" t="s">
        <v>7</v>
      </c>
      <c r="E18849" s="4" t="s">
        <v>13</v>
      </c>
      <c r="F18849" s="4" t="s">
        <v>11</v>
      </c>
    </row>
    <row r="18850" spans="1:6">
      <c r="A18850" t="n">
        <v>153321</v>
      </c>
      <c r="B18850" s="53" t="n">
        <v>59</v>
      </c>
      <c r="C18850" s="7" t="n">
        <v>5655</v>
      </c>
      <c r="D18850" s="7" t="n">
        <v>12</v>
      </c>
      <c r="E18850" s="7" t="n">
        <v>0.150000005960464</v>
      </c>
      <c r="F18850" s="7" t="n">
        <v>0</v>
      </c>
    </row>
    <row r="18851" spans="1:6">
      <c r="A18851" t="s">
        <v>4</v>
      </c>
      <c r="B18851" s="4" t="s">
        <v>5</v>
      </c>
      <c r="C18851" s="4" t="s">
        <v>7</v>
      </c>
      <c r="D18851" s="4" t="s">
        <v>11</v>
      </c>
      <c r="E18851" s="4" t="s">
        <v>8</v>
      </c>
      <c r="F18851" s="4" t="s">
        <v>8</v>
      </c>
      <c r="G18851" s="4" t="s">
        <v>8</v>
      </c>
      <c r="H18851" s="4" t="s">
        <v>8</v>
      </c>
    </row>
    <row r="18852" spans="1:6">
      <c r="A18852" t="n">
        <v>153331</v>
      </c>
      <c r="B18852" s="49" t="n">
        <v>51</v>
      </c>
      <c r="C18852" s="7" t="n">
        <v>3</v>
      </c>
      <c r="D18852" s="7" t="n">
        <v>5655</v>
      </c>
      <c r="E18852" s="7" t="s">
        <v>439</v>
      </c>
      <c r="F18852" s="7" t="s">
        <v>438</v>
      </c>
      <c r="G18852" s="7" t="s">
        <v>66</v>
      </c>
      <c r="H18852" s="7" t="s">
        <v>67</v>
      </c>
    </row>
    <row r="18853" spans="1:6">
      <c r="A18853" t="s">
        <v>4</v>
      </c>
      <c r="B18853" s="4" t="s">
        <v>5</v>
      </c>
      <c r="C18853" s="4" t="s">
        <v>11</v>
      </c>
    </row>
    <row r="18854" spans="1:6">
      <c r="A18854" t="n">
        <v>153344</v>
      </c>
      <c r="B18854" s="29" t="n">
        <v>16</v>
      </c>
      <c r="C18854" s="7" t="n">
        <v>1300</v>
      </c>
    </row>
    <row r="18855" spans="1:6">
      <c r="A18855" t="s">
        <v>4</v>
      </c>
      <c r="B18855" s="4" t="s">
        <v>5</v>
      </c>
      <c r="C18855" s="4" t="s">
        <v>7</v>
      </c>
      <c r="D18855" s="4" t="s">
        <v>11</v>
      </c>
      <c r="E18855" s="4" t="s">
        <v>8</v>
      </c>
    </row>
    <row r="18856" spans="1:6">
      <c r="A18856" t="n">
        <v>153347</v>
      </c>
      <c r="B18856" s="49" t="n">
        <v>51</v>
      </c>
      <c r="C18856" s="7" t="n">
        <v>4</v>
      </c>
      <c r="D18856" s="7" t="n">
        <v>5655</v>
      </c>
      <c r="E18856" s="7" t="s">
        <v>346</v>
      </c>
    </row>
    <row r="18857" spans="1:6">
      <c r="A18857" t="s">
        <v>4</v>
      </c>
      <c r="B18857" s="4" t="s">
        <v>5</v>
      </c>
      <c r="C18857" s="4" t="s">
        <v>11</v>
      </c>
    </row>
    <row r="18858" spans="1:6">
      <c r="A18858" t="n">
        <v>153361</v>
      </c>
      <c r="B18858" s="29" t="n">
        <v>16</v>
      </c>
      <c r="C18858" s="7" t="n">
        <v>0</v>
      </c>
    </row>
    <row r="18859" spans="1:6">
      <c r="A18859" t="s">
        <v>4</v>
      </c>
      <c r="B18859" s="4" t="s">
        <v>5</v>
      </c>
      <c r="C18859" s="4" t="s">
        <v>11</v>
      </c>
      <c r="D18859" s="4" t="s">
        <v>34</v>
      </c>
      <c r="E18859" s="4" t="s">
        <v>7</v>
      </c>
      <c r="F18859" s="4" t="s">
        <v>7</v>
      </c>
    </row>
    <row r="18860" spans="1:6">
      <c r="A18860" t="n">
        <v>153364</v>
      </c>
      <c r="B18860" s="51" t="n">
        <v>26</v>
      </c>
      <c r="C18860" s="7" t="n">
        <v>5655</v>
      </c>
      <c r="D18860" s="7" t="s">
        <v>1351</v>
      </c>
      <c r="E18860" s="7" t="n">
        <v>2</v>
      </c>
      <c r="F18860" s="7" t="n">
        <v>0</v>
      </c>
    </row>
    <row r="18861" spans="1:6">
      <c r="A18861" t="s">
        <v>4</v>
      </c>
      <c r="B18861" s="4" t="s">
        <v>5</v>
      </c>
    </row>
    <row r="18862" spans="1:6">
      <c r="A18862" t="n">
        <v>153411</v>
      </c>
      <c r="B18862" s="27" t="n">
        <v>28</v>
      </c>
    </row>
    <row r="18863" spans="1:6">
      <c r="A18863" t="s">
        <v>4</v>
      </c>
      <c r="B18863" s="4" t="s">
        <v>5</v>
      </c>
      <c r="C18863" s="4" t="s">
        <v>11</v>
      </c>
      <c r="D18863" s="4" t="s">
        <v>7</v>
      </c>
    </row>
    <row r="18864" spans="1:6">
      <c r="A18864" t="n">
        <v>153412</v>
      </c>
      <c r="B18864" s="69" t="n">
        <v>89</v>
      </c>
      <c r="C18864" s="7" t="n">
        <v>65533</v>
      </c>
      <c r="D18864" s="7" t="n">
        <v>1</v>
      </c>
    </row>
    <row r="18865" spans="1:8">
      <c r="A18865" t="s">
        <v>4</v>
      </c>
      <c r="B18865" s="4" t="s">
        <v>5</v>
      </c>
      <c r="C18865" s="4" t="s">
        <v>11</v>
      </c>
    </row>
    <row r="18866" spans="1:8">
      <c r="A18866" t="n">
        <v>153416</v>
      </c>
      <c r="B18866" s="29" t="n">
        <v>16</v>
      </c>
      <c r="C18866" s="7" t="n">
        <v>300</v>
      </c>
    </row>
    <row r="18867" spans="1:8">
      <c r="A18867" t="s">
        <v>4</v>
      </c>
      <c r="B18867" s="4" t="s">
        <v>5</v>
      </c>
      <c r="C18867" s="4" t="s">
        <v>7</v>
      </c>
      <c r="D18867" s="4" t="s">
        <v>11</v>
      </c>
      <c r="E18867" s="4" t="s">
        <v>14</v>
      </c>
      <c r="F18867" s="4" t="s">
        <v>11</v>
      </c>
    </row>
    <row r="18868" spans="1:8">
      <c r="A18868" t="n">
        <v>153419</v>
      </c>
      <c r="B18868" s="12" t="n">
        <v>50</v>
      </c>
      <c r="C18868" s="7" t="n">
        <v>3</v>
      </c>
      <c r="D18868" s="7" t="n">
        <v>8023</v>
      </c>
      <c r="E18868" s="7" t="n">
        <v>1053609165</v>
      </c>
      <c r="F18868" s="7" t="n">
        <v>1000</v>
      </c>
    </row>
    <row r="18869" spans="1:8">
      <c r="A18869" t="s">
        <v>4</v>
      </c>
      <c r="B18869" s="4" t="s">
        <v>5</v>
      </c>
      <c r="C18869" s="4" t="s">
        <v>7</v>
      </c>
      <c r="D18869" s="4" t="s">
        <v>11</v>
      </c>
      <c r="E18869" s="4" t="s">
        <v>13</v>
      </c>
    </row>
    <row r="18870" spans="1:8">
      <c r="A18870" t="n">
        <v>153429</v>
      </c>
      <c r="B18870" s="35" t="n">
        <v>58</v>
      </c>
      <c r="C18870" s="7" t="n">
        <v>101</v>
      </c>
      <c r="D18870" s="7" t="n">
        <v>800</v>
      </c>
      <c r="E18870" s="7" t="n">
        <v>1</v>
      </c>
    </row>
    <row r="18871" spans="1:8">
      <c r="A18871" t="s">
        <v>4</v>
      </c>
      <c r="B18871" s="4" t="s">
        <v>5</v>
      </c>
      <c r="C18871" s="4" t="s">
        <v>7</v>
      </c>
      <c r="D18871" s="4" t="s">
        <v>11</v>
      </c>
    </row>
    <row r="18872" spans="1:8">
      <c r="A18872" t="n">
        <v>153437</v>
      </c>
      <c r="B18872" s="35" t="n">
        <v>58</v>
      </c>
      <c r="C18872" s="7" t="n">
        <v>254</v>
      </c>
      <c r="D18872" s="7" t="n">
        <v>0</v>
      </c>
    </row>
    <row r="18873" spans="1:8">
      <c r="A18873" t="s">
        <v>4</v>
      </c>
      <c r="B18873" s="4" t="s">
        <v>5</v>
      </c>
      <c r="C18873" s="4" t="s">
        <v>7</v>
      </c>
      <c r="D18873" s="4" t="s">
        <v>7</v>
      </c>
      <c r="E18873" s="4" t="s">
        <v>13</v>
      </c>
      <c r="F18873" s="4" t="s">
        <v>13</v>
      </c>
      <c r="G18873" s="4" t="s">
        <v>13</v>
      </c>
      <c r="H18873" s="4" t="s">
        <v>11</v>
      </c>
    </row>
    <row r="18874" spans="1:8">
      <c r="A18874" t="n">
        <v>153441</v>
      </c>
      <c r="B18874" s="36" t="n">
        <v>45</v>
      </c>
      <c r="C18874" s="7" t="n">
        <v>2</v>
      </c>
      <c r="D18874" s="7" t="n">
        <v>3</v>
      </c>
      <c r="E18874" s="7" t="n">
        <v>-6.34000015258789</v>
      </c>
      <c r="F18874" s="7" t="n">
        <v>3.29999995231628</v>
      </c>
      <c r="G18874" s="7" t="n">
        <v>-25.4899997711182</v>
      </c>
      <c r="H18874" s="7" t="n">
        <v>0</v>
      </c>
    </row>
    <row r="18875" spans="1:8">
      <c r="A18875" t="s">
        <v>4</v>
      </c>
      <c r="B18875" s="4" t="s">
        <v>5</v>
      </c>
      <c r="C18875" s="4" t="s">
        <v>7</v>
      </c>
      <c r="D18875" s="4" t="s">
        <v>7</v>
      </c>
      <c r="E18875" s="4" t="s">
        <v>13</v>
      </c>
      <c r="F18875" s="4" t="s">
        <v>13</v>
      </c>
      <c r="G18875" s="4" t="s">
        <v>13</v>
      </c>
      <c r="H18875" s="4" t="s">
        <v>11</v>
      </c>
      <c r="I18875" s="4" t="s">
        <v>7</v>
      </c>
    </row>
    <row r="18876" spans="1:8">
      <c r="A18876" t="n">
        <v>153458</v>
      </c>
      <c r="B18876" s="36" t="n">
        <v>45</v>
      </c>
      <c r="C18876" s="7" t="n">
        <v>4</v>
      </c>
      <c r="D18876" s="7" t="n">
        <v>3</v>
      </c>
      <c r="E18876" s="7" t="n">
        <v>15.1700000762939</v>
      </c>
      <c r="F18876" s="7" t="n">
        <v>335.410003662109</v>
      </c>
      <c r="G18876" s="7" t="n">
        <v>0</v>
      </c>
      <c r="H18876" s="7" t="n">
        <v>0</v>
      </c>
      <c r="I18876" s="7" t="n">
        <v>0</v>
      </c>
    </row>
    <row r="18877" spans="1:8">
      <c r="A18877" t="s">
        <v>4</v>
      </c>
      <c r="B18877" s="4" t="s">
        <v>5</v>
      </c>
      <c r="C18877" s="4" t="s">
        <v>7</v>
      </c>
      <c r="D18877" s="4" t="s">
        <v>7</v>
      </c>
      <c r="E18877" s="4" t="s">
        <v>13</v>
      </c>
      <c r="F18877" s="4" t="s">
        <v>11</v>
      </c>
    </row>
    <row r="18878" spans="1:8">
      <c r="A18878" t="n">
        <v>153476</v>
      </c>
      <c r="B18878" s="36" t="n">
        <v>45</v>
      </c>
      <c r="C18878" s="7" t="n">
        <v>5</v>
      </c>
      <c r="D18878" s="7" t="n">
        <v>3</v>
      </c>
      <c r="E18878" s="7" t="n">
        <v>8.39999961853027</v>
      </c>
      <c r="F18878" s="7" t="n">
        <v>0</v>
      </c>
    </row>
    <row r="18879" spans="1:8">
      <c r="A18879" t="s">
        <v>4</v>
      </c>
      <c r="B18879" s="4" t="s">
        <v>5</v>
      </c>
      <c r="C18879" s="4" t="s">
        <v>7</v>
      </c>
      <c r="D18879" s="4" t="s">
        <v>7</v>
      </c>
      <c r="E18879" s="4" t="s">
        <v>13</v>
      </c>
      <c r="F18879" s="4" t="s">
        <v>11</v>
      </c>
    </row>
    <row r="18880" spans="1:8">
      <c r="A18880" t="n">
        <v>153485</v>
      </c>
      <c r="B18880" s="36" t="n">
        <v>45</v>
      </c>
      <c r="C18880" s="7" t="n">
        <v>11</v>
      </c>
      <c r="D18880" s="7" t="n">
        <v>3</v>
      </c>
      <c r="E18880" s="7" t="n">
        <v>38</v>
      </c>
      <c r="F18880" s="7" t="n">
        <v>0</v>
      </c>
    </row>
    <row r="18881" spans="1:9">
      <c r="A18881" t="s">
        <v>4</v>
      </c>
      <c r="B18881" s="4" t="s">
        <v>5</v>
      </c>
      <c r="C18881" s="4" t="s">
        <v>7</v>
      </c>
      <c r="D18881" s="4" t="s">
        <v>7</v>
      </c>
      <c r="E18881" s="4" t="s">
        <v>13</v>
      </c>
      <c r="F18881" s="4" t="s">
        <v>13</v>
      </c>
      <c r="G18881" s="4" t="s">
        <v>13</v>
      </c>
      <c r="H18881" s="4" t="s">
        <v>11</v>
      </c>
      <c r="I18881" s="4" t="s">
        <v>7</v>
      </c>
    </row>
    <row r="18882" spans="1:9">
      <c r="A18882" t="n">
        <v>153494</v>
      </c>
      <c r="B18882" s="36" t="n">
        <v>45</v>
      </c>
      <c r="C18882" s="7" t="n">
        <v>4</v>
      </c>
      <c r="D18882" s="7" t="n">
        <v>3</v>
      </c>
      <c r="E18882" s="7" t="n">
        <v>9.92000007629395</v>
      </c>
      <c r="F18882" s="7" t="n">
        <v>351.429992675781</v>
      </c>
      <c r="G18882" s="7" t="n">
        <v>0</v>
      </c>
      <c r="H18882" s="7" t="n">
        <v>20000</v>
      </c>
      <c r="I18882" s="7" t="n">
        <v>0</v>
      </c>
    </row>
    <row r="18883" spans="1:9">
      <c r="A18883" t="s">
        <v>4</v>
      </c>
      <c r="B18883" s="4" t="s">
        <v>5</v>
      </c>
      <c r="C18883" s="4" t="s">
        <v>7</v>
      </c>
      <c r="D18883" s="4" t="s">
        <v>11</v>
      </c>
    </row>
    <row r="18884" spans="1:9">
      <c r="A18884" t="n">
        <v>153512</v>
      </c>
      <c r="B18884" s="35" t="n">
        <v>58</v>
      </c>
      <c r="C18884" s="7" t="n">
        <v>255</v>
      </c>
      <c r="D18884" s="7" t="n">
        <v>0</v>
      </c>
    </row>
    <row r="18885" spans="1:9">
      <c r="A18885" t="s">
        <v>4</v>
      </c>
      <c r="B18885" s="4" t="s">
        <v>5</v>
      </c>
      <c r="C18885" s="4" t="s">
        <v>11</v>
      </c>
    </row>
    <row r="18886" spans="1:9">
      <c r="A18886" t="n">
        <v>153516</v>
      </c>
      <c r="B18886" s="29" t="n">
        <v>16</v>
      </c>
      <c r="C18886" s="7" t="n">
        <v>700</v>
      </c>
    </row>
    <row r="18887" spans="1:9">
      <c r="A18887" t="s">
        <v>4</v>
      </c>
      <c r="B18887" s="4" t="s">
        <v>5</v>
      </c>
      <c r="C18887" s="4" t="s">
        <v>7</v>
      </c>
      <c r="D18887" s="4" t="s">
        <v>11</v>
      </c>
      <c r="E18887" s="4" t="s">
        <v>11</v>
      </c>
      <c r="F18887" s="4" t="s">
        <v>7</v>
      </c>
    </row>
    <row r="18888" spans="1:9">
      <c r="A18888" t="n">
        <v>153519</v>
      </c>
      <c r="B18888" s="25" t="n">
        <v>25</v>
      </c>
      <c r="C18888" s="7" t="n">
        <v>1</v>
      </c>
      <c r="D18888" s="7" t="n">
        <v>60</v>
      </c>
      <c r="E18888" s="7" t="n">
        <v>640</v>
      </c>
      <c r="F18888" s="7" t="n">
        <v>2</v>
      </c>
    </row>
    <row r="18889" spans="1:9">
      <c r="A18889" t="s">
        <v>4</v>
      </c>
      <c r="B18889" s="4" t="s">
        <v>5</v>
      </c>
      <c r="C18889" s="4" t="s">
        <v>7</v>
      </c>
      <c r="D18889" s="4" t="s">
        <v>11</v>
      </c>
      <c r="E18889" s="4" t="s">
        <v>8</v>
      </c>
    </row>
    <row r="18890" spans="1:9">
      <c r="A18890" t="n">
        <v>153526</v>
      </c>
      <c r="B18890" s="49" t="n">
        <v>51</v>
      </c>
      <c r="C18890" s="7" t="n">
        <v>4</v>
      </c>
      <c r="D18890" s="7" t="n">
        <v>5655</v>
      </c>
      <c r="E18890" s="7" t="s">
        <v>81</v>
      </c>
    </row>
    <row r="18891" spans="1:9">
      <c r="A18891" t="s">
        <v>4</v>
      </c>
      <c r="B18891" s="4" t="s">
        <v>5</v>
      </c>
      <c r="C18891" s="4" t="s">
        <v>11</v>
      </c>
    </row>
    <row r="18892" spans="1:9">
      <c r="A18892" t="n">
        <v>153539</v>
      </c>
      <c r="B18892" s="29" t="n">
        <v>16</v>
      </c>
      <c r="C18892" s="7" t="n">
        <v>0</v>
      </c>
    </row>
    <row r="18893" spans="1:9">
      <c r="A18893" t="s">
        <v>4</v>
      </c>
      <c r="B18893" s="4" t="s">
        <v>5</v>
      </c>
      <c r="C18893" s="4" t="s">
        <v>11</v>
      </c>
      <c r="D18893" s="4" t="s">
        <v>34</v>
      </c>
      <c r="E18893" s="4" t="s">
        <v>7</v>
      </c>
      <c r="F18893" s="4" t="s">
        <v>7</v>
      </c>
      <c r="G18893" s="4" t="s">
        <v>34</v>
      </c>
      <c r="H18893" s="4" t="s">
        <v>7</v>
      </c>
      <c r="I18893" s="4" t="s">
        <v>7</v>
      </c>
      <c r="J18893" s="4" t="s">
        <v>34</v>
      </c>
      <c r="K18893" s="4" t="s">
        <v>7</v>
      </c>
      <c r="L18893" s="4" t="s">
        <v>7</v>
      </c>
      <c r="M18893" s="4" t="s">
        <v>34</v>
      </c>
      <c r="N18893" s="4" t="s">
        <v>7</v>
      </c>
      <c r="O18893" s="4" t="s">
        <v>7</v>
      </c>
    </row>
    <row r="18894" spans="1:9">
      <c r="A18894" t="n">
        <v>153542</v>
      </c>
      <c r="B18894" s="51" t="n">
        <v>26</v>
      </c>
      <c r="C18894" s="7" t="n">
        <v>5655</v>
      </c>
      <c r="D18894" s="7" t="s">
        <v>1352</v>
      </c>
      <c r="E18894" s="7" t="n">
        <v>2</v>
      </c>
      <c r="F18894" s="7" t="n">
        <v>3</v>
      </c>
      <c r="G18894" s="7" t="s">
        <v>1353</v>
      </c>
      <c r="H18894" s="7" t="n">
        <v>2</v>
      </c>
      <c r="I18894" s="7" t="n">
        <v>3</v>
      </c>
      <c r="J18894" s="7" t="s">
        <v>1354</v>
      </c>
      <c r="K18894" s="7" t="n">
        <v>2</v>
      </c>
      <c r="L18894" s="7" t="n">
        <v>3</v>
      </c>
      <c r="M18894" s="7" t="s">
        <v>1355</v>
      </c>
      <c r="N18894" s="7" t="n">
        <v>2</v>
      </c>
      <c r="O18894" s="7" t="n">
        <v>0</v>
      </c>
    </row>
    <row r="18895" spans="1:9">
      <c r="A18895" t="s">
        <v>4</v>
      </c>
      <c r="B18895" s="4" t="s">
        <v>5</v>
      </c>
    </row>
    <row r="18896" spans="1:9">
      <c r="A18896" t="n">
        <v>153986</v>
      </c>
      <c r="B18896" s="27" t="n">
        <v>28</v>
      </c>
    </row>
    <row r="18897" spans="1:15">
      <c r="A18897" t="s">
        <v>4</v>
      </c>
      <c r="B18897" s="4" t="s">
        <v>5</v>
      </c>
      <c r="C18897" s="4" t="s">
        <v>11</v>
      </c>
      <c r="D18897" s="4" t="s">
        <v>7</v>
      </c>
    </row>
    <row r="18898" spans="1:15">
      <c r="A18898" t="n">
        <v>153987</v>
      </c>
      <c r="B18898" s="69" t="n">
        <v>89</v>
      </c>
      <c r="C18898" s="7" t="n">
        <v>65533</v>
      </c>
      <c r="D18898" s="7" t="n">
        <v>1</v>
      </c>
    </row>
    <row r="18899" spans="1:15">
      <c r="A18899" t="s">
        <v>4</v>
      </c>
      <c r="B18899" s="4" t="s">
        <v>5</v>
      </c>
      <c r="C18899" s="4" t="s">
        <v>7</v>
      </c>
      <c r="D18899" s="4" t="s">
        <v>11</v>
      </c>
      <c r="E18899" s="4" t="s">
        <v>11</v>
      </c>
      <c r="F18899" s="4" t="s">
        <v>7</v>
      </c>
    </row>
    <row r="18900" spans="1:15">
      <c r="A18900" t="n">
        <v>153991</v>
      </c>
      <c r="B18900" s="25" t="n">
        <v>25</v>
      </c>
      <c r="C18900" s="7" t="n">
        <v>1</v>
      </c>
      <c r="D18900" s="7" t="n">
        <v>65535</v>
      </c>
      <c r="E18900" s="7" t="n">
        <v>65535</v>
      </c>
      <c r="F18900" s="7" t="n">
        <v>0</v>
      </c>
    </row>
    <row r="18901" spans="1:15">
      <c r="A18901" t="s">
        <v>4</v>
      </c>
      <c r="B18901" s="4" t="s">
        <v>5</v>
      </c>
      <c r="C18901" s="4" t="s">
        <v>11</v>
      </c>
    </row>
    <row r="18902" spans="1:15">
      <c r="A18902" t="n">
        <v>153998</v>
      </c>
      <c r="B18902" s="29" t="n">
        <v>16</v>
      </c>
      <c r="C18902" s="7" t="n">
        <v>1000</v>
      </c>
    </row>
    <row r="18903" spans="1:15">
      <c r="A18903" t="s">
        <v>4</v>
      </c>
      <c r="B18903" s="4" t="s">
        <v>5</v>
      </c>
      <c r="C18903" s="4" t="s">
        <v>7</v>
      </c>
      <c r="D18903" s="4" t="s">
        <v>11</v>
      </c>
      <c r="E18903" s="4" t="s">
        <v>14</v>
      </c>
      <c r="F18903" s="4" t="s">
        <v>11</v>
      </c>
    </row>
    <row r="18904" spans="1:15">
      <c r="A18904" t="n">
        <v>154001</v>
      </c>
      <c r="B18904" s="12" t="n">
        <v>50</v>
      </c>
      <c r="C18904" s="7" t="n">
        <v>3</v>
      </c>
      <c r="D18904" s="7" t="n">
        <v>8023</v>
      </c>
      <c r="E18904" s="7" t="n">
        <v>0</v>
      </c>
      <c r="F18904" s="7" t="n">
        <v>1000</v>
      </c>
    </row>
    <row r="18905" spans="1:15">
      <c r="A18905" t="s">
        <v>4</v>
      </c>
      <c r="B18905" s="4" t="s">
        <v>5</v>
      </c>
      <c r="C18905" s="4" t="s">
        <v>7</v>
      </c>
      <c r="D18905" s="4" t="s">
        <v>11</v>
      </c>
      <c r="E18905" s="4" t="s">
        <v>13</v>
      </c>
    </row>
    <row r="18906" spans="1:15">
      <c r="A18906" t="n">
        <v>154011</v>
      </c>
      <c r="B18906" s="35" t="n">
        <v>58</v>
      </c>
      <c r="C18906" s="7" t="n">
        <v>101</v>
      </c>
      <c r="D18906" s="7" t="n">
        <v>800</v>
      </c>
      <c r="E18906" s="7" t="n">
        <v>1</v>
      </c>
    </row>
    <row r="18907" spans="1:15">
      <c r="A18907" t="s">
        <v>4</v>
      </c>
      <c r="B18907" s="4" t="s">
        <v>5</v>
      </c>
      <c r="C18907" s="4" t="s">
        <v>7</v>
      </c>
      <c r="D18907" s="4" t="s">
        <v>11</v>
      </c>
    </row>
    <row r="18908" spans="1:15">
      <c r="A18908" t="n">
        <v>154019</v>
      </c>
      <c r="B18908" s="35" t="n">
        <v>58</v>
      </c>
      <c r="C18908" s="7" t="n">
        <v>254</v>
      </c>
      <c r="D18908" s="7" t="n">
        <v>0</v>
      </c>
    </row>
    <row r="18909" spans="1:15">
      <c r="A18909" t="s">
        <v>4</v>
      </c>
      <c r="B18909" s="4" t="s">
        <v>5</v>
      </c>
      <c r="C18909" s="4" t="s">
        <v>7</v>
      </c>
    </row>
    <row r="18910" spans="1:15">
      <c r="A18910" t="n">
        <v>154023</v>
      </c>
      <c r="B18910" s="36" t="n">
        <v>45</v>
      </c>
      <c r="C18910" s="7" t="n">
        <v>0</v>
      </c>
    </row>
    <row r="18911" spans="1:15">
      <c r="A18911" t="s">
        <v>4</v>
      </c>
      <c r="B18911" s="4" t="s">
        <v>5</v>
      </c>
      <c r="C18911" s="4" t="s">
        <v>7</v>
      </c>
      <c r="D18911" s="4" t="s">
        <v>7</v>
      </c>
      <c r="E18911" s="4" t="s">
        <v>13</v>
      </c>
      <c r="F18911" s="4" t="s">
        <v>13</v>
      </c>
      <c r="G18911" s="4" t="s">
        <v>13</v>
      </c>
      <c r="H18911" s="4" t="s">
        <v>11</v>
      </c>
    </row>
    <row r="18912" spans="1:15">
      <c r="A18912" t="n">
        <v>154025</v>
      </c>
      <c r="B18912" s="36" t="n">
        <v>45</v>
      </c>
      <c r="C18912" s="7" t="n">
        <v>2</v>
      </c>
      <c r="D18912" s="7" t="n">
        <v>3</v>
      </c>
      <c r="E18912" s="7" t="n">
        <v>0.109999999403954</v>
      </c>
      <c r="F18912" s="7" t="n">
        <v>0.800000011920929</v>
      </c>
      <c r="G18912" s="7" t="n">
        <v>-12.9399995803833</v>
      </c>
      <c r="H18912" s="7" t="n">
        <v>0</v>
      </c>
    </row>
    <row r="18913" spans="1:8">
      <c r="A18913" t="s">
        <v>4</v>
      </c>
      <c r="B18913" s="4" t="s">
        <v>5</v>
      </c>
      <c r="C18913" s="4" t="s">
        <v>7</v>
      </c>
      <c r="D18913" s="4" t="s">
        <v>7</v>
      </c>
      <c r="E18913" s="4" t="s">
        <v>13</v>
      </c>
      <c r="F18913" s="4" t="s">
        <v>13</v>
      </c>
      <c r="G18913" s="4" t="s">
        <v>13</v>
      </c>
      <c r="H18913" s="4" t="s">
        <v>11</v>
      </c>
      <c r="I18913" s="4" t="s">
        <v>7</v>
      </c>
    </row>
    <row r="18914" spans="1:8">
      <c r="A18914" t="n">
        <v>154042</v>
      </c>
      <c r="B18914" s="36" t="n">
        <v>45</v>
      </c>
      <c r="C18914" s="7" t="n">
        <v>4</v>
      </c>
      <c r="D18914" s="7" t="n">
        <v>3</v>
      </c>
      <c r="E18914" s="7" t="n">
        <v>14.1700000762939</v>
      </c>
      <c r="F18914" s="7" t="n">
        <v>64.8499984741211</v>
      </c>
      <c r="G18914" s="7" t="n">
        <v>0</v>
      </c>
      <c r="H18914" s="7" t="n">
        <v>0</v>
      </c>
      <c r="I18914" s="7" t="n">
        <v>0</v>
      </c>
    </row>
    <row r="18915" spans="1:8">
      <c r="A18915" t="s">
        <v>4</v>
      </c>
      <c r="B18915" s="4" t="s">
        <v>5</v>
      </c>
      <c r="C18915" s="4" t="s">
        <v>7</v>
      </c>
      <c r="D18915" s="4" t="s">
        <v>7</v>
      </c>
      <c r="E18915" s="4" t="s">
        <v>13</v>
      </c>
      <c r="F18915" s="4" t="s">
        <v>11</v>
      </c>
    </row>
    <row r="18916" spans="1:8">
      <c r="A18916" t="n">
        <v>154060</v>
      </c>
      <c r="B18916" s="36" t="n">
        <v>45</v>
      </c>
      <c r="C18916" s="7" t="n">
        <v>5</v>
      </c>
      <c r="D18916" s="7" t="n">
        <v>3</v>
      </c>
      <c r="E18916" s="7" t="n">
        <v>4</v>
      </c>
      <c r="F18916" s="7" t="n">
        <v>0</v>
      </c>
    </row>
    <row r="18917" spans="1:8">
      <c r="A18917" t="s">
        <v>4</v>
      </c>
      <c r="B18917" s="4" t="s">
        <v>5</v>
      </c>
      <c r="C18917" s="4" t="s">
        <v>7</v>
      </c>
      <c r="D18917" s="4" t="s">
        <v>7</v>
      </c>
      <c r="E18917" s="4" t="s">
        <v>13</v>
      </c>
      <c r="F18917" s="4" t="s">
        <v>11</v>
      </c>
    </row>
    <row r="18918" spans="1:8">
      <c r="A18918" t="n">
        <v>154069</v>
      </c>
      <c r="B18918" s="36" t="n">
        <v>45</v>
      </c>
      <c r="C18918" s="7" t="n">
        <v>11</v>
      </c>
      <c r="D18918" s="7" t="n">
        <v>3</v>
      </c>
      <c r="E18918" s="7" t="n">
        <v>38</v>
      </c>
      <c r="F18918" s="7" t="n">
        <v>0</v>
      </c>
    </row>
    <row r="18919" spans="1:8">
      <c r="A18919" t="s">
        <v>4</v>
      </c>
      <c r="B18919" s="4" t="s">
        <v>5</v>
      </c>
      <c r="C18919" s="4" t="s">
        <v>11</v>
      </c>
      <c r="D18919" s="4" t="s">
        <v>13</v>
      </c>
      <c r="E18919" s="4" t="s">
        <v>13</v>
      </c>
      <c r="F18919" s="4" t="s">
        <v>13</v>
      </c>
      <c r="G18919" s="4" t="s">
        <v>11</v>
      </c>
      <c r="H18919" s="4" t="s">
        <v>11</v>
      </c>
    </row>
    <row r="18920" spans="1:8">
      <c r="A18920" t="n">
        <v>154078</v>
      </c>
      <c r="B18920" s="31" t="n">
        <v>60</v>
      </c>
      <c r="C18920" s="7" t="n">
        <v>5655</v>
      </c>
      <c r="D18920" s="7" t="n">
        <v>0</v>
      </c>
      <c r="E18920" s="7" t="n">
        <v>0</v>
      </c>
      <c r="F18920" s="7" t="n">
        <v>0</v>
      </c>
      <c r="G18920" s="7" t="n">
        <v>0</v>
      </c>
      <c r="H18920" s="7" t="n">
        <v>1</v>
      </c>
    </row>
    <row r="18921" spans="1:8">
      <c r="A18921" t="s">
        <v>4</v>
      </c>
      <c r="B18921" s="4" t="s">
        <v>5</v>
      </c>
      <c r="C18921" s="4" t="s">
        <v>11</v>
      </c>
      <c r="D18921" s="4" t="s">
        <v>13</v>
      </c>
      <c r="E18921" s="4" t="s">
        <v>13</v>
      </c>
      <c r="F18921" s="4" t="s">
        <v>13</v>
      </c>
      <c r="G18921" s="4" t="s">
        <v>11</v>
      </c>
      <c r="H18921" s="4" t="s">
        <v>11</v>
      </c>
    </row>
    <row r="18922" spans="1:8">
      <c r="A18922" t="n">
        <v>154097</v>
      </c>
      <c r="B18922" s="31" t="n">
        <v>60</v>
      </c>
      <c r="C18922" s="7" t="n">
        <v>5655</v>
      </c>
      <c r="D18922" s="7" t="n">
        <v>0</v>
      </c>
      <c r="E18922" s="7" t="n">
        <v>0</v>
      </c>
      <c r="F18922" s="7" t="n">
        <v>0</v>
      </c>
      <c r="G18922" s="7" t="n">
        <v>0</v>
      </c>
      <c r="H18922" s="7" t="n">
        <v>0</v>
      </c>
    </row>
    <row r="18923" spans="1:8">
      <c r="A18923" t="s">
        <v>4</v>
      </c>
      <c r="B18923" s="4" t="s">
        <v>5</v>
      </c>
      <c r="C18923" s="4" t="s">
        <v>11</v>
      </c>
      <c r="D18923" s="4" t="s">
        <v>11</v>
      </c>
      <c r="E18923" s="4" t="s">
        <v>11</v>
      </c>
    </row>
    <row r="18924" spans="1:8">
      <c r="A18924" t="n">
        <v>154116</v>
      </c>
      <c r="B18924" s="32" t="n">
        <v>61</v>
      </c>
      <c r="C18924" s="7" t="n">
        <v>5655</v>
      </c>
      <c r="D18924" s="7" t="n">
        <v>65533</v>
      </c>
      <c r="E18924" s="7" t="n">
        <v>0</v>
      </c>
    </row>
    <row r="18925" spans="1:8">
      <c r="A18925" t="s">
        <v>4</v>
      </c>
      <c r="B18925" s="4" t="s">
        <v>5</v>
      </c>
      <c r="C18925" s="4" t="s">
        <v>7</v>
      </c>
      <c r="D18925" s="4" t="s">
        <v>11</v>
      </c>
    </row>
    <row r="18926" spans="1:8">
      <c r="A18926" t="n">
        <v>154123</v>
      </c>
      <c r="B18926" s="35" t="n">
        <v>58</v>
      </c>
      <c r="C18926" s="7" t="n">
        <v>255</v>
      </c>
      <c r="D18926" s="7" t="n">
        <v>0</v>
      </c>
    </row>
    <row r="18927" spans="1:8">
      <c r="A18927" t="s">
        <v>4</v>
      </c>
      <c r="B18927" s="4" t="s">
        <v>5</v>
      </c>
      <c r="C18927" s="4" t="s">
        <v>7</v>
      </c>
      <c r="D18927" s="4" t="s">
        <v>11</v>
      </c>
      <c r="E18927" s="4" t="s">
        <v>8</v>
      </c>
      <c r="F18927" s="4" t="s">
        <v>8</v>
      </c>
      <c r="G18927" s="4" t="s">
        <v>8</v>
      </c>
      <c r="H18927" s="4" t="s">
        <v>8</v>
      </c>
    </row>
    <row r="18928" spans="1:8">
      <c r="A18928" t="n">
        <v>154127</v>
      </c>
      <c r="B18928" s="49" t="n">
        <v>51</v>
      </c>
      <c r="C18928" s="7" t="n">
        <v>3</v>
      </c>
      <c r="D18928" s="7" t="n">
        <v>5655</v>
      </c>
      <c r="E18928" s="7" t="s">
        <v>439</v>
      </c>
      <c r="F18928" s="7" t="s">
        <v>438</v>
      </c>
      <c r="G18928" s="7" t="s">
        <v>66</v>
      </c>
      <c r="H18928" s="7" t="s">
        <v>67</v>
      </c>
    </row>
    <row r="18929" spans="1:9">
      <c r="A18929" t="s">
        <v>4</v>
      </c>
      <c r="B18929" s="4" t="s">
        <v>5</v>
      </c>
      <c r="C18929" s="4" t="s">
        <v>11</v>
      </c>
    </row>
    <row r="18930" spans="1:9">
      <c r="A18930" t="n">
        <v>154140</v>
      </c>
      <c r="B18930" s="29" t="n">
        <v>16</v>
      </c>
      <c r="C18930" s="7" t="n">
        <v>500</v>
      </c>
    </row>
    <row r="18931" spans="1:9">
      <c r="A18931" t="s">
        <v>4</v>
      </c>
      <c r="B18931" s="4" t="s">
        <v>5</v>
      </c>
      <c r="C18931" s="4" t="s">
        <v>11</v>
      </c>
      <c r="D18931" s="4" t="s">
        <v>7</v>
      </c>
      <c r="E18931" s="4" t="s">
        <v>7</v>
      </c>
      <c r="F18931" s="4" t="s">
        <v>8</v>
      </c>
    </row>
    <row r="18932" spans="1:9">
      <c r="A18932" t="n">
        <v>154143</v>
      </c>
      <c r="B18932" s="50" t="n">
        <v>20</v>
      </c>
      <c r="C18932" s="7" t="n">
        <v>5655</v>
      </c>
      <c r="D18932" s="7" t="n">
        <v>2</v>
      </c>
      <c r="E18932" s="7" t="n">
        <v>10</v>
      </c>
      <c r="F18932" s="7" t="s">
        <v>459</v>
      </c>
    </row>
    <row r="18933" spans="1:9">
      <c r="A18933" t="s">
        <v>4</v>
      </c>
      <c r="B18933" s="4" t="s">
        <v>5</v>
      </c>
      <c r="C18933" s="4" t="s">
        <v>7</v>
      </c>
      <c r="D18933" s="4" t="s">
        <v>11</v>
      </c>
      <c r="E18933" s="4" t="s">
        <v>8</v>
      </c>
    </row>
    <row r="18934" spans="1:9">
      <c r="A18934" t="n">
        <v>154164</v>
      </c>
      <c r="B18934" s="49" t="n">
        <v>51</v>
      </c>
      <c r="C18934" s="7" t="n">
        <v>4</v>
      </c>
      <c r="D18934" s="7" t="n">
        <v>5655</v>
      </c>
      <c r="E18934" s="7" t="s">
        <v>346</v>
      </c>
    </row>
    <row r="18935" spans="1:9">
      <c r="A18935" t="s">
        <v>4</v>
      </c>
      <c r="B18935" s="4" t="s">
        <v>5</v>
      </c>
      <c r="C18935" s="4" t="s">
        <v>11</v>
      </c>
    </row>
    <row r="18936" spans="1:9">
      <c r="A18936" t="n">
        <v>154178</v>
      </c>
      <c r="B18936" s="29" t="n">
        <v>16</v>
      </c>
      <c r="C18936" s="7" t="n">
        <v>0</v>
      </c>
    </row>
    <row r="18937" spans="1:9">
      <c r="A18937" t="s">
        <v>4</v>
      </c>
      <c r="B18937" s="4" t="s">
        <v>5</v>
      </c>
      <c r="C18937" s="4" t="s">
        <v>11</v>
      </c>
      <c r="D18937" s="4" t="s">
        <v>34</v>
      </c>
      <c r="E18937" s="4" t="s">
        <v>7</v>
      </c>
      <c r="F18937" s="4" t="s">
        <v>7</v>
      </c>
      <c r="G18937" s="4" t="s">
        <v>34</v>
      </c>
      <c r="H18937" s="4" t="s">
        <v>7</v>
      </c>
      <c r="I18937" s="4" t="s">
        <v>7</v>
      </c>
    </row>
    <row r="18938" spans="1:9">
      <c r="A18938" t="n">
        <v>154181</v>
      </c>
      <c r="B18938" s="51" t="n">
        <v>26</v>
      </c>
      <c r="C18938" s="7" t="n">
        <v>5655</v>
      </c>
      <c r="D18938" s="7" t="s">
        <v>1356</v>
      </c>
      <c r="E18938" s="7" t="n">
        <v>2</v>
      </c>
      <c r="F18938" s="7" t="n">
        <v>3</v>
      </c>
      <c r="G18938" s="7" t="s">
        <v>1357</v>
      </c>
      <c r="H18938" s="7" t="n">
        <v>2</v>
      </c>
      <c r="I18938" s="7" t="n">
        <v>0</v>
      </c>
    </row>
    <row r="18939" spans="1:9">
      <c r="A18939" t="s">
        <v>4</v>
      </c>
      <c r="B18939" s="4" t="s">
        <v>5</v>
      </c>
    </row>
    <row r="18940" spans="1:9">
      <c r="A18940" t="n">
        <v>154327</v>
      </c>
      <c r="B18940" s="27" t="n">
        <v>28</v>
      </c>
    </row>
    <row r="18941" spans="1:9">
      <c r="A18941" t="s">
        <v>4</v>
      </c>
      <c r="B18941" s="4" t="s">
        <v>5</v>
      </c>
      <c r="C18941" s="4" t="s">
        <v>7</v>
      </c>
      <c r="D18941" s="4" t="s">
        <v>11</v>
      </c>
      <c r="E18941" s="4" t="s">
        <v>11</v>
      </c>
      <c r="F18941" s="4" t="s">
        <v>7</v>
      </c>
    </row>
    <row r="18942" spans="1:9">
      <c r="A18942" t="n">
        <v>154328</v>
      </c>
      <c r="B18942" s="25" t="n">
        <v>25</v>
      </c>
      <c r="C18942" s="7" t="n">
        <v>1</v>
      </c>
      <c r="D18942" s="7" t="n">
        <v>65535</v>
      </c>
      <c r="E18942" s="7" t="n">
        <v>450</v>
      </c>
      <c r="F18942" s="7" t="n">
        <v>0</v>
      </c>
    </row>
    <row r="18943" spans="1:9">
      <c r="A18943" t="s">
        <v>4</v>
      </c>
      <c r="B18943" s="4" t="s">
        <v>5</v>
      </c>
      <c r="C18943" s="4" t="s">
        <v>7</v>
      </c>
      <c r="D18943" s="19" t="s">
        <v>28</v>
      </c>
      <c r="E18943" s="4" t="s">
        <v>5</v>
      </c>
      <c r="F18943" s="4" t="s">
        <v>7</v>
      </c>
      <c r="G18943" s="4" t="s">
        <v>11</v>
      </c>
      <c r="H18943" s="19" t="s">
        <v>29</v>
      </c>
      <c r="I18943" s="4" t="s">
        <v>7</v>
      </c>
      <c r="J18943" s="4" t="s">
        <v>16</v>
      </c>
    </row>
    <row r="18944" spans="1:9">
      <c r="A18944" t="n">
        <v>154335</v>
      </c>
      <c r="B18944" s="13" t="n">
        <v>5</v>
      </c>
      <c r="C18944" s="7" t="n">
        <v>28</v>
      </c>
      <c r="D18944" s="19" t="s">
        <v>3</v>
      </c>
      <c r="E18944" s="59" t="n">
        <v>64</v>
      </c>
      <c r="F18944" s="7" t="n">
        <v>5</v>
      </c>
      <c r="G18944" s="7" t="n">
        <v>5</v>
      </c>
      <c r="H18944" s="19" t="s">
        <v>3</v>
      </c>
      <c r="I18944" s="7" t="n">
        <v>1</v>
      </c>
      <c r="J18944" s="14" t="n">
        <f t="normal" ca="1">A18964</f>
        <v>0</v>
      </c>
    </row>
    <row r="18945" spans="1:10">
      <c r="A18945" t="s">
        <v>4</v>
      </c>
      <c r="B18945" s="4" t="s">
        <v>5</v>
      </c>
      <c r="C18945" s="4" t="s">
        <v>7</v>
      </c>
      <c r="D18945" s="4" t="s">
        <v>11</v>
      </c>
      <c r="E18945" s="4" t="s">
        <v>8</v>
      </c>
    </row>
    <row r="18946" spans="1:10">
      <c r="A18946" t="n">
        <v>154346</v>
      </c>
      <c r="B18946" s="49" t="n">
        <v>51</v>
      </c>
      <c r="C18946" s="7" t="n">
        <v>4</v>
      </c>
      <c r="D18946" s="7" t="n">
        <v>5</v>
      </c>
      <c r="E18946" s="7" t="s">
        <v>448</v>
      </c>
    </row>
    <row r="18947" spans="1:10">
      <c r="A18947" t="s">
        <v>4</v>
      </c>
      <c r="B18947" s="4" t="s">
        <v>5</v>
      </c>
      <c r="C18947" s="4" t="s">
        <v>11</v>
      </c>
    </row>
    <row r="18948" spans="1:10">
      <c r="A18948" t="n">
        <v>154359</v>
      </c>
      <c r="B18948" s="29" t="n">
        <v>16</v>
      </c>
      <c r="C18948" s="7" t="n">
        <v>0</v>
      </c>
    </row>
    <row r="18949" spans="1:10">
      <c r="A18949" t="s">
        <v>4</v>
      </c>
      <c r="B18949" s="4" t="s">
        <v>5</v>
      </c>
      <c r="C18949" s="4" t="s">
        <v>11</v>
      </c>
      <c r="D18949" s="4" t="s">
        <v>34</v>
      </c>
      <c r="E18949" s="4" t="s">
        <v>7</v>
      </c>
      <c r="F18949" s="4" t="s">
        <v>7</v>
      </c>
    </row>
    <row r="18950" spans="1:10">
      <c r="A18950" t="n">
        <v>154362</v>
      </c>
      <c r="B18950" s="51" t="n">
        <v>26</v>
      </c>
      <c r="C18950" s="7" t="n">
        <v>5</v>
      </c>
      <c r="D18950" s="7" t="s">
        <v>1358</v>
      </c>
      <c r="E18950" s="7" t="n">
        <v>2</v>
      </c>
      <c r="F18950" s="7" t="n">
        <v>0</v>
      </c>
    </row>
    <row r="18951" spans="1:10">
      <c r="A18951" t="s">
        <v>4</v>
      </c>
      <c r="B18951" s="4" t="s">
        <v>5</v>
      </c>
    </row>
    <row r="18952" spans="1:10">
      <c r="A18952" t="n">
        <v>154433</v>
      </c>
      <c r="B18952" s="27" t="n">
        <v>28</v>
      </c>
    </row>
    <row r="18953" spans="1:10">
      <c r="A18953" t="s">
        <v>4</v>
      </c>
      <c r="B18953" s="4" t="s">
        <v>5</v>
      </c>
      <c r="C18953" s="4" t="s">
        <v>7</v>
      </c>
      <c r="D18953" s="4" t="s">
        <v>11</v>
      </c>
      <c r="E18953" s="4" t="s">
        <v>8</v>
      </c>
    </row>
    <row r="18954" spans="1:10">
      <c r="A18954" t="n">
        <v>154434</v>
      </c>
      <c r="B18954" s="49" t="n">
        <v>51</v>
      </c>
      <c r="C18954" s="7" t="n">
        <v>4</v>
      </c>
      <c r="D18954" s="7" t="n">
        <v>7032</v>
      </c>
      <c r="E18954" s="7" t="s">
        <v>618</v>
      </c>
    </row>
    <row r="18955" spans="1:10">
      <c r="A18955" t="s">
        <v>4</v>
      </c>
      <c r="B18955" s="4" t="s">
        <v>5</v>
      </c>
      <c r="C18955" s="4" t="s">
        <v>11</v>
      </c>
    </row>
    <row r="18956" spans="1:10">
      <c r="A18956" t="n">
        <v>154448</v>
      </c>
      <c r="B18956" s="29" t="n">
        <v>16</v>
      </c>
      <c r="C18956" s="7" t="n">
        <v>0</v>
      </c>
    </row>
    <row r="18957" spans="1:10">
      <c r="A18957" t="s">
        <v>4</v>
      </c>
      <c r="B18957" s="4" t="s">
        <v>5</v>
      </c>
      <c r="C18957" s="4" t="s">
        <v>11</v>
      </c>
      <c r="D18957" s="4" t="s">
        <v>34</v>
      </c>
      <c r="E18957" s="4" t="s">
        <v>7</v>
      </c>
      <c r="F18957" s="4" t="s">
        <v>7</v>
      </c>
    </row>
    <row r="18958" spans="1:10">
      <c r="A18958" t="n">
        <v>154451</v>
      </c>
      <c r="B18958" s="51" t="n">
        <v>26</v>
      </c>
      <c r="C18958" s="7" t="n">
        <v>7032</v>
      </c>
      <c r="D18958" s="7" t="s">
        <v>1359</v>
      </c>
      <c r="E18958" s="7" t="n">
        <v>2</v>
      </c>
      <c r="F18958" s="7" t="n">
        <v>0</v>
      </c>
    </row>
    <row r="18959" spans="1:10">
      <c r="A18959" t="s">
        <v>4</v>
      </c>
      <c r="B18959" s="4" t="s">
        <v>5</v>
      </c>
    </row>
    <row r="18960" spans="1:10">
      <c r="A18960" t="n">
        <v>154571</v>
      </c>
      <c r="B18960" s="27" t="n">
        <v>28</v>
      </c>
    </row>
    <row r="18961" spans="1:6">
      <c r="A18961" t="s">
        <v>4</v>
      </c>
      <c r="B18961" s="4" t="s">
        <v>5</v>
      </c>
      <c r="C18961" s="4" t="s">
        <v>16</v>
      </c>
    </row>
    <row r="18962" spans="1:6">
      <c r="A18962" t="n">
        <v>154572</v>
      </c>
      <c r="B18962" s="22" t="n">
        <v>3</v>
      </c>
      <c r="C18962" s="14" t="n">
        <f t="normal" ca="1">A18972</f>
        <v>0</v>
      </c>
    </row>
    <row r="18963" spans="1:6">
      <c r="A18963" t="s">
        <v>4</v>
      </c>
      <c r="B18963" s="4" t="s">
        <v>5</v>
      </c>
      <c r="C18963" s="4" t="s">
        <v>7</v>
      </c>
      <c r="D18963" s="4" t="s">
        <v>11</v>
      </c>
      <c r="E18963" s="4" t="s">
        <v>8</v>
      </c>
    </row>
    <row r="18964" spans="1:6">
      <c r="A18964" t="n">
        <v>154577</v>
      </c>
      <c r="B18964" s="49" t="n">
        <v>51</v>
      </c>
      <c r="C18964" s="7" t="n">
        <v>4</v>
      </c>
      <c r="D18964" s="7" t="n">
        <v>0</v>
      </c>
      <c r="E18964" s="7" t="s">
        <v>446</v>
      </c>
    </row>
    <row r="18965" spans="1:6">
      <c r="A18965" t="s">
        <v>4</v>
      </c>
      <c r="B18965" s="4" t="s">
        <v>5</v>
      </c>
      <c r="C18965" s="4" t="s">
        <v>11</v>
      </c>
    </row>
    <row r="18966" spans="1:6">
      <c r="A18966" t="n">
        <v>154590</v>
      </c>
      <c r="B18966" s="29" t="n">
        <v>16</v>
      </c>
      <c r="C18966" s="7" t="n">
        <v>0</v>
      </c>
    </row>
    <row r="18967" spans="1:6">
      <c r="A18967" t="s">
        <v>4</v>
      </c>
      <c r="B18967" s="4" t="s">
        <v>5</v>
      </c>
      <c r="C18967" s="4" t="s">
        <v>11</v>
      </c>
      <c r="D18967" s="4" t="s">
        <v>34</v>
      </c>
      <c r="E18967" s="4" t="s">
        <v>7</v>
      </c>
      <c r="F18967" s="4" t="s">
        <v>7</v>
      </c>
    </row>
    <row r="18968" spans="1:6">
      <c r="A18968" t="n">
        <v>154593</v>
      </c>
      <c r="B18968" s="51" t="n">
        <v>26</v>
      </c>
      <c r="C18968" s="7" t="n">
        <v>0</v>
      </c>
      <c r="D18968" s="7" t="s">
        <v>1360</v>
      </c>
      <c r="E18968" s="7" t="n">
        <v>2</v>
      </c>
      <c r="F18968" s="7" t="n">
        <v>0</v>
      </c>
    </row>
    <row r="18969" spans="1:6">
      <c r="A18969" t="s">
        <v>4</v>
      </c>
      <c r="B18969" s="4" t="s">
        <v>5</v>
      </c>
    </row>
    <row r="18970" spans="1:6">
      <c r="A18970" t="n">
        <v>154703</v>
      </c>
      <c r="B18970" s="27" t="n">
        <v>28</v>
      </c>
    </row>
    <row r="18971" spans="1:6">
      <c r="A18971" t="s">
        <v>4</v>
      </c>
      <c r="B18971" s="4" t="s">
        <v>5</v>
      </c>
      <c r="C18971" s="4" t="s">
        <v>7</v>
      </c>
      <c r="D18971" s="19" t="s">
        <v>28</v>
      </c>
      <c r="E18971" s="4" t="s">
        <v>5</v>
      </c>
      <c r="F18971" s="4" t="s">
        <v>7</v>
      </c>
      <c r="G18971" s="4" t="s">
        <v>11</v>
      </c>
      <c r="H18971" s="19" t="s">
        <v>29</v>
      </c>
      <c r="I18971" s="4" t="s">
        <v>7</v>
      </c>
      <c r="J18971" s="4" t="s">
        <v>16</v>
      </c>
    </row>
    <row r="18972" spans="1:6">
      <c r="A18972" t="n">
        <v>154704</v>
      </c>
      <c r="B18972" s="13" t="n">
        <v>5</v>
      </c>
      <c r="C18972" s="7" t="n">
        <v>28</v>
      </c>
      <c r="D18972" s="19" t="s">
        <v>3</v>
      </c>
      <c r="E18972" s="59" t="n">
        <v>64</v>
      </c>
      <c r="F18972" s="7" t="n">
        <v>5</v>
      </c>
      <c r="G18972" s="7" t="n">
        <v>6</v>
      </c>
      <c r="H18972" s="19" t="s">
        <v>3</v>
      </c>
      <c r="I18972" s="7" t="n">
        <v>1</v>
      </c>
      <c r="J18972" s="14" t="n">
        <f t="normal" ca="1">A18984</f>
        <v>0</v>
      </c>
    </row>
    <row r="18973" spans="1:6">
      <c r="A18973" t="s">
        <v>4</v>
      </c>
      <c r="B18973" s="4" t="s">
        <v>5</v>
      </c>
      <c r="C18973" s="4" t="s">
        <v>7</v>
      </c>
      <c r="D18973" s="4" t="s">
        <v>11</v>
      </c>
      <c r="E18973" s="4" t="s">
        <v>8</v>
      </c>
    </row>
    <row r="18974" spans="1:6">
      <c r="A18974" t="n">
        <v>154715</v>
      </c>
      <c r="B18974" s="49" t="n">
        <v>51</v>
      </c>
      <c r="C18974" s="7" t="n">
        <v>4</v>
      </c>
      <c r="D18974" s="7" t="n">
        <v>6</v>
      </c>
      <c r="E18974" s="7" t="s">
        <v>419</v>
      </c>
    </row>
    <row r="18975" spans="1:6">
      <c r="A18975" t="s">
        <v>4</v>
      </c>
      <c r="B18975" s="4" t="s">
        <v>5</v>
      </c>
      <c r="C18975" s="4" t="s">
        <v>11</v>
      </c>
    </row>
    <row r="18976" spans="1:6">
      <c r="A18976" t="n">
        <v>154729</v>
      </c>
      <c r="B18976" s="29" t="n">
        <v>16</v>
      </c>
      <c r="C18976" s="7" t="n">
        <v>0</v>
      </c>
    </row>
    <row r="18977" spans="1:10">
      <c r="A18977" t="s">
        <v>4</v>
      </c>
      <c r="B18977" s="4" t="s">
        <v>5</v>
      </c>
      <c r="C18977" s="4" t="s">
        <v>11</v>
      </c>
      <c r="D18977" s="4" t="s">
        <v>34</v>
      </c>
      <c r="E18977" s="4" t="s">
        <v>7</v>
      </c>
      <c r="F18977" s="4" t="s">
        <v>7</v>
      </c>
    </row>
    <row r="18978" spans="1:10">
      <c r="A18978" t="n">
        <v>154732</v>
      </c>
      <c r="B18978" s="51" t="n">
        <v>26</v>
      </c>
      <c r="C18978" s="7" t="n">
        <v>6</v>
      </c>
      <c r="D18978" s="7" t="s">
        <v>1361</v>
      </c>
      <c r="E18978" s="7" t="n">
        <v>2</v>
      </c>
      <c r="F18978" s="7" t="n">
        <v>0</v>
      </c>
    </row>
    <row r="18979" spans="1:10">
      <c r="A18979" t="s">
        <v>4</v>
      </c>
      <c r="B18979" s="4" t="s">
        <v>5</v>
      </c>
    </row>
    <row r="18980" spans="1:10">
      <c r="A18980" t="n">
        <v>154807</v>
      </c>
      <c r="B18980" s="27" t="n">
        <v>28</v>
      </c>
    </row>
    <row r="18981" spans="1:10">
      <c r="A18981" t="s">
        <v>4</v>
      </c>
      <c r="B18981" s="4" t="s">
        <v>5</v>
      </c>
      <c r="C18981" s="4" t="s">
        <v>16</v>
      </c>
    </row>
    <row r="18982" spans="1:10">
      <c r="A18982" t="n">
        <v>154808</v>
      </c>
      <c r="B18982" s="22" t="n">
        <v>3</v>
      </c>
      <c r="C18982" s="14" t="n">
        <f t="normal" ca="1">A18994</f>
        <v>0</v>
      </c>
    </row>
    <row r="18983" spans="1:10">
      <c r="A18983" t="s">
        <v>4</v>
      </c>
      <c r="B18983" s="4" t="s">
        <v>5</v>
      </c>
      <c r="C18983" s="4" t="s">
        <v>11</v>
      </c>
    </row>
    <row r="18984" spans="1:10">
      <c r="A18984" t="n">
        <v>154813</v>
      </c>
      <c r="B18984" s="29" t="n">
        <v>16</v>
      </c>
      <c r="C18984" s="7" t="n">
        <v>300</v>
      </c>
    </row>
    <row r="18985" spans="1:10">
      <c r="A18985" t="s">
        <v>4</v>
      </c>
      <c r="B18985" s="4" t="s">
        <v>5</v>
      </c>
      <c r="C18985" s="4" t="s">
        <v>7</v>
      </c>
      <c r="D18985" s="4" t="s">
        <v>11</v>
      </c>
      <c r="E18985" s="4" t="s">
        <v>8</v>
      </c>
    </row>
    <row r="18986" spans="1:10">
      <c r="A18986" t="n">
        <v>154816</v>
      </c>
      <c r="B18986" s="49" t="n">
        <v>51</v>
      </c>
      <c r="C18986" s="7" t="n">
        <v>4</v>
      </c>
      <c r="D18986" s="7" t="n">
        <v>0</v>
      </c>
      <c r="E18986" s="7" t="s">
        <v>419</v>
      </c>
    </row>
    <row r="18987" spans="1:10">
      <c r="A18987" t="s">
        <v>4</v>
      </c>
      <c r="B18987" s="4" t="s">
        <v>5</v>
      </c>
      <c r="C18987" s="4" t="s">
        <v>11</v>
      </c>
    </row>
    <row r="18988" spans="1:10">
      <c r="A18988" t="n">
        <v>154830</v>
      </c>
      <c r="B18988" s="29" t="n">
        <v>16</v>
      </c>
      <c r="C18988" s="7" t="n">
        <v>0</v>
      </c>
    </row>
    <row r="18989" spans="1:10">
      <c r="A18989" t="s">
        <v>4</v>
      </c>
      <c r="B18989" s="4" t="s">
        <v>5</v>
      </c>
      <c r="C18989" s="4" t="s">
        <v>11</v>
      </c>
      <c r="D18989" s="4" t="s">
        <v>34</v>
      </c>
      <c r="E18989" s="4" t="s">
        <v>7</v>
      </c>
      <c r="F18989" s="4" t="s">
        <v>7</v>
      </c>
    </row>
    <row r="18990" spans="1:10">
      <c r="A18990" t="n">
        <v>154833</v>
      </c>
      <c r="B18990" s="51" t="n">
        <v>26</v>
      </c>
      <c r="C18990" s="7" t="n">
        <v>0</v>
      </c>
      <c r="D18990" s="7" t="s">
        <v>1362</v>
      </c>
      <c r="E18990" s="7" t="n">
        <v>2</v>
      </c>
      <c r="F18990" s="7" t="n">
        <v>0</v>
      </c>
    </row>
    <row r="18991" spans="1:10">
      <c r="A18991" t="s">
        <v>4</v>
      </c>
      <c r="B18991" s="4" t="s">
        <v>5</v>
      </c>
    </row>
    <row r="18992" spans="1:10">
      <c r="A18992" t="n">
        <v>154893</v>
      </c>
      <c r="B18992" s="27" t="n">
        <v>28</v>
      </c>
    </row>
    <row r="18993" spans="1:6">
      <c r="A18993" t="s">
        <v>4</v>
      </c>
      <c r="B18993" s="4" t="s">
        <v>5</v>
      </c>
      <c r="C18993" s="4" t="s">
        <v>7</v>
      </c>
      <c r="D18993" s="19" t="s">
        <v>28</v>
      </c>
      <c r="E18993" s="4" t="s">
        <v>5</v>
      </c>
      <c r="F18993" s="4" t="s">
        <v>7</v>
      </c>
      <c r="G18993" s="4" t="s">
        <v>11</v>
      </c>
      <c r="H18993" s="19" t="s">
        <v>29</v>
      </c>
      <c r="I18993" s="4" t="s">
        <v>7</v>
      </c>
      <c r="J18993" s="4" t="s">
        <v>16</v>
      </c>
    </row>
    <row r="18994" spans="1:6">
      <c r="A18994" t="n">
        <v>154894</v>
      </c>
      <c r="B18994" s="13" t="n">
        <v>5</v>
      </c>
      <c r="C18994" s="7" t="n">
        <v>28</v>
      </c>
      <c r="D18994" s="19" t="s">
        <v>3</v>
      </c>
      <c r="E18994" s="59" t="n">
        <v>64</v>
      </c>
      <c r="F18994" s="7" t="n">
        <v>5</v>
      </c>
      <c r="G18994" s="7" t="n">
        <v>2</v>
      </c>
      <c r="H18994" s="19" t="s">
        <v>3</v>
      </c>
      <c r="I18994" s="7" t="n">
        <v>1</v>
      </c>
      <c r="J18994" s="14" t="n">
        <f t="normal" ca="1">A19004</f>
        <v>0</v>
      </c>
    </row>
    <row r="18995" spans="1:6">
      <c r="A18995" t="s">
        <v>4</v>
      </c>
      <c r="B18995" s="4" t="s">
        <v>5</v>
      </c>
      <c r="C18995" s="4" t="s">
        <v>7</v>
      </c>
      <c r="D18995" s="4" t="s">
        <v>11</v>
      </c>
      <c r="E18995" s="4" t="s">
        <v>8</v>
      </c>
    </row>
    <row r="18996" spans="1:6">
      <c r="A18996" t="n">
        <v>154905</v>
      </c>
      <c r="B18996" s="49" t="n">
        <v>51</v>
      </c>
      <c r="C18996" s="7" t="n">
        <v>4</v>
      </c>
      <c r="D18996" s="7" t="n">
        <v>2</v>
      </c>
      <c r="E18996" s="7" t="s">
        <v>448</v>
      </c>
    </row>
    <row r="18997" spans="1:6">
      <c r="A18997" t="s">
        <v>4</v>
      </c>
      <c r="B18997" s="4" t="s">
        <v>5</v>
      </c>
      <c r="C18997" s="4" t="s">
        <v>11</v>
      </c>
    </row>
    <row r="18998" spans="1:6">
      <c r="A18998" t="n">
        <v>154918</v>
      </c>
      <c r="B18998" s="29" t="n">
        <v>16</v>
      </c>
      <c r="C18998" s="7" t="n">
        <v>0</v>
      </c>
    </row>
    <row r="18999" spans="1:6">
      <c r="A18999" t="s">
        <v>4</v>
      </c>
      <c r="B18999" s="4" t="s">
        <v>5</v>
      </c>
      <c r="C18999" s="4" t="s">
        <v>11</v>
      </c>
      <c r="D18999" s="4" t="s">
        <v>34</v>
      </c>
      <c r="E18999" s="4" t="s">
        <v>7</v>
      </c>
      <c r="F18999" s="4" t="s">
        <v>7</v>
      </c>
    </row>
    <row r="19000" spans="1:6">
      <c r="A19000" t="n">
        <v>154921</v>
      </c>
      <c r="B19000" s="51" t="n">
        <v>26</v>
      </c>
      <c r="C19000" s="7" t="n">
        <v>2</v>
      </c>
      <c r="D19000" s="7" t="s">
        <v>1363</v>
      </c>
      <c r="E19000" s="7" t="n">
        <v>2</v>
      </c>
      <c r="F19000" s="7" t="n">
        <v>0</v>
      </c>
    </row>
    <row r="19001" spans="1:6">
      <c r="A19001" t="s">
        <v>4</v>
      </c>
      <c r="B19001" s="4" t="s">
        <v>5</v>
      </c>
    </row>
    <row r="19002" spans="1:6">
      <c r="A19002" t="n">
        <v>154954</v>
      </c>
      <c r="B19002" s="27" t="n">
        <v>28</v>
      </c>
    </row>
    <row r="19003" spans="1:6">
      <c r="A19003" t="s">
        <v>4</v>
      </c>
      <c r="B19003" s="4" t="s">
        <v>5</v>
      </c>
      <c r="C19003" s="4" t="s">
        <v>7</v>
      </c>
      <c r="D19003" s="19" t="s">
        <v>28</v>
      </c>
      <c r="E19003" s="4" t="s">
        <v>5</v>
      </c>
      <c r="F19003" s="4" t="s">
        <v>7</v>
      </c>
      <c r="G19003" s="4" t="s">
        <v>11</v>
      </c>
      <c r="H19003" s="19" t="s">
        <v>29</v>
      </c>
      <c r="I19003" s="4" t="s">
        <v>7</v>
      </c>
      <c r="J19003" s="4" t="s">
        <v>16</v>
      </c>
    </row>
    <row r="19004" spans="1:6">
      <c r="A19004" t="n">
        <v>154955</v>
      </c>
      <c r="B19004" s="13" t="n">
        <v>5</v>
      </c>
      <c r="C19004" s="7" t="n">
        <v>28</v>
      </c>
      <c r="D19004" s="19" t="s">
        <v>3</v>
      </c>
      <c r="E19004" s="59" t="n">
        <v>64</v>
      </c>
      <c r="F19004" s="7" t="n">
        <v>5</v>
      </c>
      <c r="G19004" s="7" t="n">
        <v>7</v>
      </c>
      <c r="H19004" s="19" t="s">
        <v>3</v>
      </c>
      <c r="I19004" s="7" t="n">
        <v>1</v>
      </c>
      <c r="J19004" s="14" t="n">
        <f t="normal" ca="1">A19014</f>
        <v>0</v>
      </c>
    </row>
    <row r="19005" spans="1:6">
      <c r="A19005" t="s">
        <v>4</v>
      </c>
      <c r="B19005" s="4" t="s">
        <v>5</v>
      </c>
      <c r="C19005" s="4" t="s">
        <v>7</v>
      </c>
      <c r="D19005" s="4" t="s">
        <v>11</v>
      </c>
      <c r="E19005" s="4" t="s">
        <v>8</v>
      </c>
    </row>
    <row r="19006" spans="1:6">
      <c r="A19006" t="n">
        <v>154966</v>
      </c>
      <c r="B19006" s="49" t="n">
        <v>51</v>
      </c>
      <c r="C19006" s="7" t="n">
        <v>4</v>
      </c>
      <c r="D19006" s="7" t="n">
        <v>7</v>
      </c>
      <c r="E19006" s="7" t="s">
        <v>81</v>
      </c>
    </row>
    <row r="19007" spans="1:6">
      <c r="A19007" t="s">
        <v>4</v>
      </c>
      <c r="B19007" s="4" t="s">
        <v>5</v>
      </c>
      <c r="C19007" s="4" t="s">
        <v>11</v>
      </c>
    </row>
    <row r="19008" spans="1:6">
      <c r="A19008" t="n">
        <v>154979</v>
      </c>
      <c r="B19008" s="29" t="n">
        <v>16</v>
      </c>
      <c r="C19008" s="7" t="n">
        <v>0</v>
      </c>
    </row>
    <row r="19009" spans="1:10">
      <c r="A19009" t="s">
        <v>4</v>
      </c>
      <c r="B19009" s="4" t="s">
        <v>5</v>
      </c>
      <c r="C19009" s="4" t="s">
        <v>11</v>
      </c>
      <c r="D19009" s="4" t="s">
        <v>34</v>
      </c>
      <c r="E19009" s="4" t="s">
        <v>7</v>
      </c>
      <c r="F19009" s="4" t="s">
        <v>7</v>
      </c>
    </row>
    <row r="19010" spans="1:10">
      <c r="A19010" t="n">
        <v>154982</v>
      </c>
      <c r="B19010" s="51" t="n">
        <v>26</v>
      </c>
      <c r="C19010" s="7" t="n">
        <v>7</v>
      </c>
      <c r="D19010" s="7" t="s">
        <v>1364</v>
      </c>
      <c r="E19010" s="7" t="n">
        <v>2</v>
      </c>
      <c r="F19010" s="7" t="n">
        <v>0</v>
      </c>
    </row>
    <row r="19011" spans="1:10">
      <c r="A19011" t="s">
        <v>4</v>
      </c>
      <c r="B19011" s="4" t="s">
        <v>5</v>
      </c>
    </row>
    <row r="19012" spans="1:10">
      <c r="A19012" t="n">
        <v>155032</v>
      </c>
      <c r="B19012" s="27" t="n">
        <v>28</v>
      </c>
    </row>
    <row r="19013" spans="1:10">
      <c r="A19013" t="s">
        <v>4</v>
      </c>
      <c r="B19013" s="4" t="s">
        <v>5</v>
      </c>
      <c r="C19013" s="4" t="s">
        <v>7</v>
      </c>
      <c r="D19013" s="19" t="s">
        <v>28</v>
      </c>
      <c r="E19013" s="4" t="s">
        <v>5</v>
      </c>
      <c r="F19013" s="4" t="s">
        <v>7</v>
      </c>
      <c r="G19013" s="4" t="s">
        <v>11</v>
      </c>
      <c r="H19013" s="19" t="s">
        <v>29</v>
      </c>
      <c r="I19013" s="4" t="s">
        <v>7</v>
      </c>
      <c r="J19013" s="4" t="s">
        <v>16</v>
      </c>
    </row>
    <row r="19014" spans="1:10">
      <c r="A19014" t="n">
        <v>155033</v>
      </c>
      <c r="B19014" s="13" t="n">
        <v>5</v>
      </c>
      <c r="C19014" s="7" t="n">
        <v>28</v>
      </c>
      <c r="D19014" s="19" t="s">
        <v>3</v>
      </c>
      <c r="E19014" s="59" t="n">
        <v>64</v>
      </c>
      <c r="F19014" s="7" t="n">
        <v>5</v>
      </c>
      <c r="G19014" s="7" t="n">
        <v>11</v>
      </c>
      <c r="H19014" s="19" t="s">
        <v>3</v>
      </c>
      <c r="I19014" s="7" t="n">
        <v>1</v>
      </c>
      <c r="J19014" s="14" t="n">
        <f t="normal" ca="1">A19026</f>
        <v>0</v>
      </c>
    </row>
    <row r="19015" spans="1:10">
      <c r="A19015" t="s">
        <v>4</v>
      </c>
      <c r="B19015" s="4" t="s">
        <v>5</v>
      </c>
      <c r="C19015" s="4" t="s">
        <v>11</v>
      </c>
      <c r="D19015" s="4" t="s">
        <v>7</v>
      </c>
      <c r="E19015" s="4" t="s">
        <v>7</v>
      </c>
      <c r="F19015" s="4" t="s">
        <v>8</v>
      </c>
    </row>
    <row r="19016" spans="1:10">
      <c r="A19016" t="n">
        <v>155044</v>
      </c>
      <c r="B19016" s="50" t="n">
        <v>20</v>
      </c>
      <c r="C19016" s="7" t="n">
        <v>11</v>
      </c>
      <c r="D19016" s="7" t="n">
        <v>2</v>
      </c>
      <c r="E19016" s="7" t="n">
        <v>10</v>
      </c>
      <c r="F19016" s="7" t="s">
        <v>871</v>
      </c>
    </row>
    <row r="19017" spans="1:10">
      <c r="A19017" t="s">
        <v>4</v>
      </c>
      <c r="B19017" s="4" t="s">
        <v>5</v>
      </c>
      <c r="C19017" s="4" t="s">
        <v>7</v>
      </c>
      <c r="D19017" s="4" t="s">
        <v>11</v>
      </c>
      <c r="E19017" s="4" t="s">
        <v>8</v>
      </c>
    </row>
    <row r="19018" spans="1:10">
      <c r="A19018" t="n">
        <v>155064</v>
      </c>
      <c r="B19018" s="49" t="n">
        <v>51</v>
      </c>
      <c r="C19018" s="7" t="n">
        <v>4</v>
      </c>
      <c r="D19018" s="7" t="n">
        <v>11</v>
      </c>
      <c r="E19018" s="7" t="s">
        <v>473</v>
      </c>
    </row>
    <row r="19019" spans="1:10">
      <c r="A19019" t="s">
        <v>4</v>
      </c>
      <c r="B19019" s="4" t="s">
        <v>5</v>
      </c>
      <c r="C19019" s="4" t="s">
        <v>11</v>
      </c>
    </row>
    <row r="19020" spans="1:10">
      <c r="A19020" t="n">
        <v>155077</v>
      </c>
      <c r="B19020" s="29" t="n">
        <v>16</v>
      </c>
      <c r="C19020" s="7" t="n">
        <v>0</v>
      </c>
    </row>
    <row r="19021" spans="1:10">
      <c r="A19021" t="s">
        <v>4</v>
      </c>
      <c r="B19021" s="4" t="s">
        <v>5</v>
      </c>
      <c r="C19021" s="4" t="s">
        <v>11</v>
      </c>
      <c r="D19021" s="4" t="s">
        <v>34</v>
      </c>
      <c r="E19021" s="4" t="s">
        <v>7</v>
      </c>
      <c r="F19021" s="4" t="s">
        <v>7</v>
      </c>
    </row>
    <row r="19022" spans="1:10">
      <c r="A19022" t="n">
        <v>155080</v>
      </c>
      <c r="B19022" s="51" t="n">
        <v>26</v>
      </c>
      <c r="C19022" s="7" t="n">
        <v>11</v>
      </c>
      <c r="D19022" s="7" t="s">
        <v>1365</v>
      </c>
      <c r="E19022" s="7" t="n">
        <v>2</v>
      </c>
      <c r="F19022" s="7" t="n">
        <v>0</v>
      </c>
    </row>
    <row r="19023" spans="1:10">
      <c r="A19023" t="s">
        <v>4</v>
      </c>
      <c r="B19023" s="4" t="s">
        <v>5</v>
      </c>
    </row>
    <row r="19024" spans="1:10">
      <c r="A19024" t="n">
        <v>155152</v>
      </c>
      <c r="B19024" s="27" t="n">
        <v>28</v>
      </c>
    </row>
    <row r="19025" spans="1:10">
      <c r="A19025" t="s">
        <v>4</v>
      </c>
      <c r="B19025" s="4" t="s">
        <v>5</v>
      </c>
      <c r="C19025" s="4" t="s">
        <v>7</v>
      </c>
      <c r="D19025" s="19" t="s">
        <v>28</v>
      </c>
      <c r="E19025" s="4" t="s">
        <v>5</v>
      </c>
      <c r="F19025" s="4" t="s">
        <v>7</v>
      </c>
      <c r="G19025" s="4" t="s">
        <v>11</v>
      </c>
      <c r="H19025" s="19" t="s">
        <v>29</v>
      </c>
      <c r="I19025" s="4" t="s">
        <v>7</v>
      </c>
      <c r="J19025" s="4" t="s">
        <v>16</v>
      </c>
    </row>
    <row r="19026" spans="1:10">
      <c r="A19026" t="n">
        <v>155153</v>
      </c>
      <c r="B19026" s="13" t="n">
        <v>5</v>
      </c>
      <c r="C19026" s="7" t="n">
        <v>28</v>
      </c>
      <c r="D19026" s="19" t="s">
        <v>3</v>
      </c>
      <c r="E19026" s="59" t="n">
        <v>64</v>
      </c>
      <c r="F19026" s="7" t="n">
        <v>5</v>
      </c>
      <c r="G19026" s="7" t="n">
        <v>15</v>
      </c>
      <c r="H19026" s="19" t="s">
        <v>3</v>
      </c>
      <c r="I19026" s="7" t="n">
        <v>1</v>
      </c>
      <c r="J19026" s="14" t="n">
        <f t="normal" ca="1">A19036</f>
        <v>0</v>
      </c>
    </row>
    <row r="19027" spans="1:10">
      <c r="A19027" t="s">
        <v>4</v>
      </c>
      <c r="B19027" s="4" t="s">
        <v>5</v>
      </c>
      <c r="C19027" s="4" t="s">
        <v>7</v>
      </c>
      <c r="D19027" s="4" t="s">
        <v>11</v>
      </c>
      <c r="E19027" s="4" t="s">
        <v>8</v>
      </c>
    </row>
    <row r="19028" spans="1:10">
      <c r="A19028" t="n">
        <v>155164</v>
      </c>
      <c r="B19028" s="49" t="n">
        <v>51</v>
      </c>
      <c r="C19028" s="7" t="n">
        <v>4</v>
      </c>
      <c r="D19028" s="7" t="n">
        <v>15</v>
      </c>
      <c r="E19028" s="7" t="s">
        <v>446</v>
      </c>
    </row>
    <row r="19029" spans="1:10">
      <c r="A19029" t="s">
        <v>4</v>
      </c>
      <c r="B19029" s="4" t="s">
        <v>5</v>
      </c>
      <c r="C19029" s="4" t="s">
        <v>11</v>
      </c>
    </row>
    <row r="19030" spans="1:10">
      <c r="A19030" t="n">
        <v>155177</v>
      </c>
      <c r="B19030" s="29" t="n">
        <v>16</v>
      </c>
      <c r="C19030" s="7" t="n">
        <v>0</v>
      </c>
    </row>
    <row r="19031" spans="1:10">
      <c r="A19031" t="s">
        <v>4</v>
      </c>
      <c r="B19031" s="4" t="s">
        <v>5</v>
      </c>
      <c r="C19031" s="4" t="s">
        <v>11</v>
      </c>
      <c r="D19031" s="4" t="s">
        <v>34</v>
      </c>
      <c r="E19031" s="4" t="s">
        <v>7</v>
      </c>
      <c r="F19031" s="4" t="s">
        <v>7</v>
      </c>
    </row>
    <row r="19032" spans="1:10">
      <c r="A19032" t="n">
        <v>155180</v>
      </c>
      <c r="B19032" s="51" t="n">
        <v>26</v>
      </c>
      <c r="C19032" s="7" t="n">
        <v>15</v>
      </c>
      <c r="D19032" s="7" t="s">
        <v>1366</v>
      </c>
      <c r="E19032" s="7" t="n">
        <v>2</v>
      </c>
      <c r="F19032" s="7" t="n">
        <v>0</v>
      </c>
    </row>
    <row r="19033" spans="1:10">
      <c r="A19033" t="s">
        <v>4</v>
      </c>
      <c r="B19033" s="4" t="s">
        <v>5</v>
      </c>
    </row>
    <row r="19034" spans="1:10">
      <c r="A19034" t="n">
        <v>155247</v>
      </c>
      <c r="B19034" s="27" t="n">
        <v>28</v>
      </c>
    </row>
    <row r="19035" spans="1:10">
      <c r="A19035" t="s">
        <v>4</v>
      </c>
      <c r="B19035" s="4" t="s">
        <v>5</v>
      </c>
      <c r="C19035" s="4" t="s">
        <v>7</v>
      </c>
      <c r="D19035" s="19" t="s">
        <v>28</v>
      </c>
      <c r="E19035" s="4" t="s">
        <v>5</v>
      </c>
      <c r="F19035" s="4" t="s">
        <v>7</v>
      </c>
      <c r="G19035" s="4" t="s">
        <v>11</v>
      </c>
      <c r="H19035" s="19" t="s">
        <v>29</v>
      </c>
      <c r="I19035" s="4" t="s">
        <v>7</v>
      </c>
      <c r="J19035" s="4" t="s">
        <v>16</v>
      </c>
    </row>
    <row r="19036" spans="1:10">
      <c r="A19036" t="n">
        <v>155248</v>
      </c>
      <c r="B19036" s="13" t="n">
        <v>5</v>
      </c>
      <c r="C19036" s="7" t="n">
        <v>28</v>
      </c>
      <c r="D19036" s="19" t="s">
        <v>3</v>
      </c>
      <c r="E19036" s="59" t="n">
        <v>64</v>
      </c>
      <c r="F19036" s="7" t="n">
        <v>5</v>
      </c>
      <c r="G19036" s="7" t="n">
        <v>4</v>
      </c>
      <c r="H19036" s="19" t="s">
        <v>3</v>
      </c>
      <c r="I19036" s="7" t="n">
        <v>1</v>
      </c>
      <c r="J19036" s="14" t="n">
        <f t="normal" ca="1">A19048</f>
        <v>0</v>
      </c>
    </row>
    <row r="19037" spans="1:10">
      <c r="A19037" t="s">
        <v>4</v>
      </c>
      <c r="B19037" s="4" t="s">
        <v>5</v>
      </c>
      <c r="C19037" s="4" t="s">
        <v>11</v>
      </c>
      <c r="D19037" s="4" t="s">
        <v>7</v>
      </c>
      <c r="E19037" s="4" t="s">
        <v>7</v>
      </c>
      <c r="F19037" s="4" t="s">
        <v>8</v>
      </c>
    </row>
    <row r="19038" spans="1:10">
      <c r="A19038" t="n">
        <v>155259</v>
      </c>
      <c r="B19038" s="50" t="n">
        <v>20</v>
      </c>
      <c r="C19038" s="7" t="n">
        <v>4</v>
      </c>
      <c r="D19038" s="7" t="n">
        <v>2</v>
      </c>
      <c r="E19038" s="7" t="n">
        <v>10</v>
      </c>
      <c r="F19038" s="7" t="s">
        <v>871</v>
      </c>
    </row>
    <row r="19039" spans="1:10">
      <c r="A19039" t="s">
        <v>4</v>
      </c>
      <c r="B19039" s="4" t="s">
        <v>5</v>
      </c>
      <c r="C19039" s="4" t="s">
        <v>7</v>
      </c>
      <c r="D19039" s="4" t="s">
        <v>11</v>
      </c>
      <c r="E19039" s="4" t="s">
        <v>8</v>
      </c>
    </row>
    <row r="19040" spans="1:10">
      <c r="A19040" t="n">
        <v>155279</v>
      </c>
      <c r="B19040" s="49" t="n">
        <v>51</v>
      </c>
      <c r="C19040" s="7" t="n">
        <v>4</v>
      </c>
      <c r="D19040" s="7" t="n">
        <v>4</v>
      </c>
      <c r="E19040" s="7" t="s">
        <v>832</v>
      </c>
    </row>
    <row r="19041" spans="1:10">
      <c r="A19041" t="s">
        <v>4</v>
      </c>
      <c r="B19041" s="4" t="s">
        <v>5</v>
      </c>
      <c r="C19041" s="4" t="s">
        <v>11</v>
      </c>
    </row>
    <row r="19042" spans="1:10">
      <c r="A19042" t="n">
        <v>155293</v>
      </c>
      <c r="B19042" s="29" t="n">
        <v>16</v>
      </c>
      <c r="C19042" s="7" t="n">
        <v>0</v>
      </c>
    </row>
    <row r="19043" spans="1:10">
      <c r="A19043" t="s">
        <v>4</v>
      </c>
      <c r="B19043" s="4" t="s">
        <v>5</v>
      </c>
      <c r="C19043" s="4" t="s">
        <v>11</v>
      </c>
      <c r="D19043" s="4" t="s">
        <v>34</v>
      </c>
      <c r="E19043" s="4" t="s">
        <v>7</v>
      </c>
      <c r="F19043" s="4" t="s">
        <v>7</v>
      </c>
    </row>
    <row r="19044" spans="1:10">
      <c r="A19044" t="n">
        <v>155296</v>
      </c>
      <c r="B19044" s="51" t="n">
        <v>26</v>
      </c>
      <c r="C19044" s="7" t="n">
        <v>4</v>
      </c>
      <c r="D19044" s="7" t="s">
        <v>1367</v>
      </c>
      <c r="E19044" s="7" t="n">
        <v>2</v>
      </c>
      <c r="F19044" s="7" t="n">
        <v>0</v>
      </c>
    </row>
    <row r="19045" spans="1:10">
      <c r="A19045" t="s">
        <v>4</v>
      </c>
      <c r="B19045" s="4" t="s">
        <v>5</v>
      </c>
    </row>
    <row r="19046" spans="1:10">
      <c r="A19046" t="n">
        <v>155373</v>
      </c>
      <c r="B19046" s="27" t="n">
        <v>28</v>
      </c>
    </row>
    <row r="19047" spans="1:10">
      <c r="A19047" t="s">
        <v>4</v>
      </c>
      <c r="B19047" s="4" t="s">
        <v>5</v>
      </c>
      <c r="C19047" s="4" t="s">
        <v>11</v>
      </c>
      <c r="D19047" s="4" t="s">
        <v>7</v>
      </c>
    </row>
    <row r="19048" spans="1:10">
      <c r="A19048" t="n">
        <v>155374</v>
      </c>
      <c r="B19048" s="69" t="n">
        <v>89</v>
      </c>
      <c r="C19048" s="7" t="n">
        <v>65533</v>
      </c>
      <c r="D19048" s="7" t="n">
        <v>1</v>
      </c>
    </row>
    <row r="19049" spans="1:10">
      <c r="A19049" t="s">
        <v>4</v>
      </c>
      <c r="B19049" s="4" t="s">
        <v>5</v>
      </c>
      <c r="C19049" s="4" t="s">
        <v>7</v>
      </c>
      <c r="D19049" s="4" t="s">
        <v>11</v>
      </c>
      <c r="E19049" s="4" t="s">
        <v>11</v>
      </c>
      <c r="F19049" s="4" t="s">
        <v>7</v>
      </c>
    </row>
    <row r="19050" spans="1:10">
      <c r="A19050" t="n">
        <v>155378</v>
      </c>
      <c r="B19050" s="25" t="n">
        <v>25</v>
      </c>
      <c r="C19050" s="7" t="n">
        <v>1</v>
      </c>
      <c r="D19050" s="7" t="n">
        <v>65535</v>
      </c>
      <c r="E19050" s="7" t="n">
        <v>65535</v>
      </c>
      <c r="F19050" s="7" t="n">
        <v>0</v>
      </c>
    </row>
    <row r="19051" spans="1:10">
      <c r="A19051" t="s">
        <v>4</v>
      </c>
      <c r="B19051" s="4" t="s">
        <v>5</v>
      </c>
      <c r="C19051" s="4" t="s">
        <v>11</v>
      </c>
      <c r="D19051" s="4" t="s">
        <v>7</v>
      </c>
      <c r="E19051" s="4" t="s">
        <v>8</v>
      </c>
      <c r="F19051" s="4" t="s">
        <v>13</v>
      </c>
      <c r="G19051" s="4" t="s">
        <v>13</v>
      </c>
      <c r="H19051" s="4" t="s">
        <v>13</v>
      </c>
    </row>
    <row r="19052" spans="1:10">
      <c r="A19052" t="n">
        <v>155385</v>
      </c>
      <c r="B19052" s="47" t="n">
        <v>48</v>
      </c>
      <c r="C19052" s="7" t="n">
        <v>5655</v>
      </c>
      <c r="D19052" s="7" t="n">
        <v>0</v>
      </c>
      <c r="E19052" s="7" t="s">
        <v>960</v>
      </c>
      <c r="F19052" s="7" t="n">
        <v>-1</v>
      </c>
      <c r="G19052" s="7" t="n">
        <v>1</v>
      </c>
      <c r="H19052" s="7" t="n">
        <v>0</v>
      </c>
    </row>
    <row r="19053" spans="1:10">
      <c r="A19053" t="s">
        <v>4</v>
      </c>
      <c r="B19053" s="4" t="s">
        <v>5</v>
      </c>
      <c r="C19053" s="4" t="s">
        <v>7</v>
      </c>
      <c r="D19053" s="4" t="s">
        <v>11</v>
      </c>
      <c r="E19053" s="4" t="s">
        <v>8</v>
      </c>
    </row>
    <row r="19054" spans="1:10">
      <c r="A19054" t="n">
        <v>155416</v>
      </c>
      <c r="B19054" s="49" t="n">
        <v>51</v>
      </c>
      <c r="C19054" s="7" t="n">
        <v>4</v>
      </c>
      <c r="D19054" s="7" t="n">
        <v>5655</v>
      </c>
      <c r="E19054" s="7" t="s">
        <v>498</v>
      </c>
    </row>
    <row r="19055" spans="1:10">
      <c r="A19055" t="s">
        <v>4</v>
      </c>
      <c r="B19055" s="4" t="s">
        <v>5</v>
      </c>
      <c r="C19055" s="4" t="s">
        <v>11</v>
      </c>
    </row>
    <row r="19056" spans="1:10">
      <c r="A19056" t="n">
        <v>155430</v>
      </c>
      <c r="B19056" s="29" t="n">
        <v>16</v>
      </c>
      <c r="C19056" s="7" t="n">
        <v>0</v>
      </c>
    </row>
    <row r="19057" spans="1:8">
      <c r="A19057" t="s">
        <v>4</v>
      </c>
      <c r="B19057" s="4" t="s">
        <v>5</v>
      </c>
      <c r="C19057" s="4" t="s">
        <v>11</v>
      </c>
      <c r="D19057" s="4" t="s">
        <v>34</v>
      </c>
      <c r="E19057" s="4" t="s">
        <v>7</v>
      </c>
      <c r="F19057" s="4" t="s">
        <v>7</v>
      </c>
      <c r="G19057" s="4" t="s">
        <v>34</v>
      </c>
      <c r="H19057" s="4" t="s">
        <v>7</v>
      </c>
      <c r="I19057" s="4" t="s">
        <v>7</v>
      </c>
      <c r="J19057" s="4" t="s">
        <v>34</v>
      </c>
      <c r="K19057" s="4" t="s">
        <v>7</v>
      </c>
      <c r="L19057" s="4" t="s">
        <v>7</v>
      </c>
    </row>
    <row r="19058" spans="1:8">
      <c r="A19058" t="n">
        <v>155433</v>
      </c>
      <c r="B19058" s="51" t="n">
        <v>26</v>
      </c>
      <c r="C19058" s="7" t="n">
        <v>5655</v>
      </c>
      <c r="D19058" s="7" t="s">
        <v>1368</v>
      </c>
      <c r="E19058" s="7" t="n">
        <v>2</v>
      </c>
      <c r="F19058" s="7" t="n">
        <v>3</v>
      </c>
      <c r="G19058" s="7" t="s">
        <v>1369</v>
      </c>
      <c r="H19058" s="7" t="n">
        <v>2</v>
      </c>
      <c r="I19058" s="7" t="n">
        <v>3</v>
      </c>
      <c r="J19058" s="7" t="s">
        <v>1370</v>
      </c>
      <c r="K19058" s="7" t="n">
        <v>2</v>
      </c>
      <c r="L19058" s="7" t="n">
        <v>0</v>
      </c>
    </row>
    <row r="19059" spans="1:8">
      <c r="A19059" t="s">
        <v>4</v>
      </c>
      <c r="B19059" s="4" t="s">
        <v>5</v>
      </c>
    </row>
    <row r="19060" spans="1:8">
      <c r="A19060" t="n">
        <v>155721</v>
      </c>
      <c r="B19060" s="27" t="n">
        <v>28</v>
      </c>
    </row>
    <row r="19061" spans="1:8">
      <c r="A19061" t="s">
        <v>4</v>
      </c>
      <c r="B19061" s="4" t="s">
        <v>5</v>
      </c>
      <c r="C19061" s="4" t="s">
        <v>11</v>
      </c>
      <c r="D19061" s="4" t="s">
        <v>7</v>
      </c>
      <c r="E19061" s="4" t="s">
        <v>13</v>
      </c>
      <c r="F19061" s="4" t="s">
        <v>11</v>
      </c>
    </row>
    <row r="19062" spans="1:8">
      <c r="A19062" t="n">
        <v>155722</v>
      </c>
      <c r="B19062" s="53" t="n">
        <v>59</v>
      </c>
      <c r="C19062" s="7" t="n">
        <v>61440</v>
      </c>
      <c r="D19062" s="7" t="n">
        <v>6</v>
      </c>
      <c r="E19062" s="7" t="n">
        <v>0</v>
      </c>
      <c r="F19062" s="7" t="n">
        <v>0</v>
      </c>
    </row>
    <row r="19063" spans="1:8">
      <c r="A19063" t="s">
        <v>4</v>
      </c>
      <c r="B19063" s="4" t="s">
        <v>5</v>
      </c>
      <c r="C19063" s="4" t="s">
        <v>11</v>
      </c>
    </row>
    <row r="19064" spans="1:8">
      <c r="A19064" t="n">
        <v>155732</v>
      </c>
      <c r="B19064" s="29" t="n">
        <v>16</v>
      </c>
      <c r="C19064" s="7" t="n">
        <v>50</v>
      </c>
    </row>
    <row r="19065" spans="1:8">
      <c r="A19065" t="s">
        <v>4</v>
      </c>
      <c r="B19065" s="4" t="s">
        <v>5</v>
      </c>
      <c r="C19065" s="4" t="s">
        <v>11</v>
      </c>
      <c r="D19065" s="4" t="s">
        <v>7</v>
      </c>
      <c r="E19065" s="4" t="s">
        <v>13</v>
      </c>
      <c r="F19065" s="4" t="s">
        <v>11</v>
      </c>
    </row>
    <row r="19066" spans="1:8">
      <c r="A19066" t="n">
        <v>155735</v>
      </c>
      <c r="B19066" s="53" t="n">
        <v>59</v>
      </c>
      <c r="C19066" s="7" t="n">
        <v>61441</v>
      </c>
      <c r="D19066" s="7" t="n">
        <v>6</v>
      </c>
      <c r="E19066" s="7" t="n">
        <v>0</v>
      </c>
      <c r="F19066" s="7" t="n">
        <v>0</v>
      </c>
    </row>
    <row r="19067" spans="1:8">
      <c r="A19067" t="s">
        <v>4</v>
      </c>
      <c r="B19067" s="4" t="s">
        <v>5</v>
      </c>
      <c r="C19067" s="4" t="s">
        <v>11</v>
      </c>
    </row>
    <row r="19068" spans="1:8">
      <c r="A19068" t="n">
        <v>155745</v>
      </c>
      <c r="B19068" s="29" t="n">
        <v>16</v>
      </c>
      <c r="C19068" s="7" t="n">
        <v>50</v>
      </c>
    </row>
    <row r="19069" spans="1:8">
      <c r="A19069" t="s">
        <v>4</v>
      </c>
      <c r="B19069" s="4" t="s">
        <v>5</v>
      </c>
      <c r="C19069" s="4" t="s">
        <v>11</v>
      </c>
      <c r="D19069" s="4" t="s">
        <v>7</v>
      </c>
      <c r="E19069" s="4" t="s">
        <v>13</v>
      </c>
      <c r="F19069" s="4" t="s">
        <v>11</v>
      </c>
    </row>
    <row r="19070" spans="1:8">
      <c r="A19070" t="n">
        <v>155748</v>
      </c>
      <c r="B19070" s="53" t="n">
        <v>59</v>
      </c>
      <c r="C19070" s="7" t="n">
        <v>61442</v>
      </c>
      <c r="D19070" s="7" t="n">
        <v>6</v>
      </c>
      <c r="E19070" s="7" t="n">
        <v>0</v>
      </c>
      <c r="F19070" s="7" t="n">
        <v>0</v>
      </c>
    </row>
    <row r="19071" spans="1:8">
      <c r="A19071" t="s">
        <v>4</v>
      </c>
      <c r="B19071" s="4" t="s">
        <v>5</v>
      </c>
      <c r="C19071" s="4" t="s">
        <v>11</v>
      </c>
    </row>
    <row r="19072" spans="1:8">
      <c r="A19072" t="n">
        <v>155758</v>
      </c>
      <c r="B19072" s="29" t="n">
        <v>16</v>
      </c>
      <c r="C19072" s="7" t="n">
        <v>50</v>
      </c>
    </row>
    <row r="19073" spans="1:12">
      <c r="A19073" t="s">
        <v>4</v>
      </c>
      <c r="B19073" s="4" t="s">
        <v>5</v>
      </c>
      <c r="C19073" s="4" t="s">
        <v>11</v>
      </c>
      <c r="D19073" s="4" t="s">
        <v>7</v>
      </c>
      <c r="E19073" s="4" t="s">
        <v>13</v>
      </c>
      <c r="F19073" s="4" t="s">
        <v>11</v>
      </c>
    </row>
    <row r="19074" spans="1:12">
      <c r="A19074" t="n">
        <v>155761</v>
      </c>
      <c r="B19074" s="53" t="n">
        <v>59</v>
      </c>
      <c r="C19074" s="7" t="n">
        <v>61443</v>
      </c>
      <c r="D19074" s="7" t="n">
        <v>6</v>
      </c>
      <c r="E19074" s="7" t="n">
        <v>0</v>
      </c>
      <c r="F19074" s="7" t="n">
        <v>0</v>
      </c>
    </row>
    <row r="19075" spans="1:12">
      <c r="A19075" t="s">
        <v>4</v>
      </c>
      <c r="B19075" s="4" t="s">
        <v>5</v>
      </c>
      <c r="C19075" s="4" t="s">
        <v>11</v>
      </c>
    </row>
    <row r="19076" spans="1:12">
      <c r="A19076" t="n">
        <v>155771</v>
      </c>
      <c r="B19076" s="29" t="n">
        <v>16</v>
      </c>
      <c r="C19076" s="7" t="n">
        <v>50</v>
      </c>
    </row>
    <row r="19077" spans="1:12">
      <c r="A19077" t="s">
        <v>4</v>
      </c>
      <c r="B19077" s="4" t="s">
        <v>5</v>
      </c>
      <c r="C19077" s="4" t="s">
        <v>11</v>
      </c>
      <c r="D19077" s="4" t="s">
        <v>7</v>
      </c>
      <c r="E19077" s="4" t="s">
        <v>13</v>
      </c>
      <c r="F19077" s="4" t="s">
        <v>11</v>
      </c>
    </row>
    <row r="19078" spans="1:12">
      <c r="A19078" t="n">
        <v>155774</v>
      </c>
      <c r="B19078" s="53" t="n">
        <v>59</v>
      </c>
      <c r="C19078" s="7" t="n">
        <v>61444</v>
      </c>
      <c r="D19078" s="7" t="n">
        <v>6</v>
      </c>
      <c r="E19078" s="7" t="n">
        <v>0</v>
      </c>
      <c r="F19078" s="7" t="n">
        <v>0</v>
      </c>
    </row>
    <row r="19079" spans="1:12">
      <c r="A19079" t="s">
        <v>4</v>
      </c>
      <c r="B19079" s="4" t="s">
        <v>5</v>
      </c>
      <c r="C19079" s="4" t="s">
        <v>11</v>
      </c>
    </row>
    <row r="19080" spans="1:12">
      <c r="A19080" t="n">
        <v>155784</v>
      </c>
      <c r="B19080" s="29" t="n">
        <v>16</v>
      </c>
      <c r="C19080" s="7" t="n">
        <v>50</v>
      </c>
    </row>
    <row r="19081" spans="1:12">
      <c r="A19081" t="s">
        <v>4</v>
      </c>
      <c r="B19081" s="4" t="s">
        <v>5</v>
      </c>
      <c r="C19081" s="4" t="s">
        <v>11</v>
      </c>
      <c r="D19081" s="4" t="s">
        <v>7</v>
      </c>
      <c r="E19081" s="4" t="s">
        <v>13</v>
      </c>
      <c r="F19081" s="4" t="s">
        <v>11</v>
      </c>
    </row>
    <row r="19082" spans="1:12">
      <c r="A19082" t="n">
        <v>155787</v>
      </c>
      <c r="B19082" s="53" t="n">
        <v>59</v>
      </c>
      <c r="C19082" s="7" t="n">
        <v>61445</v>
      </c>
      <c r="D19082" s="7" t="n">
        <v>6</v>
      </c>
      <c r="E19082" s="7" t="n">
        <v>0</v>
      </c>
      <c r="F19082" s="7" t="n">
        <v>0</v>
      </c>
    </row>
    <row r="19083" spans="1:12">
      <c r="A19083" t="s">
        <v>4</v>
      </c>
      <c r="B19083" s="4" t="s">
        <v>5</v>
      </c>
      <c r="C19083" s="4" t="s">
        <v>11</v>
      </c>
    </row>
    <row r="19084" spans="1:12">
      <c r="A19084" t="n">
        <v>155797</v>
      </c>
      <c r="B19084" s="29" t="n">
        <v>16</v>
      </c>
      <c r="C19084" s="7" t="n">
        <v>50</v>
      </c>
    </row>
    <row r="19085" spans="1:12">
      <c r="A19085" t="s">
        <v>4</v>
      </c>
      <c r="B19085" s="4" t="s">
        <v>5</v>
      </c>
      <c r="C19085" s="4" t="s">
        <v>11</v>
      </c>
      <c r="D19085" s="4" t="s">
        <v>7</v>
      </c>
      <c r="E19085" s="4" t="s">
        <v>13</v>
      </c>
      <c r="F19085" s="4" t="s">
        <v>11</v>
      </c>
    </row>
    <row r="19086" spans="1:12">
      <c r="A19086" t="n">
        <v>155800</v>
      </c>
      <c r="B19086" s="53" t="n">
        <v>59</v>
      </c>
      <c r="C19086" s="7" t="n">
        <v>61446</v>
      </c>
      <c r="D19086" s="7" t="n">
        <v>6</v>
      </c>
      <c r="E19086" s="7" t="n">
        <v>0</v>
      </c>
      <c r="F19086" s="7" t="n">
        <v>0</v>
      </c>
    </row>
    <row r="19087" spans="1:12">
      <c r="A19087" t="s">
        <v>4</v>
      </c>
      <c r="B19087" s="4" t="s">
        <v>5</v>
      </c>
      <c r="C19087" s="4" t="s">
        <v>11</v>
      </c>
    </row>
    <row r="19088" spans="1:12">
      <c r="A19088" t="n">
        <v>155810</v>
      </c>
      <c r="B19088" s="29" t="n">
        <v>16</v>
      </c>
      <c r="C19088" s="7" t="n">
        <v>50</v>
      </c>
    </row>
    <row r="19089" spans="1:6">
      <c r="A19089" t="s">
        <v>4</v>
      </c>
      <c r="B19089" s="4" t="s">
        <v>5</v>
      </c>
      <c r="C19089" s="4" t="s">
        <v>7</v>
      </c>
      <c r="D19089" s="19" t="s">
        <v>28</v>
      </c>
      <c r="E19089" s="4" t="s">
        <v>5</v>
      </c>
      <c r="F19089" s="4" t="s">
        <v>7</v>
      </c>
      <c r="G19089" s="4" t="s">
        <v>11</v>
      </c>
      <c r="H19089" s="19" t="s">
        <v>29</v>
      </c>
      <c r="I19089" s="4" t="s">
        <v>7</v>
      </c>
      <c r="J19089" s="4" t="s">
        <v>16</v>
      </c>
    </row>
    <row r="19090" spans="1:6">
      <c r="A19090" t="n">
        <v>155813</v>
      </c>
      <c r="B19090" s="13" t="n">
        <v>5</v>
      </c>
      <c r="C19090" s="7" t="n">
        <v>28</v>
      </c>
      <c r="D19090" s="19" t="s">
        <v>3</v>
      </c>
      <c r="E19090" s="59" t="n">
        <v>64</v>
      </c>
      <c r="F19090" s="7" t="n">
        <v>5</v>
      </c>
      <c r="G19090" s="7" t="n">
        <v>5</v>
      </c>
      <c r="H19090" s="19" t="s">
        <v>3</v>
      </c>
      <c r="I19090" s="7" t="n">
        <v>1</v>
      </c>
      <c r="J19090" s="14" t="n">
        <f t="normal" ca="1">A19094</f>
        <v>0</v>
      </c>
    </row>
    <row r="19091" spans="1:6">
      <c r="A19091" t="s">
        <v>4</v>
      </c>
      <c r="B19091" s="4" t="s">
        <v>5</v>
      </c>
      <c r="C19091" s="4" t="s">
        <v>11</v>
      </c>
      <c r="D19091" s="4" t="s">
        <v>7</v>
      </c>
      <c r="E19091" s="4" t="s">
        <v>13</v>
      </c>
      <c r="F19091" s="4" t="s">
        <v>11</v>
      </c>
    </row>
    <row r="19092" spans="1:6">
      <c r="A19092" t="n">
        <v>155824</v>
      </c>
      <c r="B19092" s="53" t="n">
        <v>59</v>
      </c>
      <c r="C19092" s="7" t="n">
        <v>7032</v>
      </c>
      <c r="D19092" s="7" t="n">
        <v>6</v>
      </c>
      <c r="E19092" s="7" t="n">
        <v>0</v>
      </c>
      <c r="F19092" s="7" t="n">
        <v>0</v>
      </c>
    </row>
    <row r="19093" spans="1:6">
      <c r="A19093" t="s">
        <v>4</v>
      </c>
      <c r="B19093" s="4" t="s">
        <v>5</v>
      </c>
      <c r="C19093" s="4" t="s">
        <v>11</v>
      </c>
    </row>
    <row r="19094" spans="1:6">
      <c r="A19094" t="n">
        <v>155834</v>
      </c>
      <c r="B19094" s="29" t="n">
        <v>16</v>
      </c>
      <c r="C19094" s="7" t="n">
        <v>1300</v>
      </c>
    </row>
    <row r="19095" spans="1:6">
      <c r="A19095" t="s">
        <v>4</v>
      </c>
      <c r="B19095" s="4" t="s">
        <v>5</v>
      </c>
      <c r="C19095" s="4" t="s">
        <v>7</v>
      </c>
      <c r="D19095" s="4" t="s">
        <v>11</v>
      </c>
      <c r="E19095" s="4" t="s">
        <v>11</v>
      </c>
      <c r="F19095" s="4" t="s">
        <v>7</v>
      </c>
    </row>
    <row r="19096" spans="1:6">
      <c r="A19096" t="n">
        <v>155837</v>
      </c>
      <c r="B19096" s="25" t="n">
        <v>25</v>
      </c>
      <c r="C19096" s="7" t="n">
        <v>1</v>
      </c>
      <c r="D19096" s="7" t="n">
        <v>65535</v>
      </c>
      <c r="E19096" s="7" t="n">
        <v>450</v>
      </c>
      <c r="F19096" s="7" t="n">
        <v>0</v>
      </c>
    </row>
    <row r="19097" spans="1:6">
      <c r="A19097" t="s">
        <v>4</v>
      </c>
      <c r="B19097" s="4" t="s">
        <v>5</v>
      </c>
      <c r="C19097" s="4" t="s">
        <v>7</v>
      </c>
      <c r="D19097" s="19" t="s">
        <v>28</v>
      </c>
      <c r="E19097" s="4" t="s">
        <v>5</v>
      </c>
      <c r="F19097" s="4" t="s">
        <v>7</v>
      </c>
      <c r="G19097" s="4" t="s">
        <v>11</v>
      </c>
      <c r="H19097" s="19" t="s">
        <v>29</v>
      </c>
      <c r="I19097" s="4" t="s">
        <v>7</v>
      </c>
      <c r="J19097" s="4" t="s">
        <v>16</v>
      </c>
    </row>
    <row r="19098" spans="1:6">
      <c r="A19098" t="n">
        <v>155844</v>
      </c>
      <c r="B19098" s="13" t="n">
        <v>5</v>
      </c>
      <c r="C19098" s="7" t="n">
        <v>28</v>
      </c>
      <c r="D19098" s="19" t="s">
        <v>3</v>
      </c>
      <c r="E19098" s="59" t="n">
        <v>64</v>
      </c>
      <c r="F19098" s="7" t="n">
        <v>5</v>
      </c>
      <c r="G19098" s="7" t="n">
        <v>18</v>
      </c>
      <c r="H19098" s="19" t="s">
        <v>3</v>
      </c>
      <c r="I19098" s="7" t="n">
        <v>1</v>
      </c>
      <c r="J19098" s="14" t="n">
        <f t="normal" ca="1">A19108</f>
        <v>0</v>
      </c>
    </row>
    <row r="19099" spans="1:6">
      <c r="A19099" t="s">
        <v>4</v>
      </c>
      <c r="B19099" s="4" t="s">
        <v>5</v>
      </c>
      <c r="C19099" s="4" t="s">
        <v>7</v>
      </c>
      <c r="D19099" s="4" t="s">
        <v>11</v>
      </c>
      <c r="E19099" s="4" t="s">
        <v>8</v>
      </c>
    </row>
    <row r="19100" spans="1:6">
      <c r="A19100" t="n">
        <v>155855</v>
      </c>
      <c r="B19100" s="49" t="n">
        <v>51</v>
      </c>
      <c r="C19100" s="7" t="n">
        <v>4</v>
      </c>
      <c r="D19100" s="7" t="n">
        <v>18</v>
      </c>
      <c r="E19100" s="7" t="s">
        <v>448</v>
      </c>
    </row>
    <row r="19101" spans="1:6">
      <c r="A19101" t="s">
        <v>4</v>
      </c>
      <c r="B19101" s="4" t="s">
        <v>5</v>
      </c>
      <c r="C19101" s="4" t="s">
        <v>11</v>
      </c>
    </row>
    <row r="19102" spans="1:6">
      <c r="A19102" t="n">
        <v>155868</v>
      </c>
      <c r="B19102" s="29" t="n">
        <v>16</v>
      </c>
      <c r="C19102" s="7" t="n">
        <v>0</v>
      </c>
    </row>
    <row r="19103" spans="1:6">
      <c r="A19103" t="s">
        <v>4</v>
      </c>
      <c r="B19103" s="4" t="s">
        <v>5</v>
      </c>
      <c r="C19103" s="4" t="s">
        <v>11</v>
      </c>
      <c r="D19103" s="4" t="s">
        <v>34</v>
      </c>
      <c r="E19103" s="4" t="s">
        <v>7</v>
      </c>
      <c r="F19103" s="4" t="s">
        <v>7</v>
      </c>
    </row>
    <row r="19104" spans="1:6">
      <c r="A19104" t="n">
        <v>155871</v>
      </c>
      <c r="B19104" s="51" t="n">
        <v>26</v>
      </c>
      <c r="C19104" s="7" t="n">
        <v>18</v>
      </c>
      <c r="D19104" s="7" t="s">
        <v>1371</v>
      </c>
      <c r="E19104" s="7" t="n">
        <v>2</v>
      </c>
      <c r="F19104" s="7" t="n">
        <v>0</v>
      </c>
    </row>
    <row r="19105" spans="1:10">
      <c r="A19105" t="s">
        <v>4</v>
      </c>
      <c r="B19105" s="4" t="s">
        <v>5</v>
      </c>
    </row>
    <row r="19106" spans="1:10">
      <c r="A19106" t="n">
        <v>155938</v>
      </c>
      <c r="B19106" s="27" t="n">
        <v>28</v>
      </c>
    </row>
    <row r="19107" spans="1:10">
      <c r="A19107" t="s">
        <v>4</v>
      </c>
      <c r="B19107" s="4" t="s">
        <v>5</v>
      </c>
      <c r="C19107" s="4" t="s">
        <v>7</v>
      </c>
      <c r="D19107" s="19" t="s">
        <v>28</v>
      </c>
      <c r="E19107" s="4" t="s">
        <v>5</v>
      </c>
      <c r="F19107" s="4" t="s">
        <v>7</v>
      </c>
      <c r="G19107" s="4" t="s">
        <v>11</v>
      </c>
      <c r="H19107" s="19" t="s">
        <v>29</v>
      </c>
      <c r="I19107" s="4" t="s">
        <v>7</v>
      </c>
      <c r="J19107" s="4" t="s">
        <v>16</v>
      </c>
    </row>
    <row r="19108" spans="1:10">
      <c r="A19108" t="n">
        <v>155939</v>
      </c>
      <c r="B19108" s="13" t="n">
        <v>5</v>
      </c>
      <c r="C19108" s="7" t="n">
        <v>28</v>
      </c>
      <c r="D19108" s="19" t="s">
        <v>3</v>
      </c>
      <c r="E19108" s="59" t="n">
        <v>64</v>
      </c>
      <c r="F19108" s="7" t="n">
        <v>5</v>
      </c>
      <c r="G19108" s="7" t="n">
        <v>16</v>
      </c>
      <c r="H19108" s="19" t="s">
        <v>3</v>
      </c>
      <c r="I19108" s="7" t="n">
        <v>1</v>
      </c>
      <c r="J19108" s="14" t="n">
        <f t="normal" ca="1">A19120</f>
        <v>0</v>
      </c>
    </row>
    <row r="19109" spans="1:10">
      <c r="A19109" t="s">
        <v>4</v>
      </c>
      <c r="B19109" s="4" t="s">
        <v>5</v>
      </c>
      <c r="C19109" s="4" t="s">
        <v>11</v>
      </c>
      <c r="D19109" s="4" t="s">
        <v>7</v>
      </c>
      <c r="E19109" s="4" t="s">
        <v>7</v>
      </c>
      <c r="F19109" s="4" t="s">
        <v>8</v>
      </c>
    </row>
    <row r="19110" spans="1:10">
      <c r="A19110" t="n">
        <v>155950</v>
      </c>
      <c r="B19110" s="50" t="n">
        <v>20</v>
      </c>
      <c r="C19110" s="7" t="n">
        <v>16</v>
      </c>
      <c r="D19110" s="7" t="n">
        <v>2</v>
      </c>
      <c r="E19110" s="7" t="n">
        <v>10</v>
      </c>
      <c r="F19110" s="7" t="s">
        <v>871</v>
      </c>
    </row>
    <row r="19111" spans="1:10">
      <c r="A19111" t="s">
        <v>4</v>
      </c>
      <c r="B19111" s="4" t="s">
        <v>5</v>
      </c>
      <c r="C19111" s="4" t="s">
        <v>7</v>
      </c>
      <c r="D19111" s="4" t="s">
        <v>11</v>
      </c>
      <c r="E19111" s="4" t="s">
        <v>8</v>
      </c>
    </row>
    <row r="19112" spans="1:10">
      <c r="A19112" t="n">
        <v>155970</v>
      </c>
      <c r="B19112" s="49" t="n">
        <v>51</v>
      </c>
      <c r="C19112" s="7" t="n">
        <v>4</v>
      </c>
      <c r="D19112" s="7" t="n">
        <v>16</v>
      </c>
      <c r="E19112" s="7" t="s">
        <v>448</v>
      </c>
    </row>
    <row r="19113" spans="1:10">
      <c r="A19113" t="s">
        <v>4</v>
      </c>
      <c r="B19113" s="4" t="s">
        <v>5</v>
      </c>
      <c r="C19113" s="4" t="s">
        <v>11</v>
      </c>
    </row>
    <row r="19114" spans="1:10">
      <c r="A19114" t="n">
        <v>155983</v>
      </c>
      <c r="B19114" s="29" t="n">
        <v>16</v>
      </c>
      <c r="C19114" s="7" t="n">
        <v>0</v>
      </c>
    </row>
    <row r="19115" spans="1:10">
      <c r="A19115" t="s">
        <v>4</v>
      </c>
      <c r="B19115" s="4" t="s">
        <v>5</v>
      </c>
      <c r="C19115" s="4" t="s">
        <v>11</v>
      </c>
      <c r="D19115" s="4" t="s">
        <v>34</v>
      </c>
      <c r="E19115" s="4" t="s">
        <v>7</v>
      </c>
      <c r="F19115" s="4" t="s">
        <v>7</v>
      </c>
    </row>
    <row r="19116" spans="1:10">
      <c r="A19116" t="n">
        <v>155986</v>
      </c>
      <c r="B19116" s="51" t="n">
        <v>26</v>
      </c>
      <c r="C19116" s="7" t="n">
        <v>16</v>
      </c>
      <c r="D19116" s="7" t="s">
        <v>1372</v>
      </c>
      <c r="E19116" s="7" t="n">
        <v>2</v>
      </c>
      <c r="F19116" s="7" t="n">
        <v>0</v>
      </c>
    </row>
    <row r="19117" spans="1:10">
      <c r="A19117" t="s">
        <v>4</v>
      </c>
      <c r="B19117" s="4" t="s">
        <v>5</v>
      </c>
    </row>
    <row r="19118" spans="1:10">
      <c r="A19118" t="n">
        <v>156050</v>
      </c>
      <c r="B19118" s="27" t="n">
        <v>28</v>
      </c>
    </row>
    <row r="19119" spans="1:10">
      <c r="A19119" t="s">
        <v>4</v>
      </c>
      <c r="B19119" s="4" t="s">
        <v>5</v>
      </c>
      <c r="C19119" s="4" t="s">
        <v>7</v>
      </c>
      <c r="D19119" s="19" t="s">
        <v>28</v>
      </c>
      <c r="E19119" s="4" t="s">
        <v>5</v>
      </c>
      <c r="F19119" s="4" t="s">
        <v>7</v>
      </c>
      <c r="G19119" s="4" t="s">
        <v>11</v>
      </c>
      <c r="H19119" s="19" t="s">
        <v>29</v>
      </c>
      <c r="I19119" s="4" t="s">
        <v>7</v>
      </c>
      <c r="J19119" s="4" t="s">
        <v>16</v>
      </c>
    </row>
    <row r="19120" spans="1:10">
      <c r="A19120" t="n">
        <v>156051</v>
      </c>
      <c r="B19120" s="13" t="n">
        <v>5</v>
      </c>
      <c r="C19120" s="7" t="n">
        <v>28</v>
      </c>
      <c r="D19120" s="19" t="s">
        <v>3</v>
      </c>
      <c r="E19120" s="59" t="n">
        <v>64</v>
      </c>
      <c r="F19120" s="7" t="n">
        <v>5</v>
      </c>
      <c r="G19120" s="7" t="n">
        <v>9</v>
      </c>
      <c r="H19120" s="19" t="s">
        <v>3</v>
      </c>
      <c r="I19120" s="7" t="n">
        <v>1</v>
      </c>
      <c r="J19120" s="14" t="n">
        <f t="normal" ca="1">A19130</f>
        <v>0</v>
      </c>
    </row>
    <row r="19121" spans="1:10">
      <c r="A19121" t="s">
        <v>4</v>
      </c>
      <c r="B19121" s="4" t="s">
        <v>5</v>
      </c>
      <c r="C19121" s="4" t="s">
        <v>7</v>
      </c>
      <c r="D19121" s="4" t="s">
        <v>11</v>
      </c>
      <c r="E19121" s="4" t="s">
        <v>8</v>
      </c>
    </row>
    <row r="19122" spans="1:10">
      <c r="A19122" t="n">
        <v>156062</v>
      </c>
      <c r="B19122" s="49" t="n">
        <v>51</v>
      </c>
      <c r="C19122" s="7" t="n">
        <v>4</v>
      </c>
      <c r="D19122" s="7" t="n">
        <v>9</v>
      </c>
      <c r="E19122" s="7" t="s">
        <v>442</v>
      </c>
    </row>
    <row r="19123" spans="1:10">
      <c r="A19123" t="s">
        <v>4</v>
      </c>
      <c r="B19123" s="4" t="s">
        <v>5</v>
      </c>
      <c r="C19123" s="4" t="s">
        <v>11</v>
      </c>
    </row>
    <row r="19124" spans="1:10">
      <c r="A19124" t="n">
        <v>156076</v>
      </c>
      <c r="B19124" s="29" t="n">
        <v>16</v>
      </c>
      <c r="C19124" s="7" t="n">
        <v>0</v>
      </c>
    </row>
    <row r="19125" spans="1:10">
      <c r="A19125" t="s">
        <v>4</v>
      </c>
      <c r="B19125" s="4" t="s">
        <v>5</v>
      </c>
      <c r="C19125" s="4" t="s">
        <v>11</v>
      </c>
      <c r="D19125" s="4" t="s">
        <v>34</v>
      </c>
      <c r="E19125" s="4" t="s">
        <v>7</v>
      </c>
      <c r="F19125" s="4" t="s">
        <v>7</v>
      </c>
    </row>
    <row r="19126" spans="1:10">
      <c r="A19126" t="n">
        <v>156079</v>
      </c>
      <c r="B19126" s="51" t="n">
        <v>26</v>
      </c>
      <c r="C19126" s="7" t="n">
        <v>9</v>
      </c>
      <c r="D19126" s="7" t="s">
        <v>1373</v>
      </c>
      <c r="E19126" s="7" t="n">
        <v>2</v>
      </c>
      <c r="F19126" s="7" t="n">
        <v>0</v>
      </c>
    </row>
    <row r="19127" spans="1:10">
      <c r="A19127" t="s">
        <v>4</v>
      </c>
      <c r="B19127" s="4" t="s">
        <v>5</v>
      </c>
    </row>
    <row r="19128" spans="1:10">
      <c r="A19128" t="n">
        <v>156146</v>
      </c>
      <c r="B19128" s="27" t="n">
        <v>28</v>
      </c>
    </row>
    <row r="19129" spans="1:10">
      <c r="A19129" t="s">
        <v>4</v>
      </c>
      <c r="B19129" s="4" t="s">
        <v>5</v>
      </c>
      <c r="C19129" s="4" t="s">
        <v>7</v>
      </c>
      <c r="D19129" s="19" t="s">
        <v>28</v>
      </c>
      <c r="E19129" s="4" t="s">
        <v>5</v>
      </c>
      <c r="F19129" s="4" t="s">
        <v>7</v>
      </c>
      <c r="G19129" s="4" t="s">
        <v>11</v>
      </c>
      <c r="H19129" s="19" t="s">
        <v>29</v>
      </c>
      <c r="I19129" s="4" t="s">
        <v>7</v>
      </c>
      <c r="J19129" s="4" t="s">
        <v>16</v>
      </c>
    </row>
    <row r="19130" spans="1:10">
      <c r="A19130" t="n">
        <v>156147</v>
      </c>
      <c r="B19130" s="13" t="n">
        <v>5</v>
      </c>
      <c r="C19130" s="7" t="n">
        <v>28</v>
      </c>
      <c r="D19130" s="19" t="s">
        <v>3</v>
      </c>
      <c r="E19130" s="59" t="n">
        <v>64</v>
      </c>
      <c r="F19130" s="7" t="n">
        <v>5</v>
      </c>
      <c r="G19130" s="7" t="n">
        <v>3</v>
      </c>
      <c r="H19130" s="19" t="s">
        <v>3</v>
      </c>
      <c r="I19130" s="7" t="n">
        <v>1</v>
      </c>
      <c r="J19130" s="14" t="n">
        <f t="normal" ca="1">A19144</f>
        <v>0</v>
      </c>
    </row>
    <row r="19131" spans="1:10">
      <c r="A19131" t="s">
        <v>4</v>
      </c>
      <c r="B19131" s="4" t="s">
        <v>5</v>
      </c>
      <c r="C19131" s="4" t="s">
        <v>11</v>
      </c>
      <c r="D19131" s="4" t="s">
        <v>7</v>
      </c>
      <c r="E19131" s="4" t="s">
        <v>7</v>
      </c>
      <c r="F19131" s="4" t="s">
        <v>8</v>
      </c>
    </row>
    <row r="19132" spans="1:10">
      <c r="A19132" t="n">
        <v>156158</v>
      </c>
      <c r="B19132" s="50" t="n">
        <v>20</v>
      </c>
      <c r="C19132" s="7" t="n">
        <v>3</v>
      </c>
      <c r="D19132" s="7" t="n">
        <v>2</v>
      </c>
      <c r="E19132" s="7" t="n">
        <v>10</v>
      </c>
      <c r="F19132" s="7" t="s">
        <v>459</v>
      </c>
    </row>
    <row r="19133" spans="1:10">
      <c r="A19133" t="s">
        <v>4</v>
      </c>
      <c r="B19133" s="4" t="s">
        <v>5</v>
      </c>
      <c r="C19133" s="4" t="s">
        <v>7</v>
      </c>
      <c r="D19133" s="4" t="s">
        <v>11</v>
      </c>
      <c r="E19133" s="4" t="s">
        <v>8</v>
      </c>
    </row>
    <row r="19134" spans="1:10">
      <c r="A19134" t="n">
        <v>156179</v>
      </c>
      <c r="B19134" s="49" t="n">
        <v>51</v>
      </c>
      <c r="C19134" s="7" t="n">
        <v>4</v>
      </c>
      <c r="D19134" s="7" t="n">
        <v>3</v>
      </c>
      <c r="E19134" s="7" t="s">
        <v>484</v>
      </c>
    </row>
    <row r="19135" spans="1:10">
      <c r="A19135" t="s">
        <v>4</v>
      </c>
      <c r="B19135" s="4" t="s">
        <v>5</v>
      </c>
      <c r="C19135" s="4" t="s">
        <v>11</v>
      </c>
    </row>
    <row r="19136" spans="1:10">
      <c r="A19136" t="n">
        <v>156192</v>
      </c>
      <c r="B19136" s="29" t="n">
        <v>16</v>
      </c>
      <c r="C19136" s="7" t="n">
        <v>0</v>
      </c>
    </row>
    <row r="19137" spans="1:10">
      <c r="A19137" t="s">
        <v>4</v>
      </c>
      <c r="B19137" s="4" t="s">
        <v>5</v>
      </c>
      <c r="C19137" s="4" t="s">
        <v>11</v>
      </c>
      <c r="D19137" s="4" t="s">
        <v>34</v>
      </c>
      <c r="E19137" s="4" t="s">
        <v>7</v>
      </c>
      <c r="F19137" s="4" t="s">
        <v>7</v>
      </c>
    </row>
    <row r="19138" spans="1:10">
      <c r="A19138" t="n">
        <v>156195</v>
      </c>
      <c r="B19138" s="51" t="n">
        <v>26</v>
      </c>
      <c r="C19138" s="7" t="n">
        <v>3</v>
      </c>
      <c r="D19138" s="7" t="s">
        <v>1374</v>
      </c>
      <c r="E19138" s="7" t="n">
        <v>2</v>
      </c>
      <c r="F19138" s="7" t="n">
        <v>0</v>
      </c>
    </row>
    <row r="19139" spans="1:10">
      <c r="A19139" t="s">
        <v>4</v>
      </c>
      <c r="B19139" s="4" t="s">
        <v>5</v>
      </c>
    </row>
    <row r="19140" spans="1:10">
      <c r="A19140" t="n">
        <v>156282</v>
      </c>
      <c r="B19140" s="27" t="n">
        <v>28</v>
      </c>
    </row>
    <row r="19141" spans="1:10">
      <c r="A19141" t="s">
        <v>4</v>
      </c>
      <c r="B19141" s="4" t="s">
        <v>5</v>
      </c>
      <c r="C19141" s="4" t="s">
        <v>16</v>
      </c>
    </row>
    <row r="19142" spans="1:10">
      <c r="A19142" t="n">
        <v>156283</v>
      </c>
      <c r="B19142" s="22" t="n">
        <v>3</v>
      </c>
      <c r="C19142" s="14" t="n">
        <f t="normal" ca="1">A19154</f>
        <v>0</v>
      </c>
    </row>
    <row r="19143" spans="1:10">
      <c r="A19143" t="s">
        <v>4</v>
      </c>
      <c r="B19143" s="4" t="s">
        <v>5</v>
      </c>
      <c r="C19143" s="4" t="s">
        <v>11</v>
      </c>
      <c r="D19143" s="4" t="s">
        <v>7</v>
      </c>
      <c r="E19143" s="4" t="s">
        <v>7</v>
      </c>
      <c r="F19143" s="4" t="s">
        <v>8</v>
      </c>
    </row>
    <row r="19144" spans="1:10">
      <c r="A19144" t="n">
        <v>156288</v>
      </c>
      <c r="B19144" s="50" t="n">
        <v>20</v>
      </c>
      <c r="C19144" s="7" t="n">
        <v>0</v>
      </c>
      <c r="D19144" s="7" t="n">
        <v>2</v>
      </c>
      <c r="E19144" s="7" t="n">
        <v>10</v>
      </c>
      <c r="F19144" s="7" t="s">
        <v>459</v>
      </c>
    </row>
    <row r="19145" spans="1:10">
      <c r="A19145" t="s">
        <v>4</v>
      </c>
      <c r="B19145" s="4" t="s">
        <v>5</v>
      </c>
      <c r="C19145" s="4" t="s">
        <v>7</v>
      </c>
      <c r="D19145" s="4" t="s">
        <v>11</v>
      </c>
      <c r="E19145" s="4" t="s">
        <v>8</v>
      </c>
    </row>
    <row r="19146" spans="1:10">
      <c r="A19146" t="n">
        <v>156309</v>
      </c>
      <c r="B19146" s="49" t="n">
        <v>51</v>
      </c>
      <c r="C19146" s="7" t="n">
        <v>4</v>
      </c>
      <c r="D19146" s="7" t="n">
        <v>0</v>
      </c>
      <c r="E19146" s="7" t="s">
        <v>446</v>
      </c>
    </row>
    <row r="19147" spans="1:10">
      <c r="A19147" t="s">
        <v>4</v>
      </c>
      <c r="B19147" s="4" t="s">
        <v>5</v>
      </c>
      <c r="C19147" s="4" t="s">
        <v>11</v>
      </c>
    </row>
    <row r="19148" spans="1:10">
      <c r="A19148" t="n">
        <v>156322</v>
      </c>
      <c r="B19148" s="29" t="n">
        <v>16</v>
      </c>
      <c r="C19148" s="7" t="n">
        <v>0</v>
      </c>
    </row>
    <row r="19149" spans="1:10">
      <c r="A19149" t="s">
        <v>4</v>
      </c>
      <c r="B19149" s="4" t="s">
        <v>5</v>
      </c>
      <c r="C19149" s="4" t="s">
        <v>11</v>
      </c>
      <c r="D19149" s="4" t="s">
        <v>34</v>
      </c>
      <c r="E19149" s="4" t="s">
        <v>7</v>
      </c>
      <c r="F19149" s="4" t="s">
        <v>7</v>
      </c>
    </row>
    <row r="19150" spans="1:10">
      <c r="A19150" t="n">
        <v>156325</v>
      </c>
      <c r="B19150" s="51" t="n">
        <v>26</v>
      </c>
      <c r="C19150" s="7" t="n">
        <v>0</v>
      </c>
      <c r="D19150" s="7" t="s">
        <v>1375</v>
      </c>
      <c r="E19150" s="7" t="n">
        <v>2</v>
      </c>
      <c r="F19150" s="7" t="n">
        <v>0</v>
      </c>
    </row>
    <row r="19151" spans="1:10">
      <c r="A19151" t="s">
        <v>4</v>
      </c>
      <c r="B19151" s="4" t="s">
        <v>5</v>
      </c>
    </row>
    <row r="19152" spans="1:10">
      <c r="A19152" t="n">
        <v>156396</v>
      </c>
      <c r="B19152" s="27" t="n">
        <v>28</v>
      </c>
    </row>
    <row r="19153" spans="1:6">
      <c r="A19153" t="s">
        <v>4</v>
      </c>
      <c r="B19153" s="4" t="s">
        <v>5</v>
      </c>
      <c r="C19153" s="4" t="s">
        <v>7</v>
      </c>
      <c r="D19153" s="19" t="s">
        <v>28</v>
      </c>
      <c r="E19153" s="4" t="s">
        <v>5</v>
      </c>
      <c r="F19153" s="4" t="s">
        <v>7</v>
      </c>
      <c r="G19153" s="4" t="s">
        <v>11</v>
      </c>
      <c r="H19153" s="19" t="s">
        <v>29</v>
      </c>
      <c r="I19153" s="4" t="s">
        <v>7</v>
      </c>
      <c r="J19153" s="4" t="s">
        <v>16</v>
      </c>
    </row>
    <row r="19154" spans="1:6">
      <c r="A19154" t="n">
        <v>156397</v>
      </c>
      <c r="B19154" s="13" t="n">
        <v>5</v>
      </c>
      <c r="C19154" s="7" t="n">
        <v>28</v>
      </c>
      <c r="D19154" s="19" t="s">
        <v>3</v>
      </c>
      <c r="E19154" s="59" t="n">
        <v>64</v>
      </c>
      <c r="F19154" s="7" t="n">
        <v>5</v>
      </c>
      <c r="G19154" s="7" t="n">
        <v>13</v>
      </c>
      <c r="H19154" s="19" t="s">
        <v>3</v>
      </c>
      <c r="I19154" s="7" t="n">
        <v>1</v>
      </c>
      <c r="J19154" s="14" t="n">
        <f t="normal" ca="1">A19164</f>
        <v>0</v>
      </c>
    </row>
    <row r="19155" spans="1:6">
      <c r="A19155" t="s">
        <v>4</v>
      </c>
      <c r="B19155" s="4" t="s">
        <v>5</v>
      </c>
      <c r="C19155" s="4" t="s">
        <v>7</v>
      </c>
      <c r="D19155" s="4" t="s">
        <v>11</v>
      </c>
      <c r="E19155" s="4" t="s">
        <v>8</v>
      </c>
    </row>
    <row r="19156" spans="1:6">
      <c r="A19156" t="n">
        <v>156408</v>
      </c>
      <c r="B19156" s="49" t="n">
        <v>51</v>
      </c>
      <c r="C19156" s="7" t="n">
        <v>4</v>
      </c>
      <c r="D19156" s="7" t="n">
        <v>13</v>
      </c>
      <c r="E19156" s="7" t="s">
        <v>1027</v>
      </c>
    </row>
    <row r="19157" spans="1:6">
      <c r="A19157" t="s">
        <v>4</v>
      </c>
      <c r="B19157" s="4" t="s">
        <v>5</v>
      </c>
      <c r="C19157" s="4" t="s">
        <v>11</v>
      </c>
    </row>
    <row r="19158" spans="1:6">
      <c r="A19158" t="n">
        <v>156421</v>
      </c>
      <c r="B19158" s="29" t="n">
        <v>16</v>
      </c>
      <c r="C19158" s="7" t="n">
        <v>0</v>
      </c>
    </row>
    <row r="19159" spans="1:6">
      <c r="A19159" t="s">
        <v>4</v>
      </c>
      <c r="B19159" s="4" t="s">
        <v>5</v>
      </c>
      <c r="C19159" s="4" t="s">
        <v>11</v>
      </c>
      <c r="D19159" s="4" t="s">
        <v>34</v>
      </c>
      <c r="E19159" s="4" t="s">
        <v>7</v>
      </c>
      <c r="F19159" s="4" t="s">
        <v>7</v>
      </c>
    </row>
    <row r="19160" spans="1:6">
      <c r="A19160" t="n">
        <v>156424</v>
      </c>
      <c r="B19160" s="51" t="n">
        <v>26</v>
      </c>
      <c r="C19160" s="7" t="n">
        <v>13</v>
      </c>
      <c r="D19160" s="7" t="s">
        <v>1376</v>
      </c>
      <c r="E19160" s="7" t="n">
        <v>2</v>
      </c>
      <c r="F19160" s="7" t="n">
        <v>0</v>
      </c>
    </row>
    <row r="19161" spans="1:6">
      <c r="A19161" t="s">
        <v>4</v>
      </c>
      <c r="B19161" s="4" t="s">
        <v>5</v>
      </c>
    </row>
    <row r="19162" spans="1:6">
      <c r="A19162" t="n">
        <v>156450</v>
      </c>
      <c r="B19162" s="27" t="n">
        <v>28</v>
      </c>
    </row>
    <row r="19163" spans="1:6">
      <c r="A19163" t="s">
        <v>4</v>
      </c>
      <c r="B19163" s="4" t="s">
        <v>5</v>
      </c>
      <c r="C19163" s="4" t="s">
        <v>7</v>
      </c>
      <c r="D19163" s="19" t="s">
        <v>28</v>
      </c>
      <c r="E19163" s="4" t="s">
        <v>5</v>
      </c>
      <c r="F19163" s="4" t="s">
        <v>7</v>
      </c>
      <c r="G19163" s="4" t="s">
        <v>11</v>
      </c>
      <c r="H19163" s="19" t="s">
        <v>29</v>
      </c>
      <c r="I19163" s="4" t="s">
        <v>7</v>
      </c>
      <c r="J19163" s="4" t="s">
        <v>16</v>
      </c>
    </row>
    <row r="19164" spans="1:6">
      <c r="A19164" t="n">
        <v>156451</v>
      </c>
      <c r="B19164" s="13" t="n">
        <v>5</v>
      </c>
      <c r="C19164" s="7" t="n">
        <v>28</v>
      </c>
      <c r="D19164" s="19" t="s">
        <v>3</v>
      </c>
      <c r="E19164" s="59" t="n">
        <v>64</v>
      </c>
      <c r="F19164" s="7" t="n">
        <v>5</v>
      </c>
      <c r="G19164" s="7" t="n">
        <v>17</v>
      </c>
      <c r="H19164" s="19" t="s">
        <v>3</v>
      </c>
      <c r="I19164" s="7" t="n">
        <v>1</v>
      </c>
      <c r="J19164" s="14" t="n">
        <f t="normal" ca="1">A19174</f>
        <v>0</v>
      </c>
    </row>
    <row r="19165" spans="1:6">
      <c r="A19165" t="s">
        <v>4</v>
      </c>
      <c r="B19165" s="4" t="s">
        <v>5</v>
      </c>
      <c r="C19165" s="4" t="s">
        <v>7</v>
      </c>
      <c r="D19165" s="4" t="s">
        <v>11</v>
      </c>
      <c r="E19165" s="4" t="s">
        <v>8</v>
      </c>
    </row>
    <row r="19166" spans="1:6">
      <c r="A19166" t="n">
        <v>156462</v>
      </c>
      <c r="B19166" s="49" t="n">
        <v>51</v>
      </c>
      <c r="C19166" s="7" t="n">
        <v>4</v>
      </c>
      <c r="D19166" s="7" t="n">
        <v>17</v>
      </c>
      <c r="E19166" s="7" t="s">
        <v>446</v>
      </c>
    </row>
    <row r="19167" spans="1:6">
      <c r="A19167" t="s">
        <v>4</v>
      </c>
      <c r="B19167" s="4" t="s">
        <v>5</v>
      </c>
      <c r="C19167" s="4" t="s">
        <v>11</v>
      </c>
    </row>
    <row r="19168" spans="1:6">
      <c r="A19168" t="n">
        <v>156475</v>
      </c>
      <c r="B19168" s="29" t="n">
        <v>16</v>
      </c>
      <c r="C19168" s="7" t="n">
        <v>0</v>
      </c>
    </row>
    <row r="19169" spans="1:10">
      <c r="A19169" t="s">
        <v>4</v>
      </c>
      <c r="B19169" s="4" t="s">
        <v>5</v>
      </c>
      <c r="C19169" s="4" t="s">
        <v>11</v>
      </c>
      <c r="D19169" s="4" t="s">
        <v>34</v>
      </c>
      <c r="E19169" s="4" t="s">
        <v>7</v>
      </c>
      <c r="F19169" s="4" t="s">
        <v>7</v>
      </c>
    </row>
    <row r="19170" spans="1:10">
      <c r="A19170" t="n">
        <v>156478</v>
      </c>
      <c r="B19170" s="51" t="n">
        <v>26</v>
      </c>
      <c r="C19170" s="7" t="n">
        <v>17</v>
      </c>
      <c r="D19170" s="7" t="s">
        <v>1377</v>
      </c>
      <c r="E19170" s="7" t="n">
        <v>2</v>
      </c>
      <c r="F19170" s="7" t="n">
        <v>0</v>
      </c>
    </row>
    <row r="19171" spans="1:10">
      <c r="A19171" t="s">
        <v>4</v>
      </c>
      <c r="B19171" s="4" t="s">
        <v>5</v>
      </c>
    </row>
    <row r="19172" spans="1:10">
      <c r="A19172" t="n">
        <v>156521</v>
      </c>
      <c r="B19172" s="27" t="n">
        <v>28</v>
      </c>
    </row>
    <row r="19173" spans="1:10">
      <c r="A19173" t="s">
        <v>4</v>
      </c>
      <c r="B19173" s="4" t="s">
        <v>5</v>
      </c>
      <c r="C19173" s="4" t="s">
        <v>7</v>
      </c>
      <c r="D19173" s="19" t="s">
        <v>28</v>
      </c>
      <c r="E19173" s="4" t="s">
        <v>5</v>
      </c>
      <c r="F19173" s="4" t="s">
        <v>7</v>
      </c>
      <c r="G19173" s="4" t="s">
        <v>11</v>
      </c>
      <c r="H19173" s="19" t="s">
        <v>29</v>
      </c>
      <c r="I19173" s="4" t="s">
        <v>7</v>
      </c>
      <c r="J19173" s="4" t="s">
        <v>16</v>
      </c>
    </row>
    <row r="19174" spans="1:10">
      <c r="A19174" t="n">
        <v>156522</v>
      </c>
      <c r="B19174" s="13" t="n">
        <v>5</v>
      </c>
      <c r="C19174" s="7" t="n">
        <v>28</v>
      </c>
      <c r="D19174" s="19" t="s">
        <v>3</v>
      </c>
      <c r="E19174" s="59" t="n">
        <v>64</v>
      </c>
      <c r="F19174" s="7" t="n">
        <v>5</v>
      </c>
      <c r="G19174" s="7" t="n">
        <v>12</v>
      </c>
      <c r="H19174" s="19" t="s">
        <v>3</v>
      </c>
      <c r="I19174" s="7" t="n">
        <v>1</v>
      </c>
      <c r="J19174" s="14" t="n">
        <f t="normal" ca="1">A19186</f>
        <v>0</v>
      </c>
    </row>
    <row r="19175" spans="1:10">
      <c r="A19175" t="s">
        <v>4</v>
      </c>
      <c r="B19175" s="4" t="s">
        <v>5</v>
      </c>
      <c r="C19175" s="4" t="s">
        <v>11</v>
      </c>
      <c r="D19175" s="4" t="s">
        <v>7</v>
      </c>
      <c r="E19175" s="4" t="s">
        <v>7</v>
      </c>
      <c r="F19175" s="4" t="s">
        <v>8</v>
      </c>
    </row>
    <row r="19176" spans="1:10">
      <c r="A19176" t="n">
        <v>156533</v>
      </c>
      <c r="B19176" s="50" t="n">
        <v>20</v>
      </c>
      <c r="C19176" s="7" t="n">
        <v>12</v>
      </c>
      <c r="D19176" s="7" t="n">
        <v>2</v>
      </c>
      <c r="E19176" s="7" t="n">
        <v>10</v>
      </c>
      <c r="F19176" s="7" t="s">
        <v>459</v>
      </c>
    </row>
    <row r="19177" spans="1:10">
      <c r="A19177" t="s">
        <v>4</v>
      </c>
      <c r="B19177" s="4" t="s">
        <v>5</v>
      </c>
      <c r="C19177" s="4" t="s">
        <v>7</v>
      </c>
      <c r="D19177" s="4" t="s">
        <v>11</v>
      </c>
      <c r="E19177" s="4" t="s">
        <v>8</v>
      </c>
    </row>
    <row r="19178" spans="1:10">
      <c r="A19178" t="n">
        <v>156554</v>
      </c>
      <c r="B19178" s="49" t="n">
        <v>51</v>
      </c>
      <c r="C19178" s="7" t="n">
        <v>4</v>
      </c>
      <c r="D19178" s="7" t="n">
        <v>12</v>
      </c>
      <c r="E19178" s="7" t="s">
        <v>498</v>
      </c>
    </row>
    <row r="19179" spans="1:10">
      <c r="A19179" t="s">
        <v>4</v>
      </c>
      <c r="B19179" s="4" t="s">
        <v>5</v>
      </c>
      <c r="C19179" s="4" t="s">
        <v>11</v>
      </c>
    </row>
    <row r="19180" spans="1:10">
      <c r="A19180" t="n">
        <v>156568</v>
      </c>
      <c r="B19180" s="29" t="n">
        <v>16</v>
      </c>
      <c r="C19180" s="7" t="n">
        <v>0</v>
      </c>
    </row>
    <row r="19181" spans="1:10">
      <c r="A19181" t="s">
        <v>4</v>
      </c>
      <c r="B19181" s="4" t="s">
        <v>5</v>
      </c>
      <c r="C19181" s="4" t="s">
        <v>11</v>
      </c>
      <c r="D19181" s="4" t="s">
        <v>34</v>
      </c>
      <c r="E19181" s="4" t="s">
        <v>7</v>
      </c>
      <c r="F19181" s="4" t="s">
        <v>7</v>
      </c>
    </row>
    <row r="19182" spans="1:10">
      <c r="A19182" t="n">
        <v>156571</v>
      </c>
      <c r="B19182" s="51" t="n">
        <v>26</v>
      </c>
      <c r="C19182" s="7" t="n">
        <v>12</v>
      </c>
      <c r="D19182" s="7" t="s">
        <v>1378</v>
      </c>
      <c r="E19182" s="7" t="n">
        <v>2</v>
      </c>
      <c r="F19182" s="7" t="n">
        <v>0</v>
      </c>
    </row>
    <row r="19183" spans="1:10">
      <c r="A19183" t="s">
        <v>4</v>
      </c>
      <c r="B19183" s="4" t="s">
        <v>5</v>
      </c>
    </row>
    <row r="19184" spans="1:10">
      <c r="A19184" t="n">
        <v>156619</v>
      </c>
      <c r="B19184" s="27" t="n">
        <v>28</v>
      </c>
    </row>
    <row r="19185" spans="1:10">
      <c r="A19185" t="s">
        <v>4</v>
      </c>
      <c r="B19185" s="4" t="s">
        <v>5</v>
      </c>
      <c r="C19185" s="4" t="s">
        <v>7</v>
      </c>
      <c r="D19185" s="19" t="s">
        <v>28</v>
      </c>
      <c r="E19185" s="4" t="s">
        <v>5</v>
      </c>
      <c r="F19185" s="4" t="s">
        <v>7</v>
      </c>
      <c r="G19185" s="4" t="s">
        <v>11</v>
      </c>
      <c r="H19185" s="19" t="s">
        <v>29</v>
      </c>
      <c r="I19185" s="4" t="s">
        <v>7</v>
      </c>
      <c r="J19185" s="4" t="s">
        <v>16</v>
      </c>
    </row>
    <row r="19186" spans="1:10">
      <c r="A19186" t="n">
        <v>156620</v>
      </c>
      <c r="B19186" s="13" t="n">
        <v>5</v>
      </c>
      <c r="C19186" s="7" t="n">
        <v>28</v>
      </c>
      <c r="D19186" s="19" t="s">
        <v>3</v>
      </c>
      <c r="E19186" s="59" t="n">
        <v>64</v>
      </c>
      <c r="F19186" s="7" t="n">
        <v>5</v>
      </c>
      <c r="G19186" s="7" t="n">
        <v>8</v>
      </c>
      <c r="H19186" s="19" t="s">
        <v>3</v>
      </c>
      <c r="I19186" s="7" t="n">
        <v>1</v>
      </c>
      <c r="J19186" s="14" t="n">
        <f t="normal" ca="1">A19196</f>
        <v>0</v>
      </c>
    </row>
    <row r="19187" spans="1:10">
      <c r="A19187" t="s">
        <v>4</v>
      </c>
      <c r="B19187" s="4" t="s">
        <v>5</v>
      </c>
      <c r="C19187" s="4" t="s">
        <v>7</v>
      </c>
      <c r="D19187" s="4" t="s">
        <v>11</v>
      </c>
      <c r="E19187" s="4" t="s">
        <v>8</v>
      </c>
    </row>
    <row r="19188" spans="1:10">
      <c r="A19188" t="n">
        <v>156631</v>
      </c>
      <c r="B19188" s="49" t="n">
        <v>51</v>
      </c>
      <c r="C19188" s="7" t="n">
        <v>4</v>
      </c>
      <c r="D19188" s="7" t="n">
        <v>8</v>
      </c>
      <c r="E19188" s="7" t="s">
        <v>484</v>
      </c>
    </row>
    <row r="19189" spans="1:10">
      <c r="A19189" t="s">
        <v>4</v>
      </c>
      <c r="B19189" s="4" t="s">
        <v>5</v>
      </c>
      <c r="C19189" s="4" t="s">
        <v>11</v>
      </c>
    </row>
    <row r="19190" spans="1:10">
      <c r="A19190" t="n">
        <v>156644</v>
      </c>
      <c r="B19190" s="29" t="n">
        <v>16</v>
      </c>
      <c r="C19190" s="7" t="n">
        <v>0</v>
      </c>
    </row>
    <row r="19191" spans="1:10">
      <c r="A19191" t="s">
        <v>4</v>
      </c>
      <c r="B19191" s="4" t="s">
        <v>5</v>
      </c>
      <c r="C19191" s="4" t="s">
        <v>11</v>
      </c>
      <c r="D19191" s="4" t="s">
        <v>34</v>
      </c>
      <c r="E19191" s="4" t="s">
        <v>7</v>
      </c>
      <c r="F19191" s="4" t="s">
        <v>7</v>
      </c>
    </row>
    <row r="19192" spans="1:10">
      <c r="A19192" t="n">
        <v>156647</v>
      </c>
      <c r="B19192" s="51" t="n">
        <v>26</v>
      </c>
      <c r="C19192" s="7" t="n">
        <v>8</v>
      </c>
      <c r="D19192" s="7" t="s">
        <v>1379</v>
      </c>
      <c r="E19192" s="7" t="n">
        <v>2</v>
      </c>
      <c r="F19192" s="7" t="n">
        <v>0</v>
      </c>
    </row>
    <row r="19193" spans="1:10">
      <c r="A19193" t="s">
        <v>4</v>
      </c>
      <c r="B19193" s="4" t="s">
        <v>5</v>
      </c>
    </row>
    <row r="19194" spans="1:10">
      <c r="A19194" t="n">
        <v>156687</v>
      </c>
      <c r="B19194" s="27" t="n">
        <v>28</v>
      </c>
    </row>
    <row r="19195" spans="1:10">
      <c r="A19195" t="s">
        <v>4</v>
      </c>
      <c r="B19195" s="4" t="s">
        <v>5</v>
      </c>
      <c r="C19195" s="4" t="s">
        <v>11</v>
      </c>
      <c r="D19195" s="4" t="s">
        <v>7</v>
      </c>
    </row>
    <row r="19196" spans="1:10">
      <c r="A19196" t="n">
        <v>156688</v>
      </c>
      <c r="B19196" s="69" t="n">
        <v>89</v>
      </c>
      <c r="C19196" s="7" t="n">
        <v>65533</v>
      </c>
      <c r="D19196" s="7" t="n">
        <v>1</v>
      </c>
    </row>
    <row r="19197" spans="1:10">
      <c r="A19197" t="s">
        <v>4</v>
      </c>
      <c r="B19197" s="4" t="s">
        <v>5</v>
      </c>
      <c r="C19197" s="4" t="s">
        <v>7</v>
      </c>
      <c r="D19197" s="4" t="s">
        <v>11</v>
      </c>
      <c r="E19197" s="4" t="s">
        <v>11</v>
      </c>
      <c r="F19197" s="4" t="s">
        <v>7</v>
      </c>
    </row>
    <row r="19198" spans="1:10">
      <c r="A19198" t="n">
        <v>156692</v>
      </c>
      <c r="B19198" s="25" t="n">
        <v>25</v>
      </c>
      <c r="C19198" s="7" t="n">
        <v>1</v>
      </c>
      <c r="D19198" s="7" t="n">
        <v>65535</v>
      </c>
      <c r="E19198" s="7" t="n">
        <v>65535</v>
      </c>
      <c r="F19198" s="7" t="n">
        <v>0</v>
      </c>
    </row>
    <row r="19199" spans="1:10">
      <c r="A19199" t="s">
        <v>4</v>
      </c>
      <c r="B19199" s="4" t="s">
        <v>5</v>
      </c>
      <c r="C19199" s="4" t="s">
        <v>7</v>
      </c>
      <c r="D19199" s="4" t="s">
        <v>11</v>
      </c>
      <c r="E19199" s="4" t="s">
        <v>8</v>
      </c>
    </row>
    <row r="19200" spans="1:10">
      <c r="A19200" t="n">
        <v>156699</v>
      </c>
      <c r="B19200" s="49" t="n">
        <v>51</v>
      </c>
      <c r="C19200" s="7" t="n">
        <v>4</v>
      </c>
      <c r="D19200" s="7" t="n">
        <v>5655</v>
      </c>
      <c r="E19200" s="7" t="s">
        <v>346</v>
      </c>
    </row>
    <row r="19201" spans="1:10">
      <c r="A19201" t="s">
        <v>4</v>
      </c>
      <c r="B19201" s="4" t="s">
        <v>5</v>
      </c>
      <c r="C19201" s="4" t="s">
        <v>11</v>
      </c>
    </row>
    <row r="19202" spans="1:10">
      <c r="A19202" t="n">
        <v>156713</v>
      </c>
      <c r="B19202" s="29" t="n">
        <v>16</v>
      </c>
      <c r="C19202" s="7" t="n">
        <v>0</v>
      </c>
    </row>
    <row r="19203" spans="1:10">
      <c r="A19203" t="s">
        <v>4</v>
      </c>
      <c r="B19203" s="4" t="s">
        <v>5</v>
      </c>
      <c r="C19203" s="4" t="s">
        <v>11</v>
      </c>
      <c r="D19203" s="4" t="s">
        <v>34</v>
      </c>
      <c r="E19203" s="4" t="s">
        <v>7</v>
      </c>
      <c r="F19203" s="4" t="s">
        <v>7</v>
      </c>
    </row>
    <row r="19204" spans="1:10">
      <c r="A19204" t="n">
        <v>156716</v>
      </c>
      <c r="B19204" s="51" t="n">
        <v>26</v>
      </c>
      <c r="C19204" s="7" t="n">
        <v>5655</v>
      </c>
      <c r="D19204" s="7" t="s">
        <v>1380</v>
      </c>
      <c r="E19204" s="7" t="n">
        <v>2</v>
      </c>
      <c r="F19204" s="7" t="n">
        <v>0</v>
      </c>
    </row>
    <row r="19205" spans="1:10">
      <c r="A19205" t="s">
        <v>4</v>
      </c>
      <c r="B19205" s="4" t="s">
        <v>5</v>
      </c>
    </row>
    <row r="19206" spans="1:10">
      <c r="A19206" t="n">
        <v>156765</v>
      </c>
      <c r="B19206" s="27" t="n">
        <v>28</v>
      </c>
    </row>
    <row r="19207" spans="1:10">
      <c r="A19207" t="s">
        <v>4</v>
      </c>
      <c r="B19207" s="4" t="s">
        <v>5</v>
      </c>
      <c r="C19207" s="4" t="s">
        <v>7</v>
      </c>
      <c r="D19207" s="4" t="s">
        <v>11</v>
      </c>
      <c r="E19207" s="4" t="s">
        <v>7</v>
      </c>
    </row>
    <row r="19208" spans="1:10">
      <c r="A19208" t="n">
        <v>156766</v>
      </c>
      <c r="B19208" s="16" t="n">
        <v>49</v>
      </c>
      <c r="C19208" s="7" t="n">
        <v>1</v>
      </c>
      <c r="D19208" s="7" t="n">
        <v>4000</v>
      </c>
      <c r="E19208" s="7" t="n">
        <v>0</v>
      </c>
    </row>
    <row r="19209" spans="1:10">
      <c r="A19209" t="s">
        <v>4</v>
      </c>
      <c r="B19209" s="4" t="s">
        <v>5</v>
      </c>
      <c r="C19209" s="4" t="s">
        <v>7</v>
      </c>
      <c r="D19209" s="4" t="s">
        <v>11</v>
      </c>
      <c r="E19209" s="4" t="s">
        <v>13</v>
      </c>
    </row>
    <row r="19210" spans="1:10">
      <c r="A19210" t="n">
        <v>156771</v>
      </c>
      <c r="B19210" s="35" t="n">
        <v>58</v>
      </c>
      <c r="C19210" s="7" t="n">
        <v>0</v>
      </c>
      <c r="D19210" s="7" t="n">
        <v>2000</v>
      </c>
      <c r="E19210" s="7" t="n">
        <v>1</v>
      </c>
    </row>
    <row r="19211" spans="1:10">
      <c r="A19211" t="s">
        <v>4</v>
      </c>
      <c r="B19211" s="4" t="s">
        <v>5</v>
      </c>
      <c r="C19211" s="4" t="s">
        <v>7</v>
      </c>
      <c r="D19211" s="4" t="s">
        <v>11</v>
      </c>
    </row>
    <row r="19212" spans="1:10">
      <c r="A19212" t="n">
        <v>156779</v>
      </c>
      <c r="B19212" s="35" t="n">
        <v>58</v>
      </c>
      <c r="C19212" s="7" t="n">
        <v>255</v>
      </c>
      <c r="D19212" s="7" t="n">
        <v>0</v>
      </c>
    </row>
    <row r="19213" spans="1:10">
      <c r="A19213" t="s">
        <v>4</v>
      </c>
      <c r="B19213" s="4" t="s">
        <v>5</v>
      </c>
      <c r="C19213" s="4" t="s">
        <v>7</v>
      </c>
      <c r="D19213" s="4" t="s">
        <v>7</v>
      </c>
    </row>
    <row r="19214" spans="1:10">
      <c r="A19214" t="n">
        <v>156783</v>
      </c>
      <c r="B19214" s="16" t="n">
        <v>49</v>
      </c>
      <c r="C19214" s="7" t="n">
        <v>2</v>
      </c>
      <c r="D19214" s="7" t="n">
        <v>0</v>
      </c>
    </row>
    <row r="19215" spans="1:10">
      <c r="A19215" t="s">
        <v>4</v>
      </c>
      <c r="B19215" s="4" t="s">
        <v>5</v>
      </c>
      <c r="C19215" s="4" t="s">
        <v>11</v>
      </c>
    </row>
    <row r="19216" spans="1:10">
      <c r="A19216" t="n">
        <v>156786</v>
      </c>
      <c r="B19216" s="29" t="n">
        <v>16</v>
      </c>
      <c r="C19216" s="7" t="n">
        <v>300</v>
      </c>
    </row>
    <row r="19217" spans="1:6">
      <c r="A19217" t="s">
        <v>4</v>
      </c>
      <c r="B19217" s="4" t="s">
        <v>5</v>
      </c>
      <c r="C19217" s="4" t="s">
        <v>7</v>
      </c>
      <c r="D19217" s="4" t="s">
        <v>11</v>
      </c>
      <c r="E19217" s="4" t="s">
        <v>11</v>
      </c>
      <c r="F19217" s="4" t="s">
        <v>11</v>
      </c>
      <c r="G19217" s="4" t="s">
        <v>11</v>
      </c>
      <c r="H19217" s="4" t="s">
        <v>7</v>
      </c>
    </row>
    <row r="19218" spans="1:6">
      <c r="A19218" t="n">
        <v>156789</v>
      </c>
      <c r="B19218" s="25" t="n">
        <v>25</v>
      </c>
      <c r="C19218" s="7" t="n">
        <v>5</v>
      </c>
      <c r="D19218" s="7" t="n">
        <v>65535</v>
      </c>
      <c r="E19218" s="7" t="n">
        <v>500</v>
      </c>
      <c r="F19218" s="7" t="n">
        <v>800</v>
      </c>
      <c r="G19218" s="7" t="n">
        <v>140</v>
      </c>
      <c r="H19218" s="7" t="n">
        <v>0</v>
      </c>
    </row>
    <row r="19219" spans="1:6">
      <c r="A19219" t="s">
        <v>4</v>
      </c>
      <c r="B19219" s="4" t="s">
        <v>5</v>
      </c>
      <c r="C19219" s="4" t="s">
        <v>11</v>
      </c>
      <c r="D19219" s="4" t="s">
        <v>7</v>
      </c>
      <c r="E19219" s="4" t="s">
        <v>34</v>
      </c>
      <c r="F19219" s="4" t="s">
        <v>7</v>
      </c>
      <c r="G19219" s="4" t="s">
        <v>7</v>
      </c>
      <c r="H19219" s="4" t="s">
        <v>7</v>
      </c>
      <c r="I19219" s="4" t="s">
        <v>34</v>
      </c>
      <c r="J19219" s="4" t="s">
        <v>7</v>
      </c>
      <c r="K19219" s="4" t="s">
        <v>7</v>
      </c>
    </row>
    <row r="19220" spans="1:6">
      <c r="A19220" t="n">
        <v>156800</v>
      </c>
      <c r="B19220" s="26" t="n">
        <v>24</v>
      </c>
      <c r="C19220" s="7" t="n">
        <v>65533</v>
      </c>
      <c r="D19220" s="7" t="n">
        <v>11</v>
      </c>
      <c r="E19220" s="7" t="s">
        <v>1381</v>
      </c>
      <c r="F19220" s="7" t="n">
        <v>2</v>
      </c>
      <c r="G19220" s="7" t="n">
        <v>3</v>
      </c>
      <c r="H19220" s="7" t="n">
        <v>11</v>
      </c>
      <c r="I19220" s="7" t="s">
        <v>1382</v>
      </c>
      <c r="J19220" s="7" t="n">
        <v>2</v>
      </c>
      <c r="K19220" s="7" t="n">
        <v>0</v>
      </c>
    </row>
    <row r="19221" spans="1:6">
      <c r="A19221" t="s">
        <v>4</v>
      </c>
      <c r="B19221" s="4" t="s">
        <v>5</v>
      </c>
    </row>
    <row r="19222" spans="1:6">
      <c r="A19222" t="n">
        <v>156870</v>
      </c>
      <c r="B19222" s="27" t="n">
        <v>28</v>
      </c>
    </row>
    <row r="19223" spans="1:6">
      <c r="A19223" t="s">
        <v>4</v>
      </c>
      <c r="B19223" s="4" t="s">
        <v>5</v>
      </c>
      <c r="C19223" s="4" t="s">
        <v>7</v>
      </c>
    </row>
    <row r="19224" spans="1:6">
      <c r="A19224" t="n">
        <v>156871</v>
      </c>
      <c r="B19224" s="28" t="n">
        <v>27</v>
      </c>
      <c r="C19224" s="7" t="n">
        <v>0</v>
      </c>
    </row>
    <row r="19225" spans="1:6">
      <c r="A19225" t="s">
        <v>4</v>
      </c>
      <c r="B19225" s="4" t="s">
        <v>5</v>
      </c>
      <c r="C19225" s="4" t="s">
        <v>7</v>
      </c>
    </row>
    <row r="19226" spans="1:6">
      <c r="A19226" t="n">
        <v>156873</v>
      </c>
      <c r="B19226" s="28" t="n">
        <v>27</v>
      </c>
      <c r="C19226" s="7" t="n">
        <v>1</v>
      </c>
    </row>
    <row r="19227" spans="1:6">
      <c r="A19227" t="s">
        <v>4</v>
      </c>
      <c r="B19227" s="4" t="s">
        <v>5</v>
      </c>
      <c r="C19227" s="4" t="s">
        <v>7</v>
      </c>
      <c r="D19227" s="4" t="s">
        <v>11</v>
      </c>
      <c r="E19227" s="4" t="s">
        <v>11</v>
      </c>
      <c r="F19227" s="4" t="s">
        <v>11</v>
      </c>
      <c r="G19227" s="4" t="s">
        <v>11</v>
      </c>
      <c r="H19227" s="4" t="s">
        <v>7</v>
      </c>
    </row>
    <row r="19228" spans="1:6">
      <c r="A19228" t="n">
        <v>156875</v>
      </c>
      <c r="B19228" s="25" t="n">
        <v>25</v>
      </c>
      <c r="C19228" s="7" t="n">
        <v>5</v>
      </c>
      <c r="D19228" s="7" t="n">
        <v>65535</v>
      </c>
      <c r="E19228" s="7" t="n">
        <v>65535</v>
      </c>
      <c r="F19228" s="7" t="n">
        <v>65535</v>
      </c>
      <c r="G19228" s="7" t="n">
        <v>65535</v>
      </c>
      <c r="H19228" s="7" t="n">
        <v>0</v>
      </c>
    </row>
    <row r="19229" spans="1:6">
      <c r="A19229" t="s">
        <v>4</v>
      </c>
      <c r="B19229" s="4" t="s">
        <v>5</v>
      </c>
      <c r="C19229" s="4" t="s">
        <v>11</v>
      </c>
      <c r="D19229" s="4" t="s">
        <v>13</v>
      </c>
      <c r="E19229" s="4" t="s">
        <v>13</v>
      </c>
      <c r="F19229" s="4" t="s">
        <v>13</v>
      </c>
      <c r="G19229" s="4" t="s">
        <v>13</v>
      </c>
    </row>
    <row r="19230" spans="1:6">
      <c r="A19230" t="n">
        <v>156886</v>
      </c>
      <c r="B19230" s="40" t="n">
        <v>46</v>
      </c>
      <c r="C19230" s="7" t="n">
        <v>5655</v>
      </c>
      <c r="D19230" s="7" t="n">
        <v>12.5799999237061</v>
      </c>
      <c r="E19230" s="7" t="n">
        <v>0</v>
      </c>
      <c r="F19230" s="7" t="n">
        <v>-23.2600002288818</v>
      </c>
      <c r="G19230" s="7" t="n">
        <v>-90</v>
      </c>
    </row>
    <row r="19231" spans="1:6">
      <c r="A19231" t="s">
        <v>4</v>
      </c>
      <c r="B19231" s="4" t="s">
        <v>5</v>
      </c>
      <c r="C19231" s="4" t="s">
        <v>11</v>
      </c>
      <c r="D19231" s="4" t="s">
        <v>13</v>
      </c>
      <c r="E19231" s="4" t="s">
        <v>13</v>
      </c>
      <c r="F19231" s="4" t="s">
        <v>13</v>
      </c>
      <c r="G19231" s="4" t="s">
        <v>13</v>
      </c>
    </row>
    <row r="19232" spans="1:6">
      <c r="A19232" t="n">
        <v>156905</v>
      </c>
      <c r="B19232" s="40" t="n">
        <v>46</v>
      </c>
      <c r="C19232" s="7" t="n">
        <v>0</v>
      </c>
      <c r="D19232" s="7" t="n">
        <v>12.3400001525879</v>
      </c>
      <c r="E19232" s="7" t="n">
        <v>0</v>
      </c>
      <c r="F19232" s="7" t="n">
        <v>-18.9599990844727</v>
      </c>
      <c r="G19232" s="7" t="n">
        <v>282.700012207031</v>
      </c>
    </row>
    <row r="19233" spans="1:11">
      <c r="A19233" t="s">
        <v>4</v>
      </c>
      <c r="B19233" s="4" t="s">
        <v>5</v>
      </c>
      <c r="C19233" s="4" t="s">
        <v>11</v>
      </c>
      <c r="D19233" s="4" t="s">
        <v>13</v>
      </c>
      <c r="E19233" s="4" t="s">
        <v>13</v>
      </c>
      <c r="F19233" s="4" t="s">
        <v>13</v>
      </c>
      <c r="G19233" s="4" t="s">
        <v>13</v>
      </c>
    </row>
    <row r="19234" spans="1:11">
      <c r="A19234" t="n">
        <v>156924</v>
      </c>
      <c r="B19234" s="40" t="n">
        <v>46</v>
      </c>
      <c r="C19234" s="7" t="n">
        <v>61491</v>
      </c>
      <c r="D19234" s="7" t="n">
        <v>12.6300001144409</v>
      </c>
      <c r="E19234" s="7" t="n">
        <v>0</v>
      </c>
      <c r="F19234" s="7" t="n">
        <v>-19.6700000762939</v>
      </c>
      <c r="G19234" s="7" t="n">
        <v>285.5</v>
      </c>
    </row>
    <row r="19235" spans="1:11">
      <c r="A19235" t="s">
        <v>4</v>
      </c>
      <c r="B19235" s="4" t="s">
        <v>5</v>
      </c>
      <c r="C19235" s="4" t="s">
        <v>11</v>
      </c>
      <c r="D19235" s="4" t="s">
        <v>13</v>
      </c>
      <c r="E19235" s="4" t="s">
        <v>13</v>
      </c>
      <c r="F19235" s="4" t="s">
        <v>13</v>
      </c>
      <c r="G19235" s="4" t="s">
        <v>13</v>
      </c>
    </row>
    <row r="19236" spans="1:11">
      <c r="A19236" t="n">
        <v>156943</v>
      </c>
      <c r="B19236" s="40" t="n">
        <v>46</v>
      </c>
      <c r="C19236" s="7" t="n">
        <v>61492</v>
      </c>
      <c r="D19236" s="7" t="n">
        <v>13.2600002288818</v>
      </c>
      <c r="E19236" s="7" t="n">
        <v>0</v>
      </c>
      <c r="F19236" s="7" t="n">
        <v>-19.0200004577637</v>
      </c>
      <c r="G19236" s="7" t="n">
        <v>282.600006103516</v>
      </c>
    </row>
    <row r="19237" spans="1:11">
      <c r="A19237" t="s">
        <v>4</v>
      </c>
      <c r="B19237" s="4" t="s">
        <v>5</v>
      </c>
      <c r="C19237" s="4" t="s">
        <v>11</v>
      </c>
      <c r="D19237" s="4" t="s">
        <v>13</v>
      </c>
      <c r="E19237" s="4" t="s">
        <v>13</v>
      </c>
      <c r="F19237" s="4" t="s">
        <v>13</v>
      </c>
      <c r="G19237" s="4" t="s">
        <v>13</v>
      </c>
    </row>
    <row r="19238" spans="1:11">
      <c r="A19238" t="n">
        <v>156962</v>
      </c>
      <c r="B19238" s="40" t="n">
        <v>46</v>
      </c>
      <c r="C19238" s="7" t="n">
        <v>61493</v>
      </c>
      <c r="D19238" s="7" t="n">
        <v>13.3400001525879</v>
      </c>
      <c r="E19238" s="7" t="n">
        <v>0</v>
      </c>
      <c r="F19238" s="7" t="n">
        <v>-20.0400009155273</v>
      </c>
      <c r="G19238" s="7" t="n">
        <v>291.200012207031</v>
      </c>
    </row>
    <row r="19239" spans="1:11">
      <c r="A19239" t="s">
        <v>4</v>
      </c>
      <c r="B19239" s="4" t="s">
        <v>5</v>
      </c>
      <c r="C19239" s="4" t="s">
        <v>11</v>
      </c>
      <c r="D19239" s="4" t="s">
        <v>13</v>
      </c>
      <c r="E19239" s="4" t="s">
        <v>13</v>
      </c>
      <c r="F19239" s="4" t="s">
        <v>13</v>
      </c>
      <c r="G19239" s="4" t="s">
        <v>13</v>
      </c>
    </row>
    <row r="19240" spans="1:11">
      <c r="A19240" t="n">
        <v>156981</v>
      </c>
      <c r="B19240" s="40" t="n">
        <v>46</v>
      </c>
      <c r="C19240" s="7" t="n">
        <v>61494</v>
      </c>
      <c r="D19240" s="7" t="n">
        <v>13.6899995803833</v>
      </c>
      <c r="E19240" s="7" t="n">
        <v>0</v>
      </c>
      <c r="F19240" s="7" t="n">
        <v>-19.2099990844727</v>
      </c>
      <c r="G19240" s="7" t="n">
        <v>283.600006103516</v>
      </c>
    </row>
    <row r="19241" spans="1:11">
      <c r="A19241" t="s">
        <v>4</v>
      </c>
      <c r="B19241" s="4" t="s">
        <v>5</v>
      </c>
      <c r="C19241" s="4" t="s">
        <v>11</v>
      </c>
      <c r="D19241" s="4" t="s">
        <v>13</v>
      </c>
      <c r="E19241" s="4" t="s">
        <v>13</v>
      </c>
      <c r="F19241" s="4" t="s">
        <v>13</v>
      </c>
      <c r="G19241" s="4" t="s">
        <v>13</v>
      </c>
    </row>
    <row r="19242" spans="1:11">
      <c r="A19242" t="n">
        <v>157000</v>
      </c>
      <c r="B19242" s="40" t="n">
        <v>46</v>
      </c>
      <c r="C19242" s="7" t="n">
        <v>61495</v>
      </c>
      <c r="D19242" s="7" t="n">
        <v>14.1499996185303</v>
      </c>
      <c r="E19242" s="7" t="n">
        <v>0</v>
      </c>
      <c r="F19242" s="7" t="n">
        <v>-20.4300003051758</v>
      </c>
      <c r="G19242" s="7" t="n">
        <v>291.299987792969</v>
      </c>
    </row>
    <row r="19243" spans="1:11">
      <c r="A19243" t="s">
        <v>4</v>
      </c>
      <c r="B19243" s="4" t="s">
        <v>5</v>
      </c>
      <c r="C19243" s="4" t="s">
        <v>11</v>
      </c>
      <c r="D19243" s="4" t="s">
        <v>13</v>
      </c>
      <c r="E19243" s="4" t="s">
        <v>13</v>
      </c>
      <c r="F19243" s="4" t="s">
        <v>13</v>
      </c>
      <c r="G19243" s="4" t="s">
        <v>13</v>
      </c>
    </row>
    <row r="19244" spans="1:11">
      <c r="A19244" t="n">
        <v>157019</v>
      </c>
      <c r="B19244" s="40" t="n">
        <v>46</v>
      </c>
      <c r="C19244" s="7" t="n">
        <v>61496</v>
      </c>
      <c r="D19244" s="7" t="n">
        <v>14.1999998092651</v>
      </c>
      <c r="E19244" s="7" t="n">
        <v>0</v>
      </c>
      <c r="F19244" s="7" t="n">
        <v>-19.7199993133545</v>
      </c>
      <c r="G19244" s="7" t="n">
        <v>288.299987792969</v>
      </c>
    </row>
    <row r="19245" spans="1:11">
      <c r="A19245" t="s">
        <v>4</v>
      </c>
      <c r="B19245" s="4" t="s">
        <v>5</v>
      </c>
      <c r="C19245" s="4" t="s">
        <v>7</v>
      </c>
      <c r="D19245" s="19" t="s">
        <v>28</v>
      </c>
      <c r="E19245" s="4" t="s">
        <v>5</v>
      </c>
      <c r="F19245" s="4" t="s">
        <v>7</v>
      </c>
      <c r="G19245" s="4" t="s">
        <v>11</v>
      </c>
      <c r="H19245" s="19" t="s">
        <v>29</v>
      </c>
      <c r="I19245" s="4" t="s">
        <v>7</v>
      </c>
      <c r="J19245" s="4" t="s">
        <v>16</v>
      </c>
    </row>
    <row r="19246" spans="1:11">
      <c r="A19246" t="n">
        <v>157038</v>
      </c>
      <c r="B19246" s="13" t="n">
        <v>5</v>
      </c>
      <c r="C19246" s="7" t="n">
        <v>28</v>
      </c>
      <c r="D19246" s="19" t="s">
        <v>3</v>
      </c>
      <c r="E19246" s="59" t="n">
        <v>64</v>
      </c>
      <c r="F19246" s="7" t="n">
        <v>5</v>
      </c>
      <c r="G19246" s="7" t="n">
        <v>5</v>
      </c>
      <c r="H19246" s="19" t="s">
        <v>3</v>
      </c>
      <c r="I19246" s="7" t="n">
        <v>1</v>
      </c>
      <c r="J19246" s="14" t="n">
        <f t="normal" ca="1">A19250</f>
        <v>0</v>
      </c>
    </row>
    <row r="19247" spans="1:11">
      <c r="A19247" t="s">
        <v>4</v>
      </c>
      <c r="B19247" s="4" t="s">
        <v>5</v>
      </c>
      <c r="C19247" s="4" t="s">
        <v>11</v>
      </c>
      <c r="D19247" s="4" t="s">
        <v>13</v>
      </c>
      <c r="E19247" s="4" t="s">
        <v>13</v>
      </c>
      <c r="F19247" s="4" t="s">
        <v>13</v>
      </c>
      <c r="G19247" s="4" t="s">
        <v>13</v>
      </c>
    </row>
    <row r="19248" spans="1:11">
      <c r="A19248" t="n">
        <v>157049</v>
      </c>
      <c r="B19248" s="40" t="n">
        <v>46</v>
      </c>
      <c r="C19248" s="7" t="n">
        <v>7032</v>
      </c>
      <c r="D19248" s="7" t="n">
        <v>14.3699998855591</v>
      </c>
      <c r="E19248" s="7" t="n">
        <v>0</v>
      </c>
      <c r="F19248" s="7" t="n">
        <v>-20.8400001525879</v>
      </c>
      <c r="G19248" s="7" t="n">
        <v>291.299987792969</v>
      </c>
    </row>
    <row r="19249" spans="1:10">
      <c r="A19249" t="s">
        <v>4</v>
      </c>
      <c r="B19249" s="4" t="s">
        <v>5</v>
      </c>
      <c r="C19249" s="4" t="s">
        <v>7</v>
      </c>
      <c r="D19249" s="4" t="s">
        <v>11</v>
      </c>
      <c r="E19249" s="4" t="s">
        <v>8</v>
      </c>
      <c r="F19249" s="4" t="s">
        <v>8</v>
      </c>
      <c r="G19249" s="4" t="s">
        <v>8</v>
      </c>
      <c r="H19249" s="4" t="s">
        <v>8</v>
      </c>
    </row>
    <row r="19250" spans="1:10">
      <c r="A19250" t="n">
        <v>157068</v>
      </c>
      <c r="B19250" s="49" t="n">
        <v>51</v>
      </c>
      <c r="C19250" s="7" t="n">
        <v>3</v>
      </c>
      <c r="D19250" s="7" t="n">
        <v>0</v>
      </c>
      <c r="E19250" s="7" t="s">
        <v>469</v>
      </c>
      <c r="F19250" s="7" t="s">
        <v>470</v>
      </c>
      <c r="G19250" s="7" t="s">
        <v>66</v>
      </c>
      <c r="H19250" s="7" t="s">
        <v>67</v>
      </c>
    </row>
    <row r="19251" spans="1:10">
      <c r="A19251" t="s">
        <v>4</v>
      </c>
      <c r="B19251" s="4" t="s">
        <v>5</v>
      </c>
      <c r="C19251" s="4" t="s">
        <v>7</v>
      </c>
      <c r="D19251" s="4" t="s">
        <v>11</v>
      </c>
      <c r="E19251" s="4" t="s">
        <v>8</v>
      </c>
      <c r="F19251" s="4" t="s">
        <v>8</v>
      </c>
      <c r="G19251" s="4" t="s">
        <v>8</v>
      </c>
      <c r="H19251" s="4" t="s">
        <v>8</v>
      </c>
    </row>
    <row r="19252" spans="1:10">
      <c r="A19252" t="n">
        <v>157097</v>
      </c>
      <c r="B19252" s="49" t="n">
        <v>51</v>
      </c>
      <c r="C19252" s="7" t="n">
        <v>3</v>
      </c>
      <c r="D19252" s="7" t="n">
        <v>61491</v>
      </c>
      <c r="E19252" s="7" t="s">
        <v>469</v>
      </c>
      <c r="F19252" s="7" t="s">
        <v>470</v>
      </c>
      <c r="G19252" s="7" t="s">
        <v>66</v>
      </c>
      <c r="H19252" s="7" t="s">
        <v>67</v>
      </c>
    </row>
    <row r="19253" spans="1:10">
      <c r="A19253" t="s">
        <v>4</v>
      </c>
      <c r="B19253" s="4" t="s">
        <v>5</v>
      </c>
      <c r="C19253" s="4" t="s">
        <v>7</v>
      </c>
      <c r="D19253" s="4" t="s">
        <v>11</v>
      </c>
      <c r="E19253" s="4" t="s">
        <v>8</v>
      </c>
      <c r="F19253" s="4" t="s">
        <v>8</v>
      </c>
      <c r="G19253" s="4" t="s">
        <v>8</v>
      </c>
      <c r="H19253" s="4" t="s">
        <v>8</v>
      </c>
    </row>
    <row r="19254" spans="1:10">
      <c r="A19254" t="n">
        <v>157126</v>
      </c>
      <c r="B19254" s="49" t="n">
        <v>51</v>
      </c>
      <c r="C19254" s="7" t="n">
        <v>3</v>
      </c>
      <c r="D19254" s="7" t="n">
        <v>61492</v>
      </c>
      <c r="E19254" s="7" t="s">
        <v>469</v>
      </c>
      <c r="F19254" s="7" t="s">
        <v>470</v>
      </c>
      <c r="G19254" s="7" t="s">
        <v>66</v>
      </c>
      <c r="H19254" s="7" t="s">
        <v>67</v>
      </c>
    </row>
    <row r="19255" spans="1:10">
      <c r="A19255" t="s">
        <v>4</v>
      </c>
      <c r="B19255" s="4" t="s">
        <v>5</v>
      </c>
      <c r="C19255" s="4" t="s">
        <v>7</v>
      </c>
      <c r="D19255" s="4" t="s">
        <v>11</v>
      </c>
      <c r="E19255" s="4" t="s">
        <v>8</v>
      </c>
      <c r="F19255" s="4" t="s">
        <v>8</v>
      </c>
      <c r="G19255" s="4" t="s">
        <v>8</v>
      </c>
      <c r="H19255" s="4" t="s">
        <v>8</v>
      </c>
    </row>
    <row r="19256" spans="1:10">
      <c r="A19256" t="n">
        <v>157155</v>
      </c>
      <c r="B19256" s="49" t="n">
        <v>51</v>
      </c>
      <c r="C19256" s="7" t="n">
        <v>3</v>
      </c>
      <c r="D19256" s="7" t="n">
        <v>61493</v>
      </c>
      <c r="E19256" s="7" t="s">
        <v>469</v>
      </c>
      <c r="F19256" s="7" t="s">
        <v>470</v>
      </c>
      <c r="G19256" s="7" t="s">
        <v>66</v>
      </c>
      <c r="H19256" s="7" t="s">
        <v>67</v>
      </c>
    </row>
    <row r="19257" spans="1:10">
      <c r="A19257" t="s">
        <v>4</v>
      </c>
      <c r="B19257" s="4" t="s">
        <v>5</v>
      </c>
      <c r="C19257" s="4" t="s">
        <v>7</v>
      </c>
      <c r="D19257" s="4" t="s">
        <v>11</v>
      </c>
      <c r="E19257" s="4" t="s">
        <v>8</v>
      </c>
      <c r="F19257" s="4" t="s">
        <v>8</v>
      </c>
      <c r="G19257" s="4" t="s">
        <v>8</v>
      </c>
      <c r="H19257" s="4" t="s">
        <v>8</v>
      </c>
    </row>
    <row r="19258" spans="1:10">
      <c r="A19258" t="n">
        <v>157184</v>
      </c>
      <c r="B19258" s="49" t="n">
        <v>51</v>
      </c>
      <c r="C19258" s="7" t="n">
        <v>3</v>
      </c>
      <c r="D19258" s="7" t="n">
        <v>61494</v>
      </c>
      <c r="E19258" s="7" t="s">
        <v>469</v>
      </c>
      <c r="F19258" s="7" t="s">
        <v>470</v>
      </c>
      <c r="G19258" s="7" t="s">
        <v>66</v>
      </c>
      <c r="H19258" s="7" t="s">
        <v>67</v>
      </c>
    </row>
    <row r="19259" spans="1:10">
      <c r="A19259" t="s">
        <v>4</v>
      </c>
      <c r="B19259" s="4" t="s">
        <v>5</v>
      </c>
      <c r="C19259" s="4" t="s">
        <v>7</v>
      </c>
      <c r="D19259" s="4" t="s">
        <v>11</v>
      </c>
      <c r="E19259" s="4" t="s">
        <v>8</v>
      </c>
      <c r="F19259" s="4" t="s">
        <v>8</v>
      </c>
      <c r="G19259" s="4" t="s">
        <v>8</v>
      </c>
      <c r="H19259" s="4" t="s">
        <v>8</v>
      </c>
    </row>
    <row r="19260" spans="1:10">
      <c r="A19260" t="n">
        <v>157213</v>
      </c>
      <c r="B19260" s="49" t="n">
        <v>51</v>
      </c>
      <c r="C19260" s="7" t="n">
        <v>3</v>
      </c>
      <c r="D19260" s="7" t="n">
        <v>61495</v>
      </c>
      <c r="E19260" s="7" t="s">
        <v>469</v>
      </c>
      <c r="F19260" s="7" t="s">
        <v>470</v>
      </c>
      <c r="G19260" s="7" t="s">
        <v>66</v>
      </c>
      <c r="H19260" s="7" t="s">
        <v>67</v>
      </c>
    </row>
    <row r="19261" spans="1:10">
      <c r="A19261" t="s">
        <v>4</v>
      </c>
      <c r="B19261" s="4" t="s">
        <v>5</v>
      </c>
      <c r="C19261" s="4" t="s">
        <v>7</v>
      </c>
      <c r="D19261" s="4" t="s">
        <v>11</v>
      </c>
      <c r="E19261" s="4" t="s">
        <v>8</v>
      </c>
      <c r="F19261" s="4" t="s">
        <v>8</v>
      </c>
      <c r="G19261" s="4" t="s">
        <v>8</v>
      </c>
      <c r="H19261" s="4" t="s">
        <v>8</v>
      </c>
    </row>
    <row r="19262" spans="1:10">
      <c r="A19262" t="n">
        <v>157242</v>
      </c>
      <c r="B19262" s="49" t="n">
        <v>51</v>
      </c>
      <c r="C19262" s="7" t="n">
        <v>3</v>
      </c>
      <c r="D19262" s="7" t="n">
        <v>61496</v>
      </c>
      <c r="E19262" s="7" t="s">
        <v>469</v>
      </c>
      <c r="F19262" s="7" t="s">
        <v>470</v>
      </c>
      <c r="G19262" s="7" t="s">
        <v>66</v>
      </c>
      <c r="H19262" s="7" t="s">
        <v>67</v>
      </c>
    </row>
    <row r="19263" spans="1:10">
      <c r="A19263" t="s">
        <v>4</v>
      </c>
      <c r="B19263" s="4" t="s">
        <v>5</v>
      </c>
      <c r="C19263" s="4" t="s">
        <v>7</v>
      </c>
      <c r="D19263" s="19" t="s">
        <v>28</v>
      </c>
      <c r="E19263" s="4" t="s">
        <v>5</v>
      </c>
      <c r="F19263" s="4" t="s">
        <v>7</v>
      </c>
      <c r="G19263" s="4" t="s">
        <v>11</v>
      </c>
      <c r="H19263" s="19" t="s">
        <v>29</v>
      </c>
      <c r="I19263" s="4" t="s">
        <v>7</v>
      </c>
      <c r="J19263" s="4" t="s">
        <v>16</v>
      </c>
    </row>
    <row r="19264" spans="1:10">
      <c r="A19264" t="n">
        <v>157271</v>
      </c>
      <c r="B19264" s="13" t="n">
        <v>5</v>
      </c>
      <c r="C19264" s="7" t="n">
        <v>28</v>
      </c>
      <c r="D19264" s="19" t="s">
        <v>3</v>
      </c>
      <c r="E19264" s="59" t="n">
        <v>64</v>
      </c>
      <c r="F19264" s="7" t="n">
        <v>5</v>
      </c>
      <c r="G19264" s="7" t="n">
        <v>5</v>
      </c>
      <c r="H19264" s="19" t="s">
        <v>3</v>
      </c>
      <c r="I19264" s="7" t="n">
        <v>1</v>
      </c>
      <c r="J19264" s="14" t="n">
        <f t="normal" ca="1">A19268</f>
        <v>0</v>
      </c>
    </row>
    <row r="19265" spans="1:10">
      <c r="A19265" t="s">
        <v>4</v>
      </c>
      <c r="B19265" s="4" t="s">
        <v>5</v>
      </c>
      <c r="C19265" s="4" t="s">
        <v>7</v>
      </c>
      <c r="D19265" s="4" t="s">
        <v>11</v>
      </c>
      <c r="E19265" s="4" t="s">
        <v>8</v>
      </c>
      <c r="F19265" s="4" t="s">
        <v>8</v>
      </c>
      <c r="G19265" s="4" t="s">
        <v>8</v>
      </c>
      <c r="H19265" s="4" t="s">
        <v>8</v>
      </c>
    </row>
    <row r="19266" spans="1:10">
      <c r="A19266" t="n">
        <v>157282</v>
      </c>
      <c r="B19266" s="49" t="n">
        <v>51</v>
      </c>
      <c r="C19266" s="7" t="n">
        <v>3</v>
      </c>
      <c r="D19266" s="7" t="n">
        <v>7032</v>
      </c>
      <c r="E19266" s="7" t="s">
        <v>469</v>
      </c>
      <c r="F19266" s="7" t="s">
        <v>470</v>
      </c>
      <c r="G19266" s="7" t="s">
        <v>66</v>
      </c>
      <c r="H19266" s="7" t="s">
        <v>67</v>
      </c>
    </row>
    <row r="19267" spans="1:10">
      <c r="A19267" t="s">
        <v>4</v>
      </c>
      <c r="B19267" s="4" t="s">
        <v>5</v>
      </c>
      <c r="C19267" s="4" t="s">
        <v>7</v>
      </c>
      <c r="D19267" s="4" t="s">
        <v>11</v>
      </c>
      <c r="E19267" s="4" t="s">
        <v>14</v>
      </c>
      <c r="F19267" s="4" t="s">
        <v>11</v>
      </c>
      <c r="G19267" s="4" t="s">
        <v>14</v>
      </c>
      <c r="H19267" s="4" t="s">
        <v>7</v>
      </c>
    </row>
    <row r="19268" spans="1:10">
      <c r="A19268" t="n">
        <v>157311</v>
      </c>
      <c r="B19268" s="16" t="n">
        <v>49</v>
      </c>
      <c r="C19268" s="7" t="n">
        <v>0</v>
      </c>
      <c r="D19268" s="7" t="n">
        <v>156</v>
      </c>
      <c r="E19268" s="7" t="n">
        <v>1065353216</v>
      </c>
      <c r="F19268" s="7" t="n">
        <v>0</v>
      </c>
      <c r="G19268" s="7" t="n">
        <v>0</v>
      </c>
      <c r="H19268" s="7" t="n">
        <v>0</v>
      </c>
    </row>
    <row r="19269" spans="1:10">
      <c r="A19269" t="s">
        <v>4</v>
      </c>
      <c r="B19269" s="4" t="s">
        <v>5</v>
      </c>
      <c r="C19269" s="4" t="s">
        <v>7</v>
      </c>
      <c r="D19269" s="4" t="s">
        <v>11</v>
      </c>
      <c r="E19269" s="4" t="s">
        <v>14</v>
      </c>
      <c r="F19269" s="4" t="s">
        <v>11</v>
      </c>
    </row>
    <row r="19270" spans="1:10">
      <c r="A19270" t="n">
        <v>157326</v>
      </c>
      <c r="B19270" s="12" t="n">
        <v>50</v>
      </c>
      <c r="C19270" s="7" t="n">
        <v>3</v>
      </c>
      <c r="D19270" s="7" t="n">
        <v>8023</v>
      </c>
      <c r="E19270" s="7" t="n">
        <v>1060320051</v>
      </c>
      <c r="F19270" s="7" t="n">
        <v>2000</v>
      </c>
    </row>
    <row r="19271" spans="1:10">
      <c r="A19271" t="s">
        <v>4</v>
      </c>
      <c r="B19271" s="4" t="s">
        <v>5</v>
      </c>
      <c r="C19271" s="4" t="s">
        <v>7</v>
      </c>
      <c r="D19271" s="4" t="s">
        <v>11</v>
      </c>
      <c r="E19271" s="4" t="s">
        <v>13</v>
      </c>
    </row>
    <row r="19272" spans="1:10">
      <c r="A19272" t="n">
        <v>157336</v>
      </c>
      <c r="B19272" s="35" t="n">
        <v>58</v>
      </c>
      <c r="C19272" s="7" t="n">
        <v>100</v>
      </c>
      <c r="D19272" s="7" t="n">
        <v>2000</v>
      </c>
      <c r="E19272" s="7" t="n">
        <v>1</v>
      </c>
    </row>
    <row r="19273" spans="1:10">
      <c r="A19273" t="s">
        <v>4</v>
      </c>
      <c r="B19273" s="4" t="s">
        <v>5</v>
      </c>
      <c r="C19273" s="4" t="s">
        <v>11</v>
      </c>
      <c r="D19273" s="4" t="s">
        <v>14</v>
      </c>
    </row>
    <row r="19274" spans="1:10">
      <c r="A19274" t="n">
        <v>157344</v>
      </c>
      <c r="B19274" s="41" t="n">
        <v>44</v>
      </c>
      <c r="C19274" s="7" t="n">
        <v>14</v>
      </c>
      <c r="D19274" s="7" t="n">
        <v>1</v>
      </c>
    </row>
    <row r="19275" spans="1:10">
      <c r="A19275" t="s">
        <v>4</v>
      </c>
      <c r="B19275" s="4" t="s">
        <v>5</v>
      </c>
      <c r="C19275" s="4" t="s">
        <v>11</v>
      </c>
      <c r="D19275" s="4" t="s">
        <v>13</v>
      </c>
      <c r="E19275" s="4" t="s">
        <v>13</v>
      </c>
      <c r="F19275" s="4" t="s">
        <v>13</v>
      </c>
      <c r="G19275" s="4" t="s">
        <v>13</v>
      </c>
    </row>
    <row r="19276" spans="1:10">
      <c r="A19276" t="n">
        <v>157351</v>
      </c>
      <c r="B19276" s="40" t="n">
        <v>46</v>
      </c>
      <c r="C19276" s="7" t="n">
        <v>14</v>
      </c>
      <c r="D19276" s="7" t="n">
        <v>-6</v>
      </c>
      <c r="E19276" s="7" t="n">
        <v>2</v>
      </c>
      <c r="F19276" s="7" t="n">
        <v>-61.5800018310547</v>
      </c>
      <c r="G19276" s="7" t="n">
        <v>0</v>
      </c>
    </row>
    <row r="19277" spans="1:10">
      <c r="A19277" t="s">
        <v>4</v>
      </c>
      <c r="B19277" s="4" t="s">
        <v>5</v>
      </c>
      <c r="C19277" s="4" t="s">
        <v>11</v>
      </c>
      <c r="D19277" s="4" t="s">
        <v>11</v>
      </c>
      <c r="E19277" s="4" t="s">
        <v>13</v>
      </c>
      <c r="F19277" s="4" t="s">
        <v>13</v>
      </c>
      <c r="G19277" s="4" t="s">
        <v>13</v>
      </c>
      <c r="H19277" s="4" t="s">
        <v>13</v>
      </c>
      <c r="I19277" s="4" t="s">
        <v>7</v>
      </c>
      <c r="J19277" s="4" t="s">
        <v>11</v>
      </c>
    </row>
    <row r="19278" spans="1:10">
      <c r="A19278" t="n">
        <v>157370</v>
      </c>
      <c r="B19278" s="57" t="n">
        <v>55</v>
      </c>
      <c r="C19278" s="7" t="n">
        <v>14</v>
      </c>
      <c r="D19278" s="7" t="n">
        <v>65533</v>
      </c>
      <c r="E19278" s="7" t="n">
        <v>-6</v>
      </c>
      <c r="F19278" s="7" t="n">
        <v>0.170000001788139</v>
      </c>
      <c r="G19278" s="7" t="n">
        <v>-28.6599998474121</v>
      </c>
      <c r="H19278" s="7" t="n">
        <v>1.5</v>
      </c>
      <c r="I19278" s="7" t="n">
        <v>1</v>
      </c>
      <c r="J19278" s="7" t="n">
        <v>0</v>
      </c>
    </row>
    <row r="19279" spans="1:10">
      <c r="A19279" t="s">
        <v>4</v>
      </c>
      <c r="B19279" s="4" t="s">
        <v>5</v>
      </c>
      <c r="C19279" s="4" t="s">
        <v>11</v>
      </c>
      <c r="D19279" s="4" t="s">
        <v>7</v>
      </c>
      <c r="E19279" s="4" t="s">
        <v>7</v>
      </c>
      <c r="F19279" s="4" t="s">
        <v>8</v>
      </c>
    </row>
    <row r="19280" spans="1:10">
      <c r="A19280" t="n">
        <v>157394</v>
      </c>
      <c r="B19280" s="50" t="n">
        <v>20</v>
      </c>
      <c r="C19280" s="7" t="n">
        <v>14</v>
      </c>
      <c r="D19280" s="7" t="n">
        <v>2</v>
      </c>
      <c r="E19280" s="7" t="n">
        <v>11</v>
      </c>
      <c r="F19280" s="7" t="s">
        <v>1383</v>
      </c>
    </row>
    <row r="19281" spans="1:10">
      <c r="A19281" t="s">
        <v>4</v>
      </c>
      <c r="B19281" s="4" t="s">
        <v>5</v>
      </c>
      <c r="C19281" s="4" t="s">
        <v>7</v>
      </c>
      <c r="D19281" s="4" t="s">
        <v>7</v>
      </c>
      <c r="E19281" s="4" t="s">
        <v>13</v>
      </c>
      <c r="F19281" s="4" t="s">
        <v>13</v>
      </c>
      <c r="G19281" s="4" t="s">
        <v>13</v>
      </c>
      <c r="H19281" s="4" t="s">
        <v>11</v>
      </c>
    </row>
    <row r="19282" spans="1:10">
      <c r="A19282" t="n">
        <v>157424</v>
      </c>
      <c r="B19282" s="36" t="n">
        <v>45</v>
      </c>
      <c r="C19282" s="7" t="n">
        <v>2</v>
      </c>
      <c r="D19282" s="7" t="n">
        <v>3</v>
      </c>
      <c r="E19282" s="7" t="n">
        <v>-6.01999998092651</v>
      </c>
      <c r="F19282" s="7" t="n">
        <v>4</v>
      </c>
      <c r="G19282" s="7" t="n">
        <v>-54.7299995422363</v>
      </c>
      <c r="H19282" s="7" t="n">
        <v>0</v>
      </c>
    </row>
    <row r="19283" spans="1:10">
      <c r="A19283" t="s">
        <v>4</v>
      </c>
      <c r="B19283" s="4" t="s">
        <v>5</v>
      </c>
      <c r="C19283" s="4" t="s">
        <v>7</v>
      </c>
      <c r="D19283" s="4" t="s">
        <v>7</v>
      </c>
      <c r="E19283" s="4" t="s">
        <v>13</v>
      </c>
      <c r="F19283" s="4" t="s">
        <v>13</v>
      </c>
      <c r="G19283" s="4" t="s">
        <v>13</v>
      </c>
      <c r="H19283" s="4" t="s">
        <v>11</v>
      </c>
      <c r="I19283" s="4" t="s">
        <v>7</v>
      </c>
    </row>
    <row r="19284" spans="1:10">
      <c r="A19284" t="n">
        <v>157441</v>
      </c>
      <c r="B19284" s="36" t="n">
        <v>45</v>
      </c>
      <c r="C19284" s="7" t="n">
        <v>4</v>
      </c>
      <c r="D19284" s="7" t="n">
        <v>3</v>
      </c>
      <c r="E19284" s="7" t="n">
        <v>5.42000007629395</v>
      </c>
      <c r="F19284" s="7" t="n">
        <v>353.440002441406</v>
      </c>
      <c r="G19284" s="7" t="n">
        <v>0</v>
      </c>
      <c r="H19284" s="7" t="n">
        <v>0</v>
      </c>
      <c r="I19284" s="7" t="n">
        <v>0</v>
      </c>
    </row>
    <row r="19285" spans="1:10">
      <c r="A19285" t="s">
        <v>4</v>
      </c>
      <c r="B19285" s="4" t="s">
        <v>5</v>
      </c>
      <c r="C19285" s="4" t="s">
        <v>7</v>
      </c>
      <c r="D19285" s="4" t="s">
        <v>7</v>
      </c>
      <c r="E19285" s="4" t="s">
        <v>13</v>
      </c>
      <c r="F19285" s="4" t="s">
        <v>11</v>
      </c>
    </row>
    <row r="19286" spans="1:10">
      <c r="A19286" t="n">
        <v>157459</v>
      </c>
      <c r="B19286" s="36" t="n">
        <v>45</v>
      </c>
      <c r="C19286" s="7" t="n">
        <v>5</v>
      </c>
      <c r="D19286" s="7" t="n">
        <v>3</v>
      </c>
      <c r="E19286" s="7" t="n">
        <v>8</v>
      </c>
      <c r="F19286" s="7" t="n">
        <v>0</v>
      </c>
    </row>
    <row r="19287" spans="1:10">
      <c r="A19287" t="s">
        <v>4</v>
      </c>
      <c r="B19287" s="4" t="s">
        <v>5</v>
      </c>
      <c r="C19287" s="4" t="s">
        <v>7</v>
      </c>
      <c r="D19287" s="4" t="s">
        <v>7</v>
      </c>
      <c r="E19287" s="4" t="s">
        <v>13</v>
      </c>
      <c r="F19287" s="4" t="s">
        <v>11</v>
      </c>
    </row>
    <row r="19288" spans="1:10">
      <c r="A19288" t="n">
        <v>157468</v>
      </c>
      <c r="B19288" s="36" t="n">
        <v>45</v>
      </c>
      <c r="C19288" s="7" t="n">
        <v>11</v>
      </c>
      <c r="D19288" s="7" t="n">
        <v>3</v>
      </c>
      <c r="E19288" s="7" t="n">
        <v>38</v>
      </c>
      <c r="F19288" s="7" t="n">
        <v>0</v>
      </c>
    </row>
    <row r="19289" spans="1:10">
      <c r="A19289" t="s">
        <v>4</v>
      </c>
      <c r="B19289" s="4" t="s">
        <v>5</v>
      </c>
      <c r="C19289" s="4" t="s">
        <v>7</v>
      </c>
      <c r="D19289" s="4" t="s">
        <v>7</v>
      </c>
      <c r="E19289" s="4" t="s">
        <v>13</v>
      </c>
      <c r="F19289" s="4" t="s">
        <v>13</v>
      </c>
      <c r="G19289" s="4" t="s">
        <v>13</v>
      </c>
      <c r="H19289" s="4" t="s">
        <v>11</v>
      </c>
    </row>
    <row r="19290" spans="1:10">
      <c r="A19290" t="n">
        <v>157477</v>
      </c>
      <c r="B19290" s="36" t="n">
        <v>45</v>
      </c>
      <c r="C19290" s="7" t="n">
        <v>2</v>
      </c>
      <c r="D19290" s="7" t="n">
        <v>3</v>
      </c>
      <c r="E19290" s="7" t="n">
        <v>-6.01999998092651</v>
      </c>
      <c r="F19290" s="7" t="n">
        <v>3.29999995231628</v>
      </c>
      <c r="G19290" s="7" t="n">
        <v>-54.7299995422363</v>
      </c>
      <c r="H19290" s="7" t="n">
        <v>5000</v>
      </c>
    </row>
    <row r="19291" spans="1:10">
      <c r="A19291" t="s">
        <v>4</v>
      </c>
      <c r="B19291" s="4" t="s">
        <v>5</v>
      </c>
      <c r="C19291" s="4" t="s">
        <v>7</v>
      </c>
      <c r="D19291" s="4" t="s">
        <v>7</v>
      </c>
      <c r="E19291" s="4" t="s">
        <v>13</v>
      </c>
      <c r="F19291" s="4" t="s">
        <v>13</v>
      </c>
      <c r="G19291" s="4" t="s">
        <v>13</v>
      </c>
      <c r="H19291" s="4" t="s">
        <v>11</v>
      </c>
      <c r="I19291" s="4" t="s">
        <v>7</v>
      </c>
    </row>
    <row r="19292" spans="1:10">
      <c r="A19292" t="n">
        <v>157494</v>
      </c>
      <c r="B19292" s="36" t="n">
        <v>45</v>
      </c>
      <c r="C19292" s="7" t="n">
        <v>4</v>
      </c>
      <c r="D19292" s="7" t="n">
        <v>3</v>
      </c>
      <c r="E19292" s="7" t="n">
        <v>2.42000007629395</v>
      </c>
      <c r="F19292" s="7" t="n">
        <v>353.440002441406</v>
      </c>
      <c r="G19292" s="7" t="n">
        <v>0</v>
      </c>
      <c r="H19292" s="7" t="n">
        <v>5000</v>
      </c>
      <c r="I19292" s="7" t="n">
        <v>0</v>
      </c>
    </row>
    <row r="19293" spans="1:10">
      <c r="A19293" t="s">
        <v>4</v>
      </c>
      <c r="B19293" s="4" t="s">
        <v>5</v>
      </c>
      <c r="C19293" s="4" t="s">
        <v>7</v>
      </c>
      <c r="D19293" s="4" t="s">
        <v>7</v>
      </c>
      <c r="E19293" s="4" t="s">
        <v>13</v>
      </c>
      <c r="F19293" s="4" t="s">
        <v>11</v>
      </c>
    </row>
    <row r="19294" spans="1:10">
      <c r="A19294" t="n">
        <v>157512</v>
      </c>
      <c r="B19294" s="36" t="n">
        <v>45</v>
      </c>
      <c r="C19294" s="7" t="n">
        <v>5</v>
      </c>
      <c r="D19294" s="7" t="n">
        <v>3</v>
      </c>
      <c r="E19294" s="7" t="n">
        <v>6.5</v>
      </c>
      <c r="F19294" s="7" t="n">
        <v>5000</v>
      </c>
    </row>
    <row r="19295" spans="1:10">
      <c r="A19295" t="s">
        <v>4</v>
      </c>
      <c r="B19295" s="4" t="s">
        <v>5</v>
      </c>
      <c r="C19295" s="4" t="s">
        <v>11</v>
      </c>
    </row>
    <row r="19296" spans="1:10">
      <c r="A19296" t="n">
        <v>157521</v>
      </c>
      <c r="B19296" s="29" t="n">
        <v>16</v>
      </c>
      <c r="C19296" s="7" t="n">
        <v>4800</v>
      </c>
    </row>
    <row r="19297" spans="1:9">
      <c r="A19297" t="s">
        <v>4</v>
      </c>
      <c r="B19297" s="4" t="s">
        <v>5</v>
      </c>
      <c r="C19297" s="4" t="s">
        <v>7</v>
      </c>
      <c r="D19297" s="4" t="s">
        <v>11</v>
      </c>
      <c r="E19297" s="4" t="s">
        <v>13</v>
      </c>
    </row>
    <row r="19298" spans="1:9">
      <c r="A19298" t="n">
        <v>157524</v>
      </c>
      <c r="B19298" s="35" t="n">
        <v>58</v>
      </c>
      <c r="C19298" s="7" t="n">
        <v>101</v>
      </c>
      <c r="D19298" s="7" t="n">
        <v>500</v>
      </c>
      <c r="E19298" s="7" t="n">
        <v>1</v>
      </c>
    </row>
    <row r="19299" spans="1:9">
      <c r="A19299" t="s">
        <v>4</v>
      </c>
      <c r="B19299" s="4" t="s">
        <v>5</v>
      </c>
      <c r="C19299" s="4" t="s">
        <v>7</v>
      </c>
      <c r="D19299" s="4" t="s">
        <v>11</v>
      </c>
    </row>
    <row r="19300" spans="1:9">
      <c r="A19300" t="n">
        <v>157532</v>
      </c>
      <c r="B19300" s="35" t="n">
        <v>58</v>
      </c>
      <c r="C19300" s="7" t="n">
        <v>254</v>
      </c>
      <c r="D19300" s="7" t="n">
        <v>0</v>
      </c>
    </row>
    <row r="19301" spans="1:9">
      <c r="A19301" t="s">
        <v>4</v>
      </c>
      <c r="B19301" s="4" t="s">
        <v>5</v>
      </c>
      <c r="C19301" s="4" t="s">
        <v>7</v>
      </c>
      <c r="D19301" s="4" t="s">
        <v>7</v>
      </c>
      <c r="E19301" s="4" t="s">
        <v>13</v>
      </c>
      <c r="F19301" s="4" t="s">
        <v>13</v>
      </c>
      <c r="G19301" s="4" t="s">
        <v>13</v>
      </c>
      <c r="H19301" s="4" t="s">
        <v>11</v>
      </c>
    </row>
    <row r="19302" spans="1:9">
      <c r="A19302" t="n">
        <v>157536</v>
      </c>
      <c r="B19302" s="36" t="n">
        <v>45</v>
      </c>
      <c r="C19302" s="7" t="n">
        <v>2</v>
      </c>
      <c r="D19302" s="7" t="n">
        <v>3</v>
      </c>
      <c r="E19302" s="7" t="n">
        <v>-6.30000019073486</v>
      </c>
      <c r="F19302" s="7" t="n">
        <v>3.29999995231628</v>
      </c>
      <c r="G19302" s="7" t="n">
        <v>-54.6699981689453</v>
      </c>
      <c r="H19302" s="7" t="n">
        <v>0</v>
      </c>
    </row>
    <row r="19303" spans="1:9">
      <c r="A19303" t="s">
        <v>4</v>
      </c>
      <c r="B19303" s="4" t="s">
        <v>5</v>
      </c>
      <c r="C19303" s="4" t="s">
        <v>7</v>
      </c>
      <c r="D19303" s="4" t="s">
        <v>7</v>
      </c>
      <c r="E19303" s="4" t="s">
        <v>13</v>
      </c>
      <c r="F19303" s="4" t="s">
        <v>13</v>
      </c>
      <c r="G19303" s="4" t="s">
        <v>13</v>
      </c>
      <c r="H19303" s="4" t="s">
        <v>11</v>
      </c>
      <c r="I19303" s="4" t="s">
        <v>7</v>
      </c>
    </row>
    <row r="19304" spans="1:9">
      <c r="A19304" t="n">
        <v>157553</v>
      </c>
      <c r="B19304" s="36" t="n">
        <v>45</v>
      </c>
      <c r="C19304" s="7" t="n">
        <v>4</v>
      </c>
      <c r="D19304" s="7" t="n">
        <v>3</v>
      </c>
      <c r="E19304" s="7" t="n">
        <v>6.17000007629395</v>
      </c>
      <c r="F19304" s="7" t="n">
        <v>16</v>
      </c>
      <c r="G19304" s="7" t="n">
        <v>0</v>
      </c>
      <c r="H19304" s="7" t="n">
        <v>0</v>
      </c>
      <c r="I19304" s="7" t="n">
        <v>0</v>
      </c>
    </row>
    <row r="19305" spans="1:9">
      <c r="A19305" t="s">
        <v>4</v>
      </c>
      <c r="B19305" s="4" t="s">
        <v>5</v>
      </c>
      <c r="C19305" s="4" t="s">
        <v>7</v>
      </c>
      <c r="D19305" s="4" t="s">
        <v>7</v>
      </c>
      <c r="E19305" s="4" t="s">
        <v>13</v>
      </c>
      <c r="F19305" s="4" t="s">
        <v>11</v>
      </c>
    </row>
    <row r="19306" spans="1:9">
      <c r="A19306" t="n">
        <v>157571</v>
      </c>
      <c r="B19306" s="36" t="n">
        <v>45</v>
      </c>
      <c r="C19306" s="7" t="n">
        <v>5</v>
      </c>
      <c r="D19306" s="7" t="n">
        <v>3</v>
      </c>
      <c r="E19306" s="7" t="n">
        <v>2.09999990463257</v>
      </c>
      <c r="F19306" s="7" t="n">
        <v>0</v>
      </c>
    </row>
    <row r="19307" spans="1:9">
      <c r="A19307" t="s">
        <v>4</v>
      </c>
      <c r="B19307" s="4" t="s">
        <v>5</v>
      </c>
      <c r="C19307" s="4" t="s">
        <v>7</v>
      </c>
      <c r="D19307" s="4" t="s">
        <v>7</v>
      </c>
      <c r="E19307" s="4" t="s">
        <v>13</v>
      </c>
      <c r="F19307" s="4" t="s">
        <v>11</v>
      </c>
    </row>
    <row r="19308" spans="1:9">
      <c r="A19308" t="n">
        <v>157580</v>
      </c>
      <c r="B19308" s="36" t="n">
        <v>45</v>
      </c>
      <c r="C19308" s="7" t="n">
        <v>11</v>
      </c>
      <c r="D19308" s="7" t="n">
        <v>3</v>
      </c>
      <c r="E19308" s="7" t="n">
        <v>38</v>
      </c>
      <c r="F19308" s="7" t="n">
        <v>0</v>
      </c>
    </row>
    <row r="19309" spans="1:9">
      <c r="A19309" t="s">
        <v>4</v>
      </c>
      <c r="B19309" s="4" t="s">
        <v>5</v>
      </c>
      <c r="C19309" s="4" t="s">
        <v>7</v>
      </c>
      <c r="D19309" s="4" t="s">
        <v>7</v>
      </c>
      <c r="E19309" s="4" t="s">
        <v>13</v>
      </c>
      <c r="F19309" s="4" t="s">
        <v>13</v>
      </c>
      <c r="G19309" s="4" t="s">
        <v>13</v>
      </c>
      <c r="H19309" s="4" t="s">
        <v>11</v>
      </c>
    </row>
    <row r="19310" spans="1:9">
      <c r="A19310" t="n">
        <v>157589</v>
      </c>
      <c r="B19310" s="36" t="n">
        <v>45</v>
      </c>
      <c r="C19310" s="7" t="n">
        <v>2</v>
      </c>
      <c r="D19310" s="7" t="n">
        <v>0</v>
      </c>
      <c r="E19310" s="7" t="n">
        <v>-6.30000019073486</v>
      </c>
      <c r="F19310" s="7" t="n">
        <v>3.29999995231628</v>
      </c>
      <c r="G19310" s="7" t="n">
        <v>-47.1699981689453</v>
      </c>
      <c r="H19310" s="7" t="n">
        <v>5000</v>
      </c>
    </row>
    <row r="19311" spans="1:9">
      <c r="A19311" t="s">
        <v>4</v>
      </c>
      <c r="B19311" s="4" t="s">
        <v>5</v>
      </c>
      <c r="C19311" s="4" t="s">
        <v>7</v>
      </c>
      <c r="D19311" s="4" t="s">
        <v>7</v>
      </c>
      <c r="E19311" s="4" t="s">
        <v>13</v>
      </c>
      <c r="F19311" s="4" t="s">
        <v>13</v>
      </c>
      <c r="G19311" s="4" t="s">
        <v>13</v>
      </c>
      <c r="H19311" s="4" t="s">
        <v>11</v>
      </c>
      <c r="I19311" s="4" t="s">
        <v>7</v>
      </c>
    </row>
    <row r="19312" spans="1:9">
      <c r="A19312" t="n">
        <v>157606</v>
      </c>
      <c r="B19312" s="36" t="n">
        <v>45</v>
      </c>
      <c r="C19312" s="7" t="n">
        <v>4</v>
      </c>
      <c r="D19312" s="7" t="n">
        <v>3</v>
      </c>
      <c r="E19312" s="7" t="n">
        <v>4.17000007629395</v>
      </c>
      <c r="F19312" s="7" t="n">
        <v>36</v>
      </c>
      <c r="G19312" s="7" t="n">
        <v>0</v>
      </c>
      <c r="H19312" s="7" t="n">
        <v>5000</v>
      </c>
      <c r="I19312" s="7" t="n">
        <v>0</v>
      </c>
    </row>
    <row r="19313" spans="1:9">
      <c r="A19313" t="s">
        <v>4</v>
      </c>
      <c r="B19313" s="4" t="s">
        <v>5</v>
      </c>
      <c r="C19313" s="4" t="s">
        <v>11</v>
      </c>
    </row>
    <row r="19314" spans="1:9">
      <c r="A19314" t="n">
        <v>157624</v>
      </c>
      <c r="B19314" s="29" t="n">
        <v>16</v>
      </c>
      <c r="C19314" s="7" t="n">
        <v>4800</v>
      </c>
    </row>
    <row r="19315" spans="1:9">
      <c r="A19315" t="s">
        <v>4</v>
      </c>
      <c r="B19315" s="4" t="s">
        <v>5</v>
      </c>
      <c r="C19315" s="4" t="s">
        <v>7</v>
      </c>
      <c r="D19315" s="4" t="s">
        <v>11</v>
      </c>
      <c r="E19315" s="4" t="s">
        <v>13</v>
      </c>
    </row>
    <row r="19316" spans="1:9">
      <c r="A19316" t="n">
        <v>157627</v>
      </c>
      <c r="B19316" s="35" t="n">
        <v>58</v>
      </c>
      <c r="C19316" s="7" t="n">
        <v>101</v>
      </c>
      <c r="D19316" s="7" t="n">
        <v>500</v>
      </c>
      <c r="E19316" s="7" t="n">
        <v>1</v>
      </c>
    </row>
    <row r="19317" spans="1:9">
      <c r="A19317" t="s">
        <v>4</v>
      </c>
      <c r="B19317" s="4" t="s">
        <v>5</v>
      </c>
      <c r="C19317" s="4" t="s">
        <v>7</v>
      </c>
      <c r="D19317" s="4" t="s">
        <v>11</v>
      </c>
    </row>
    <row r="19318" spans="1:9">
      <c r="A19318" t="n">
        <v>157635</v>
      </c>
      <c r="B19318" s="35" t="n">
        <v>58</v>
      </c>
      <c r="C19318" s="7" t="n">
        <v>254</v>
      </c>
      <c r="D19318" s="7" t="n">
        <v>0</v>
      </c>
    </row>
    <row r="19319" spans="1:9">
      <c r="A19319" t="s">
        <v>4</v>
      </c>
      <c r="B19319" s="4" t="s">
        <v>5</v>
      </c>
      <c r="C19319" s="4" t="s">
        <v>7</v>
      </c>
      <c r="D19319" s="4" t="s">
        <v>7</v>
      </c>
      <c r="E19319" s="4" t="s">
        <v>13</v>
      </c>
      <c r="F19319" s="4" t="s">
        <v>13</v>
      </c>
      <c r="G19319" s="4" t="s">
        <v>13</v>
      </c>
      <c r="H19319" s="4" t="s">
        <v>11</v>
      </c>
    </row>
    <row r="19320" spans="1:9">
      <c r="A19320" t="n">
        <v>157639</v>
      </c>
      <c r="B19320" s="36" t="n">
        <v>45</v>
      </c>
      <c r="C19320" s="7" t="n">
        <v>2</v>
      </c>
      <c r="D19320" s="7" t="n">
        <v>3</v>
      </c>
      <c r="E19320" s="7" t="n">
        <v>-6.21000003814697</v>
      </c>
      <c r="F19320" s="7" t="n">
        <v>3.22000002861023</v>
      </c>
      <c r="G19320" s="7" t="n">
        <v>-42.7400016784668</v>
      </c>
      <c r="H19320" s="7" t="n">
        <v>0</v>
      </c>
    </row>
    <row r="19321" spans="1:9">
      <c r="A19321" t="s">
        <v>4</v>
      </c>
      <c r="B19321" s="4" t="s">
        <v>5</v>
      </c>
      <c r="C19321" s="4" t="s">
        <v>7</v>
      </c>
      <c r="D19321" s="4" t="s">
        <v>7</v>
      </c>
      <c r="E19321" s="4" t="s">
        <v>13</v>
      </c>
      <c r="F19321" s="4" t="s">
        <v>13</v>
      </c>
      <c r="G19321" s="4" t="s">
        <v>13</v>
      </c>
      <c r="H19321" s="4" t="s">
        <v>11</v>
      </c>
      <c r="I19321" s="4" t="s">
        <v>7</v>
      </c>
    </row>
    <row r="19322" spans="1:9">
      <c r="A19322" t="n">
        <v>157656</v>
      </c>
      <c r="B19322" s="36" t="n">
        <v>45</v>
      </c>
      <c r="C19322" s="7" t="n">
        <v>4</v>
      </c>
      <c r="D19322" s="7" t="n">
        <v>3</v>
      </c>
      <c r="E19322" s="7" t="n">
        <v>2.92000007629395</v>
      </c>
      <c r="F19322" s="7" t="n">
        <v>7.05999994277954</v>
      </c>
      <c r="G19322" s="7" t="n">
        <v>0</v>
      </c>
      <c r="H19322" s="7" t="n">
        <v>0</v>
      </c>
      <c r="I19322" s="7" t="n">
        <v>0</v>
      </c>
    </row>
    <row r="19323" spans="1:9">
      <c r="A19323" t="s">
        <v>4</v>
      </c>
      <c r="B19323" s="4" t="s">
        <v>5</v>
      </c>
      <c r="C19323" s="4" t="s">
        <v>7</v>
      </c>
      <c r="D19323" s="4" t="s">
        <v>7</v>
      </c>
      <c r="E19323" s="4" t="s">
        <v>13</v>
      </c>
      <c r="F19323" s="4" t="s">
        <v>11</v>
      </c>
    </row>
    <row r="19324" spans="1:9">
      <c r="A19324" t="n">
        <v>157674</v>
      </c>
      <c r="B19324" s="36" t="n">
        <v>45</v>
      </c>
      <c r="C19324" s="7" t="n">
        <v>5</v>
      </c>
      <c r="D19324" s="7" t="n">
        <v>3</v>
      </c>
      <c r="E19324" s="7" t="n">
        <v>8.69999980926514</v>
      </c>
      <c r="F19324" s="7" t="n">
        <v>0</v>
      </c>
    </row>
    <row r="19325" spans="1:9">
      <c r="A19325" t="s">
        <v>4</v>
      </c>
      <c r="B19325" s="4" t="s">
        <v>5</v>
      </c>
      <c r="C19325" s="4" t="s">
        <v>7</v>
      </c>
      <c r="D19325" s="4" t="s">
        <v>7</v>
      </c>
      <c r="E19325" s="4" t="s">
        <v>13</v>
      </c>
      <c r="F19325" s="4" t="s">
        <v>11</v>
      </c>
    </row>
    <row r="19326" spans="1:9">
      <c r="A19326" t="n">
        <v>157683</v>
      </c>
      <c r="B19326" s="36" t="n">
        <v>45</v>
      </c>
      <c r="C19326" s="7" t="n">
        <v>11</v>
      </c>
      <c r="D19326" s="7" t="n">
        <v>3</v>
      </c>
      <c r="E19326" s="7" t="n">
        <v>38</v>
      </c>
      <c r="F19326" s="7" t="n">
        <v>0</v>
      </c>
    </row>
    <row r="19327" spans="1:9">
      <c r="A19327" t="s">
        <v>4</v>
      </c>
      <c r="B19327" s="4" t="s">
        <v>5</v>
      </c>
      <c r="C19327" s="4" t="s">
        <v>7</v>
      </c>
      <c r="D19327" s="4" t="s">
        <v>7</v>
      </c>
      <c r="E19327" s="4" t="s">
        <v>13</v>
      </c>
      <c r="F19327" s="4" t="s">
        <v>13</v>
      </c>
      <c r="G19327" s="4" t="s">
        <v>13</v>
      </c>
      <c r="H19327" s="4" t="s">
        <v>11</v>
      </c>
    </row>
    <row r="19328" spans="1:9">
      <c r="A19328" t="n">
        <v>157692</v>
      </c>
      <c r="B19328" s="36" t="n">
        <v>45</v>
      </c>
      <c r="C19328" s="7" t="n">
        <v>2</v>
      </c>
      <c r="D19328" s="7" t="n">
        <v>3</v>
      </c>
      <c r="E19328" s="7" t="n">
        <v>-6.21000003814697</v>
      </c>
      <c r="F19328" s="7" t="n">
        <v>3.22000002861023</v>
      </c>
      <c r="G19328" s="7" t="n">
        <v>-42.7400016784668</v>
      </c>
      <c r="H19328" s="7" t="n">
        <v>6000</v>
      </c>
    </row>
    <row r="19329" spans="1:9">
      <c r="A19329" t="s">
        <v>4</v>
      </c>
      <c r="B19329" s="4" t="s">
        <v>5</v>
      </c>
      <c r="C19329" s="4" t="s">
        <v>7</v>
      </c>
      <c r="D19329" s="4" t="s">
        <v>7</v>
      </c>
      <c r="E19329" s="4" t="s">
        <v>13</v>
      </c>
      <c r="F19329" s="4" t="s">
        <v>13</v>
      </c>
      <c r="G19329" s="4" t="s">
        <v>13</v>
      </c>
      <c r="H19329" s="4" t="s">
        <v>11</v>
      </c>
      <c r="I19329" s="4" t="s">
        <v>7</v>
      </c>
    </row>
    <row r="19330" spans="1:9">
      <c r="A19330" t="n">
        <v>157709</v>
      </c>
      <c r="B19330" s="36" t="n">
        <v>45</v>
      </c>
      <c r="C19330" s="7" t="n">
        <v>4</v>
      </c>
      <c r="D19330" s="7" t="n">
        <v>3</v>
      </c>
      <c r="E19330" s="7" t="n">
        <v>0.670000016689301</v>
      </c>
      <c r="F19330" s="7" t="n">
        <v>7.05999994277954</v>
      </c>
      <c r="G19330" s="7" t="n">
        <v>0</v>
      </c>
      <c r="H19330" s="7" t="n">
        <v>6000</v>
      </c>
      <c r="I19330" s="7" t="n">
        <v>0</v>
      </c>
    </row>
    <row r="19331" spans="1:9">
      <c r="A19331" t="s">
        <v>4</v>
      </c>
      <c r="B19331" s="4" t="s">
        <v>5</v>
      </c>
      <c r="C19331" s="4" t="s">
        <v>7</v>
      </c>
      <c r="D19331" s="4" t="s">
        <v>7</v>
      </c>
      <c r="E19331" s="4" t="s">
        <v>13</v>
      </c>
      <c r="F19331" s="4" t="s">
        <v>11</v>
      </c>
    </row>
    <row r="19332" spans="1:9">
      <c r="A19332" t="n">
        <v>157727</v>
      </c>
      <c r="B19332" s="36" t="n">
        <v>45</v>
      </c>
      <c r="C19332" s="7" t="n">
        <v>5</v>
      </c>
      <c r="D19332" s="7" t="n">
        <v>3</v>
      </c>
      <c r="E19332" s="7" t="n">
        <v>8.19999980926514</v>
      </c>
      <c r="F19332" s="7" t="n">
        <v>6000</v>
      </c>
    </row>
    <row r="19333" spans="1:9">
      <c r="A19333" t="s">
        <v>4</v>
      </c>
      <c r="B19333" s="4" t="s">
        <v>5</v>
      </c>
      <c r="C19333" s="4" t="s">
        <v>11</v>
      </c>
    </row>
    <row r="19334" spans="1:9">
      <c r="A19334" t="n">
        <v>157736</v>
      </c>
      <c r="B19334" s="29" t="n">
        <v>16</v>
      </c>
      <c r="C19334" s="7" t="n">
        <v>2500</v>
      </c>
    </row>
    <row r="19335" spans="1:9">
      <c r="A19335" t="s">
        <v>4</v>
      </c>
      <c r="B19335" s="4" t="s">
        <v>5</v>
      </c>
      <c r="C19335" s="4" t="s">
        <v>7</v>
      </c>
      <c r="D19335" s="4" t="s">
        <v>11</v>
      </c>
    </row>
    <row r="19336" spans="1:9">
      <c r="A19336" t="n">
        <v>157739</v>
      </c>
      <c r="B19336" s="35" t="n">
        <v>58</v>
      </c>
      <c r="C19336" s="7" t="n">
        <v>255</v>
      </c>
      <c r="D19336" s="7" t="n">
        <v>0</v>
      </c>
    </row>
    <row r="19337" spans="1:9">
      <c r="A19337" t="s">
        <v>4</v>
      </c>
      <c r="B19337" s="4" t="s">
        <v>5</v>
      </c>
      <c r="C19337" s="4" t="s">
        <v>7</v>
      </c>
      <c r="D19337" s="4" t="s">
        <v>11</v>
      </c>
      <c r="E19337" s="4" t="s">
        <v>11</v>
      </c>
      <c r="F19337" s="4" t="s">
        <v>7</v>
      </c>
    </row>
    <row r="19338" spans="1:9">
      <c r="A19338" t="n">
        <v>157743</v>
      </c>
      <c r="B19338" s="25" t="n">
        <v>25</v>
      </c>
      <c r="C19338" s="7" t="n">
        <v>1</v>
      </c>
      <c r="D19338" s="7" t="n">
        <v>60</v>
      </c>
      <c r="E19338" s="7" t="n">
        <v>640</v>
      </c>
      <c r="F19338" s="7" t="n">
        <v>2</v>
      </c>
    </row>
    <row r="19339" spans="1:9">
      <c r="A19339" t="s">
        <v>4</v>
      </c>
      <c r="B19339" s="4" t="s">
        <v>5</v>
      </c>
      <c r="C19339" s="4" t="s">
        <v>7</v>
      </c>
      <c r="D19339" s="4" t="s">
        <v>11</v>
      </c>
      <c r="E19339" s="4" t="s">
        <v>8</v>
      </c>
    </row>
    <row r="19340" spans="1:9">
      <c r="A19340" t="n">
        <v>157750</v>
      </c>
      <c r="B19340" s="49" t="n">
        <v>51</v>
      </c>
      <c r="C19340" s="7" t="n">
        <v>4</v>
      </c>
      <c r="D19340" s="7" t="n">
        <v>0</v>
      </c>
      <c r="E19340" s="7" t="s">
        <v>476</v>
      </c>
    </row>
    <row r="19341" spans="1:9">
      <c r="A19341" t="s">
        <v>4</v>
      </c>
      <c r="B19341" s="4" t="s">
        <v>5</v>
      </c>
      <c r="C19341" s="4" t="s">
        <v>11</v>
      </c>
    </row>
    <row r="19342" spans="1:9">
      <c r="A19342" t="n">
        <v>157763</v>
      </c>
      <c r="B19342" s="29" t="n">
        <v>16</v>
      </c>
      <c r="C19342" s="7" t="n">
        <v>0</v>
      </c>
    </row>
    <row r="19343" spans="1:9">
      <c r="A19343" t="s">
        <v>4</v>
      </c>
      <c r="B19343" s="4" t="s">
        <v>5</v>
      </c>
      <c r="C19343" s="4" t="s">
        <v>11</v>
      </c>
      <c r="D19343" s="4" t="s">
        <v>34</v>
      </c>
      <c r="E19343" s="4" t="s">
        <v>7</v>
      </c>
      <c r="F19343" s="4" t="s">
        <v>7</v>
      </c>
    </row>
    <row r="19344" spans="1:9">
      <c r="A19344" t="n">
        <v>157766</v>
      </c>
      <c r="B19344" s="51" t="n">
        <v>26</v>
      </c>
      <c r="C19344" s="7" t="n">
        <v>0</v>
      </c>
      <c r="D19344" s="7" t="s">
        <v>1384</v>
      </c>
      <c r="E19344" s="7" t="n">
        <v>2</v>
      </c>
      <c r="F19344" s="7" t="n">
        <v>0</v>
      </c>
    </row>
    <row r="19345" spans="1:9">
      <c r="A19345" t="s">
        <v>4</v>
      </c>
      <c r="B19345" s="4" t="s">
        <v>5</v>
      </c>
    </row>
    <row r="19346" spans="1:9">
      <c r="A19346" t="n">
        <v>157810</v>
      </c>
      <c r="B19346" s="27" t="n">
        <v>28</v>
      </c>
    </row>
    <row r="19347" spans="1:9">
      <c r="A19347" t="s">
        <v>4</v>
      </c>
      <c r="B19347" s="4" t="s">
        <v>5</v>
      </c>
      <c r="C19347" s="4" t="s">
        <v>11</v>
      </c>
      <c r="D19347" s="4" t="s">
        <v>7</v>
      </c>
    </row>
    <row r="19348" spans="1:9">
      <c r="A19348" t="n">
        <v>157811</v>
      </c>
      <c r="B19348" s="69" t="n">
        <v>89</v>
      </c>
      <c r="C19348" s="7" t="n">
        <v>65533</v>
      </c>
      <c r="D19348" s="7" t="n">
        <v>1</v>
      </c>
    </row>
    <row r="19349" spans="1:9">
      <c r="A19349" t="s">
        <v>4</v>
      </c>
      <c r="B19349" s="4" t="s">
        <v>5</v>
      </c>
      <c r="C19349" s="4" t="s">
        <v>7</v>
      </c>
      <c r="D19349" s="4" t="s">
        <v>11</v>
      </c>
      <c r="E19349" s="4" t="s">
        <v>11</v>
      </c>
      <c r="F19349" s="4" t="s">
        <v>7</v>
      </c>
    </row>
    <row r="19350" spans="1:9">
      <c r="A19350" t="n">
        <v>157815</v>
      </c>
      <c r="B19350" s="25" t="n">
        <v>25</v>
      </c>
      <c r="C19350" s="7" t="n">
        <v>1</v>
      </c>
      <c r="D19350" s="7" t="n">
        <v>260</v>
      </c>
      <c r="E19350" s="7" t="n">
        <v>640</v>
      </c>
      <c r="F19350" s="7" t="n">
        <v>2</v>
      </c>
    </row>
    <row r="19351" spans="1:9">
      <c r="A19351" t="s">
        <v>4</v>
      </c>
      <c r="B19351" s="4" t="s">
        <v>5</v>
      </c>
      <c r="C19351" s="4" t="s">
        <v>7</v>
      </c>
      <c r="D19351" s="4" t="s">
        <v>11</v>
      </c>
      <c r="E19351" s="4" t="s">
        <v>8</v>
      </c>
    </row>
    <row r="19352" spans="1:9">
      <c r="A19352" t="n">
        <v>157822</v>
      </c>
      <c r="B19352" s="49" t="n">
        <v>51</v>
      </c>
      <c r="C19352" s="7" t="n">
        <v>4</v>
      </c>
      <c r="D19352" s="7" t="n">
        <v>5655</v>
      </c>
      <c r="E19352" s="7" t="s">
        <v>994</v>
      </c>
    </row>
    <row r="19353" spans="1:9">
      <c r="A19353" t="s">
        <v>4</v>
      </c>
      <c r="B19353" s="4" t="s">
        <v>5</v>
      </c>
      <c r="C19353" s="4" t="s">
        <v>11</v>
      </c>
    </row>
    <row r="19354" spans="1:9">
      <c r="A19354" t="n">
        <v>157836</v>
      </c>
      <c r="B19354" s="29" t="n">
        <v>16</v>
      </c>
      <c r="C19354" s="7" t="n">
        <v>0</v>
      </c>
    </row>
    <row r="19355" spans="1:9">
      <c r="A19355" t="s">
        <v>4</v>
      </c>
      <c r="B19355" s="4" t="s">
        <v>5</v>
      </c>
      <c r="C19355" s="4" t="s">
        <v>11</v>
      </c>
      <c r="D19355" s="4" t="s">
        <v>34</v>
      </c>
      <c r="E19355" s="4" t="s">
        <v>7</v>
      </c>
      <c r="F19355" s="4" t="s">
        <v>7</v>
      </c>
      <c r="G19355" s="4" t="s">
        <v>34</v>
      </c>
      <c r="H19355" s="4" t="s">
        <v>7</v>
      </c>
      <c r="I19355" s="4" t="s">
        <v>7</v>
      </c>
    </row>
    <row r="19356" spans="1:9">
      <c r="A19356" t="n">
        <v>157839</v>
      </c>
      <c r="B19356" s="51" t="n">
        <v>26</v>
      </c>
      <c r="C19356" s="7" t="n">
        <v>5655</v>
      </c>
      <c r="D19356" s="7" t="s">
        <v>1385</v>
      </c>
      <c r="E19356" s="7" t="n">
        <v>2</v>
      </c>
      <c r="F19356" s="7" t="n">
        <v>3</v>
      </c>
      <c r="G19356" s="7" t="s">
        <v>1386</v>
      </c>
      <c r="H19356" s="7" t="n">
        <v>2</v>
      </c>
      <c r="I19356" s="7" t="n">
        <v>0</v>
      </c>
    </row>
    <row r="19357" spans="1:9">
      <c r="A19357" t="s">
        <v>4</v>
      </c>
      <c r="B19357" s="4" t="s">
        <v>5</v>
      </c>
    </row>
    <row r="19358" spans="1:9">
      <c r="A19358" t="n">
        <v>157919</v>
      </c>
      <c r="B19358" s="27" t="n">
        <v>28</v>
      </c>
    </row>
    <row r="19359" spans="1:9">
      <c r="A19359" t="s">
        <v>4</v>
      </c>
      <c r="B19359" s="4" t="s">
        <v>5</v>
      </c>
      <c r="C19359" s="4" t="s">
        <v>11</v>
      </c>
      <c r="D19359" s="4" t="s">
        <v>7</v>
      </c>
    </row>
    <row r="19360" spans="1:9">
      <c r="A19360" t="n">
        <v>157920</v>
      </c>
      <c r="B19360" s="69" t="n">
        <v>89</v>
      </c>
      <c r="C19360" s="7" t="n">
        <v>65533</v>
      </c>
      <c r="D19360" s="7" t="n">
        <v>1</v>
      </c>
    </row>
    <row r="19361" spans="1:9">
      <c r="A19361" t="s">
        <v>4</v>
      </c>
      <c r="B19361" s="4" t="s">
        <v>5</v>
      </c>
      <c r="C19361" s="4" t="s">
        <v>7</v>
      </c>
      <c r="D19361" s="4" t="s">
        <v>11</v>
      </c>
      <c r="E19361" s="4" t="s">
        <v>11</v>
      </c>
      <c r="F19361" s="4" t="s">
        <v>7</v>
      </c>
    </row>
    <row r="19362" spans="1:9">
      <c r="A19362" t="n">
        <v>157924</v>
      </c>
      <c r="B19362" s="25" t="n">
        <v>25</v>
      </c>
      <c r="C19362" s="7" t="n">
        <v>1</v>
      </c>
      <c r="D19362" s="7" t="n">
        <v>65535</v>
      </c>
      <c r="E19362" s="7" t="n">
        <v>65535</v>
      </c>
      <c r="F19362" s="7" t="n">
        <v>0</v>
      </c>
    </row>
    <row r="19363" spans="1:9">
      <c r="A19363" t="s">
        <v>4</v>
      </c>
      <c r="B19363" s="4" t="s">
        <v>5</v>
      </c>
      <c r="C19363" s="4" t="s">
        <v>7</v>
      </c>
      <c r="D19363" s="4" t="s">
        <v>11</v>
      </c>
      <c r="E19363" s="4" t="s">
        <v>13</v>
      </c>
    </row>
    <row r="19364" spans="1:9">
      <c r="A19364" t="n">
        <v>157931</v>
      </c>
      <c r="B19364" s="35" t="n">
        <v>58</v>
      </c>
      <c r="C19364" s="7" t="n">
        <v>101</v>
      </c>
      <c r="D19364" s="7" t="n">
        <v>500</v>
      </c>
      <c r="E19364" s="7" t="n">
        <v>1</v>
      </c>
    </row>
    <row r="19365" spans="1:9">
      <c r="A19365" t="s">
        <v>4</v>
      </c>
      <c r="B19365" s="4" t="s">
        <v>5</v>
      </c>
      <c r="C19365" s="4" t="s">
        <v>7</v>
      </c>
      <c r="D19365" s="4" t="s">
        <v>11</v>
      </c>
    </row>
    <row r="19366" spans="1:9">
      <c r="A19366" t="n">
        <v>157939</v>
      </c>
      <c r="B19366" s="35" t="n">
        <v>58</v>
      </c>
      <c r="C19366" s="7" t="n">
        <v>254</v>
      </c>
      <c r="D19366" s="7" t="n">
        <v>0</v>
      </c>
    </row>
    <row r="19367" spans="1:9">
      <c r="A19367" t="s">
        <v>4</v>
      </c>
      <c r="B19367" s="4" t="s">
        <v>5</v>
      </c>
      <c r="C19367" s="4" t="s">
        <v>7</v>
      </c>
      <c r="D19367" s="4" t="s">
        <v>7</v>
      </c>
      <c r="E19367" s="4" t="s">
        <v>13</v>
      </c>
      <c r="F19367" s="4" t="s">
        <v>13</v>
      </c>
      <c r="G19367" s="4" t="s">
        <v>13</v>
      </c>
      <c r="H19367" s="4" t="s">
        <v>11</v>
      </c>
    </row>
    <row r="19368" spans="1:9">
      <c r="A19368" t="n">
        <v>157943</v>
      </c>
      <c r="B19368" s="36" t="n">
        <v>45</v>
      </c>
      <c r="C19368" s="7" t="n">
        <v>2</v>
      </c>
      <c r="D19368" s="7" t="n">
        <v>3</v>
      </c>
      <c r="E19368" s="7" t="n">
        <v>-5</v>
      </c>
      <c r="F19368" s="7" t="n">
        <v>1.80999994277954</v>
      </c>
      <c r="G19368" s="7" t="n">
        <v>-30.2000007629395</v>
      </c>
      <c r="H19368" s="7" t="n">
        <v>0</v>
      </c>
    </row>
    <row r="19369" spans="1:9">
      <c r="A19369" t="s">
        <v>4</v>
      </c>
      <c r="B19369" s="4" t="s">
        <v>5</v>
      </c>
      <c r="C19369" s="4" t="s">
        <v>7</v>
      </c>
      <c r="D19369" s="4" t="s">
        <v>7</v>
      </c>
      <c r="E19369" s="4" t="s">
        <v>13</v>
      </c>
      <c r="F19369" s="4" t="s">
        <v>13</v>
      </c>
      <c r="G19369" s="4" t="s">
        <v>13</v>
      </c>
      <c r="H19369" s="4" t="s">
        <v>11</v>
      </c>
      <c r="I19369" s="4" t="s">
        <v>7</v>
      </c>
    </row>
    <row r="19370" spans="1:9">
      <c r="A19370" t="n">
        <v>157960</v>
      </c>
      <c r="B19370" s="36" t="n">
        <v>45</v>
      </c>
      <c r="C19370" s="7" t="n">
        <v>4</v>
      </c>
      <c r="D19370" s="7" t="n">
        <v>3</v>
      </c>
      <c r="E19370" s="7" t="n">
        <v>3.42000007629395</v>
      </c>
      <c r="F19370" s="7" t="n">
        <v>325.279998779297</v>
      </c>
      <c r="G19370" s="7" t="n">
        <v>0</v>
      </c>
      <c r="H19370" s="7" t="n">
        <v>0</v>
      </c>
      <c r="I19370" s="7" t="n">
        <v>0</v>
      </c>
    </row>
    <row r="19371" spans="1:9">
      <c r="A19371" t="s">
        <v>4</v>
      </c>
      <c r="B19371" s="4" t="s">
        <v>5</v>
      </c>
      <c r="C19371" s="4" t="s">
        <v>7</v>
      </c>
      <c r="D19371" s="4" t="s">
        <v>7</v>
      </c>
      <c r="E19371" s="4" t="s">
        <v>13</v>
      </c>
      <c r="F19371" s="4" t="s">
        <v>11</v>
      </c>
    </row>
    <row r="19372" spans="1:9">
      <c r="A19372" t="n">
        <v>157978</v>
      </c>
      <c r="B19372" s="36" t="n">
        <v>45</v>
      </c>
      <c r="C19372" s="7" t="n">
        <v>5</v>
      </c>
      <c r="D19372" s="7" t="n">
        <v>3</v>
      </c>
      <c r="E19372" s="7" t="n">
        <v>5.5</v>
      </c>
      <c r="F19372" s="7" t="n">
        <v>0</v>
      </c>
    </row>
    <row r="19373" spans="1:9">
      <c r="A19373" t="s">
        <v>4</v>
      </c>
      <c r="B19373" s="4" t="s">
        <v>5</v>
      </c>
      <c r="C19373" s="4" t="s">
        <v>7</v>
      </c>
      <c r="D19373" s="4" t="s">
        <v>7</v>
      </c>
      <c r="E19373" s="4" t="s">
        <v>13</v>
      </c>
      <c r="F19373" s="4" t="s">
        <v>11</v>
      </c>
    </row>
    <row r="19374" spans="1:9">
      <c r="A19374" t="n">
        <v>157987</v>
      </c>
      <c r="B19374" s="36" t="n">
        <v>45</v>
      </c>
      <c r="C19374" s="7" t="n">
        <v>11</v>
      </c>
      <c r="D19374" s="7" t="n">
        <v>3</v>
      </c>
      <c r="E19374" s="7" t="n">
        <v>38</v>
      </c>
      <c r="F19374" s="7" t="n">
        <v>0</v>
      </c>
    </row>
    <row r="19375" spans="1:9">
      <c r="A19375" t="s">
        <v>4</v>
      </c>
      <c r="B19375" s="4" t="s">
        <v>5</v>
      </c>
      <c r="C19375" s="4" t="s">
        <v>7</v>
      </c>
      <c r="D19375" s="4" t="s">
        <v>7</v>
      </c>
      <c r="E19375" s="4" t="s">
        <v>13</v>
      </c>
      <c r="F19375" s="4" t="s">
        <v>13</v>
      </c>
      <c r="G19375" s="4" t="s">
        <v>13</v>
      </c>
      <c r="H19375" s="4" t="s">
        <v>11</v>
      </c>
    </row>
    <row r="19376" spans="1:9">
      <c r="A19376" t="n">
        <v>157996</v>
      </c>
      <c r="B19376" s="36" t="n">
        <v>45</v>
      </c>
      <c r="C19376" s="7" t="n">
        <v>2</v>
      </c>
      <c r="D19376" s="7" t="n">
        <v>3</v>
      </c>
      <c r="E19376" s="7" t="n">
        <v>-5</v>
      </c>
      <c r="F19376" s="7" t="n">
        <v>1.29999995231628</v>
      </c>
      <c r="G19376" s="7" t="n">
        <v>-27</v>
      </c>
      <c r="H19376" s="7" t="n">
        <v>3500</v>
      </c>
    </row>
    <row r="19377" spans="1:9">
      <c r="A19377" t="s">
        <v>4</v>
      </c>
      <c r="B19377" s="4" t="s">
        <v>5</v>
      </c>
      <c r="C19377" s="4" t="s">
        <v>7</v>
      </c>
      <c r="D19377" s="4" t="s">
        <v>7</v>
      </c>
      <c r="E19377" s="4" t="s">
        <v>13</v>
      </c>
      <c r="F19377" s="4" t="s">
        <v>13</v>
      </c>
      <c r="G19377" s="4" t="s">
        <v>13</v>
      </c>
      <c r="H19377" s="4" t="s">
        <v>11</v>
      </c>
      <c r="I19377" s="4" t="s">
        <v>7</v>
      </c>
    </row>
    <row r="19378" spans="1:9">
      <c r="A19378" t="n">
        <v>158013</v>
      </c>
      <c r="B19378" s="36" t="n">
        <v>45</v>
      </c>
      <c r="C19378" s="7" t="n">
        <v>4</v>
      </c>
      <c r="D19378" s="7" t="n">
        <v>3</v>
      </c>
      <c r="E19378" s="7" t="n">
        <v>3.42000007629395</v>
      </c>
      <c r="F19378" s="7" t="n">
        <v>325.279998779297</v>
      </c>
      <c r="G19378" s="7" t="n">
        <v>0</v>
      </c>
      <c r="H19378" s="7" t="n">
        <v>3500</v>
      </c>
      <c r="I19378" s="7" t="n">
        <v>0</v>
      </c>
    </row>
    <row r="19379" spans="1:9">
      <c r="A19379" t="s">
        <v>4</v>
      </c>
      <c r="B19379" s="4" t="s">
        <v>5</v>
      </c>
      <c r="C19379" s="4" t="s">
        <v>11</v>
      </c>
      <c r="D19379" s="4" t="s">
        <v>7</v>
      </c>
    </row>
    <row r="19380" spans="1:9">
      <c r="A19380" t="n">
        <v>158031</v>
      </c>
      <c r="B19380" s="71" t="n">
        <v>21</v>
      </c>
      <c r="C19380" s="7" t="n">
        <v>14</v>
      </c>
      <c r="D19380" s="7" t="n">
        <v>2</v>
      </c>
    </row>
    <row r="19381" spans="1:9">
      <c r="A19381" t="s">
        <v>4</v>
      </c>
      <c r="B19381" s="4" t="s">
        <v>5</v>
      </c>
      <c r="C19381" s="4" t="s">
        <v>11</v>
      </c>
      <c r="D19381" s="4" t="s">
        <v>13</v>
      </c>
      <c r="E19381" s="4" t="s">
        <v>13</v>
      </c>
      <c r="F19381" s="4" t="s">
        <v>13</v>
      </c>
      <c r="G19381" s="4" t="s">
        <v>11</v>
      </c>
      <c r="H19381" s="4" t="s">
        <v>11</v>
      </c>
    </row>
    <row r="19382" spans="1:9">
      <c r="A19382" t="n">
        <v>158035</v>
      </c>
      <c r="B19382" s="31" t="n">
        <v>60</v>
      </c>
      <c r="C19382" s="7" t="n">
        <v>14</v>
      </c>
      <c r="D19382" s="7" t="n">
        <v>0</v>
      </c>
      <c r="E19382" s="7" t="n">
        <v>0</v>
      </c>
      <c r="F19382" s="7" t="n">
        <v>0</v>
      </c>
      <c r="G19382" s="7" t="n">
        <v>0</v>
      </c>
      <c r="H19382" s="7" t="n">
        <v>1</v>
      </c>
    </row>
    <row r="19383" spans="1:9">
      <c r="A19383" t="s">
        <v>4</v>
      </c>
      <c r="B19383" s="4" t="s">
        <v>5</v>
      </c>
      <c r="C19383" s="4" t="s">
        <v>11</v>
      </c>
      <c r="D19383" s="4" t="s">
        <v>13</v>
      </c>
      <c r="E19383" s="4" t="s">
        <v>13</v>
      </c>
      <c r="F19383" s="4" t="s">
        <v>13</v>
      </c>
      <c r="G19383" s="4" t="s">
        <v>11</v>
      </c>
      <c r="H19383" s="4" t="s">
        <v>11</v>
      </c>
    </row>
    <row r="19384" spans="1:9">
      <c r="A19384" t="n">
        <v>158054</v>
      </c>
      <c r="B19384" s="31" t="n">
        <v>60</v>
      </c>
      <c r="C19384" s="7" t="n">
        <v>14</v>
      </c>
      <c r="D19384" s="7" t="n">
        <v>0</v>
      </c>
      <c r="E19384" s="7" t="n">
        <v>0</v>
      </c>
      <c r="F19384" s="7" t="n">
        <v>0</v>
      </c>
      <c r="G19384" s="7" t="n">
        <v>0</v>
      </c>
      <c r="H19384" s="7" t="n">
        <v>0</v>
      </c>
    </row>
    <row r="19385" spans="1:9">
      <c r="A19385" t="s">
        <v>4</v>
      </c>
      <c r="B19385" s="4" t="s">
        <v>5</v>
      </c>
      <c r="C19385" s="4" t="s">
        <v>11</v>
      </c>
      <c r="D19385" s="4" t="s">
        <v>11</v>
      </c>
      <c r="E19385" s="4" t="s">
        <v>11</v>
      </c>
    </row>
    <row r="19386" spans="1:9">
      <c r="A19386" t="n">
        <v>158073</v>
      </c>
      <c r="B19386" s="32" t="n">
        <v>61</v>
      </c>
      <c r="C19386" s="7" t="n">
        <v>14</v>
      </c>
      <c r="D19386" s="7" t="n">
        <v>65533</v>
      </c>
      <c r="E19386" s="7" t="n">
        <v>0</v>
      </c>
    </row>
    <row r="19387" spans="1:9">
      <c r="A19387" t="s">
        <v>4</v>
      </c>
      <c r="B19387" s="4" t="s">
        <v>5</v>
      </c>
      <c r="C19387" s="4" t="s">
        <v>11</v>
      </c>
      <c r="D19387" s="4" t="s">
        <v>13</v>
      </c>
      <c r="E19387" s="4" t="s">
        <v>13</v>
      </c>
      <c r="F19387" s="4" t="s">
        <v>13</v>
      </c>
      <c r="G19387" s="4" t="s">
        <v>11</v>
      </c>
      <c r="H19387" s="4" t="s">
        <v>11</v>
      </c>
    </row>
    <row r="19388" spans="1:9">
      <c r="A19388" t="n">
        <v>158080</v>
      </c>
      <c r="B19388" s="31" t="n">
        <v>60</v>
      </c>
      <c r="C19388" s="7" t="n">
        <v>14</v>
      </c>
      <c r="D19388" s="7" t="n">
        <v>-10</v>
      </c>
      <c r="E19388" s="7" t="n">
        <v>3</v>
      </c>
      <c r="F19388" s="7" t="n">
        <v>0</v>
      </c>
      <c r="G19388" s="7" t="n">
        <v>0</v>
      </c>
      <c r="H19388" s="7" t="n">
        <v>0</v>
      </c>
    </row>
    <row r="19389" spans="1:9">
      <c r="A19389" t="s">
        <v>4</v>
      </c>
      <c r="B19389" s="4" t="s">
        <v>5</v>
      </c>
      <c r="C19389" s="4" t="s">
        <v>11</v>
      </c>
      <c r="D19389" s="4" t="s">
        <v>13</v>
      </c>
      <c r="E19389" s="4" t="s">
        <v>13</v>
      </c>
      <c r="F19389" s="4" t="s">
        <v>13</v>
      </c>
      <c r="G19389" s="4" t="s">
        <v>13</v>
      </c>
    </row>
    <row r="19390" spans="1:9">
      <c r="A19390" t="n">
        <v>158099</v>
      </c>
      <c r="B19390" s="40" t="n">
        <v>46</v>
      </c>
      <c r="C19390" s="7" t="n">
        <v>14</v>
      </c>
      <c r="D19390" s="7" t="n">
        <v>-6</v>
      </c>
      <c r="E19390" s="7" t="n">
        <v>1.17999994754791</v>
      </c>
      <c r="F19390" s="7" t="n">
        <v>-32.7299995422363</v>
      </c>
      <c r="G19390" s="7" t="n">
        <v>0</v>
      </c>
    </row>
    <row r="19391" spans="1:9">
      <c r="A19391" t="s">
        <v>4</v>
      </c>
      <c r="B19391" s="4" t="s">
        <v>5</v>
      </c>
      <c r="C19391" s="4" t="s">
        <v>11</v>
      </c>
      <c r="D19391" s="4" t="s">
        <v>11</v>
      </c>
      <c r="E19391" s="4" t="s">
        <v>13</v>
      </c>
      <c r="F19391" s="4" t="s">
        <v>13</v>
      </c>
      <c r="G19391" s="4" t="s">
        <v>13</v>
      </c>
      <c r="H19391" s="4" t="s">
        <v>13</v>
      </c>
      <c r="I19391" s="4" t="s">
        <v>7</v>
      </c>
      <c r="J19391" s="4" t="s">
        <v>11</v>
      </c>
    </row>
    <row r="19392" spans="1:9">
      <c r="A19392" t="n">
        <v>158118</v>
      </c>
      <c r="B19392" s="57" t="n">
        <v>55</v>
      </c>
      <c r="C19392" s="7" t="n">
        <v>14</v>
      </c>
      <c r="D19392" s="7" t="n">
        <v>65533</v>
      </c>
      <c r="E19392" s="7" t="n">
        <v>-6</v>
      </c>
      <c r="F19392" s="7" t="n">
        <v>0</v>
      </c>
      <c r="G19392" s="7" t="n">
        <v>-26.7299995422363</v>
      </c>
      <c r="H19392" s="7" t="n">
        <v>1.5</v>
      </c>
      <c r="I19392" s="7" t="n">
        <v>1</v>
      </c>
      <c r="J19392" s="7" t="n">
        <v>0</v>
      </c>
    </row>
    <row r="19393" spans="1:10">
      <c r="A19393" t="s">
        <v>4</v>
      </c>
      <c r="B19393" s="4" t="s">
        <v>5</v>
      </c>
      <c r="C19393" s="4" t="s">
        <v>11</v>
      </c>
      <c r="D19393" s="4" t="s">
        <v>13</v>
      </c>
      <c r="E19393" s="4" t="s">
        <v>13</v>
      </c>
      <c r="F19393" s="4" t="s">
        <v>13</v>
      </c>
      <c r="G19393" s="4" t="s">
        <v>11</v>
      </c>
      <c r="H19393" s="4" t="s">
        <v>11</v>
      </c>
    </row>
    <row r="19394" spans="1:10">
      <c r="A19394" t="n">
        <v>158142</v>
      </c>
      <c r="B19394" s="31" t="n">
        <v>60</v>
      </c>
      <c r="C19394" s="7" t="n">
        <v>5655</v>
      </c>
      <c r="D19394" s="7" t="n">
        <v>0</v>
      </c>
      <c r="E19394" s="7" t="n">
        <v>0</v>
      </c>
      <c r="F19394" s="7" t="n">
        <v>0</v>
      </c>
      <c r="G19394" s="7" t="n">
        <v>0</v>
      </c>
      <c r="H19394" s="7" t="n">
        <v>1</v>
      </c>
    </row>
    <row r="19395" spans="1:10">
      <c r="A19395" t="s">
        <v>4</v>
      </c>
      <c r="B19395" s="4" t="s">
        <v>5</v>
      </c>
      <c r="C19395" s="4" t="s">
        <v>11</v>
      </c>
      <c r="D19395" s="4" t="s">
        <v>13</v>
      </c>
      <c r="E19395" s="4" t="s">
        <v>13</v>
      </c>
      <c r="F19395" s="4" t="s">
        <v>13</v>
      </c>
      <c r="G19395" s="4" t="s">
        <v>11</v>
      </c>
      <c r="H19395" s="4" t="s">
        <v>11</v>
      </c>
    </row>
    <row r="19396" spans="1:10">
      <c r="A19396" t="n">
        <v>158161</v>
      </c>
      <c r="B19396" s="31" t="n">
        <v>60</v>
      </c>
      <c r="C19396" s="7" t="n">
        <v>5655</v>
      </c>
      <c r="D19396" s="7" t="n">
        <v>0</v>
      </c>
      <c r="E19396" s="7" t="n">
        <v>0</v>
      </c>
      <c r="F19396" s="7" t="n">
        <v>0</v>
      </c>
      <c r="G19396" s="7" t="n">
        <v>0</v>
      </c>
      <c r="H19396" s="7" t="n">
        <v>0</v>
      </c>
    </row>
    <row r="19397" spans="1:10">
      <c r="A19397" t="s">
        <v>4</v>
      </c>
      <c r="B19397" s="4" t="s">
        <v>5</v>
      </c>
      <c r="C19397" s="4" t="s">
        <v>11</v>
      </c>
      <c r="D19397" s="4" t="s">
        <v>11</v>
      </c>
      <c r="E19397" s="4" t="s">
        <v>11</v>
      </c>
    </row>
    <row r="19398" spans="1:10">
      <c r="A19398" t="n">
        <v>158180</v>
      </c>
      <c r="B19398" s="32" t="n">
        <v>61</v>
      </c>
      <c r="C19398" s="7" t="n">
        <v>5655</v>
      </c>
      <c r="D19398" s="7" t="n">
        <v>65533</v>
      </c>
      <c r="E19398" s="7" t="n">
        <v>0</v>
      </c>
    </row>
    <row r="19399" spans="1:10">
      <c r="A19399" t="s">
        <v>4</v>
      </c>
      <c r="B19399" s="4" t="s">
        <v>5</v>
      </c>
      <c r="C19399" s="4" t="s">
        <v>11</v>
      </c>
      <c r="D19399" s="4" t="s">
        <v>13</v>
      </c>
      <c r="E19399" s="4" t="s">
        <v>13</v>
      </c>
      <c r="F19399" s="4" t="s">
        <v>13</v>
      </c>
      <c r="G19399" s="4" t="s">
        <v>13</v>
      </c>
    </row>
    <row r="19400" spans="1:10">
      <c r="A19400" t="n">
        <v>158187</v>
      </c>
      <c r="B19400" s="40" t="n">
        <v>46</v>
      </c>
      <c r="C19400" s="7" t="n">
        <v>5655</v>
      </c>
      <c r="D19400" s="7" t="n">
        <v>6.19999980926514</v>
      </c>
      <c r="E19400" s="7" t="n">
        <v>0</v>
      </c>
      <c r="F19400" s="7" t="n">
        <v>-25.9699993133545</v>
      </c>
      <c r="G19400" s="7" t="n">
        <v>270</v>
      </c>
    </row>
    <row r="19401" spans="1:10">
      <c r="A19401" t="s">
        <v>4</v>
      </c>
      <c r="B19401" s="4" t="s">
        <v>5</v>
      </c>
      <c r="C19401" s="4" t="s">
        <v>11</v>
      </c>
      <c r="D19401" s="4" t="s">
        <v>11</v>
      </c>
      <c r="E19401" s="4" t="s">
        <v>13</v>
      </c>
      <c r="F19401" s="4" t="s">
        <v>13</v>
      </c>
      <c r="G19401" s="4" t="s">
        <v>13</v>
      </c>
      <c r="H19401" s="4" t="s">
        <v>13</v>
      </c>
      <c r="I19401" s="4" t="s">
        <v>7</v>
      </c>
      <c r="J19401" s="4" t="s">
        <v>11</v>
      </c>
    </row>
    <row r="19402" spans="1:10">
      <c r="A19402" t="n">
        <v>158206</v>
      </c>
      <c r="B19402" s="57" t="n">
        <v>55</v>
      </c>
      <c r="C19402" s="7" t="n">
        <v>5655</v>
      </c>
      <c r="D19402" s="7" t="n">
        <v>65533</v>
      </c>
      <c r="E19402" s="7" t="n">
        <v>-5</v>
      </c>
      <c r="F19402" s="7" t="n">
        <v>0</v>
      </c>
      <c r="G19402" s="7" t="n">
        <v>-25.9699993133545</v>
      </c>
      <c r="H19402" s="7" t="n">
        <v>2.79999995231628</v>
      </c>
      <c r="I19402" s="7" t="n">
        <v>2</v>
      </c>
      <c r="J19402" s="7" t="n">
        <v>0</v>
      </c>
    </row>
    <row r="19403" spans="1:10">
      <c r="A19403" t="s">
        <v>4</v>
      </c>
      <c r="B19403" s="4" t="s">
        <v>5</v>
      </c>
      <c r="C19403" s="4" t="s">
        <v>11</v>
      </c>
    </row>
    <row r="19404" spans="1:10">
      <c r="A19404" t="n">
        <v>158230</v>
      </c>
      <c r="B19404" s="29" t="n">
        <v>16</v>
      </c>
      <c r="C19404" s="7" t="n">
        <v>3500</v>
      </c>
    </row>
    <row r="19405" spans="1:10">
      <c r="A19405" t="s">
        <v>4</v>
      </c>
      <c r="B19405" s="4" t="s">
        <v>5</v>
      </c>
      <c r="C19405" s="4" t="s">
        <v>7</v>
      </c>
      <c r="D19405" s="4" t="s">
        <v>11</v>
      </c>
      <c r="E19405" s="4" t="s">
        <v>13</v>
      </c>
    </row>
    <row r="19406" spans="1:10">
      <c r="A19406" t="n">
        <v>158233</v>
      </c>
      <c r="B19406" s="35" t="n">
        <v>58</v>
      </c>
      <c r="C19406" s="7" t="n">
        <v>101</v>
      </c>
      <c r="D19406" s="7" t="n">
        <v>500</v>
      </c>
      <c r="E19406" s="7" t="n">
        <v>1</v>
      </c>
    </row>
    <row r="19407" spans="1:10">
      <c r="A19407" t="s">
        <v>4</v>
      </c>
      <c r="B19407" s="4" t="s">
        <v>5</v>
      </c>
      <c r="C19407" s="4" t="s">
        <v>7</v>
      </c>
      <c r="D19407" s="4" t="s">
        <v>11</v>
      </c>
    </row>
    <row r="19408" spans="1:10">
      <c r="A19408" t="n">
        <v>158241</v>
      </c>
      <c r="B19408" s="35" t="n">
        <v>58</v>
      </c>
      <c r="C19408" s="7" t="n">
        <v>254</v>
      </c>
      <c r="D19408" s="7" t="n">
        <v>0</v>
      </c>
    </row>
    <row r="19409" spans="1:10">
      <c r="A19409" t="s">
        <v>4</v>
      </c>
      <c r="B19409" s="4" t="s">
        <v>5</v>
      </c>
      <c r="C19409" s="4" t="s">
        <v>7</v>
      </c>
      <c r="D19409" s="4" t="s">
        <v>7</v>
      </c>
      <c r="E19409" s="4" t="s">
        <v>13</v>
      </c>
      <c r="F19409" s="4" t="s">
        <v>11</v>
      </c>
    </row>
    <row r="19410" spans="1:10">
      <c r="A19410" t="n">
        <v>158245</v>
      </c>
      <c r="B19410" s="36" t="n">
        <v>45</v>
      </c>
      <c r="C19410" s="7" t="n">
        <v>5</v>
      </c>
      <c r="D19410" s="7" t="n">
        <v>3</v>
      </c>
      <c r="E19410" s="7" t="n">
        <v>4</v>
      </c>
      <c r="F19410" s="7" t="n">
        <v>0</v>
      </c>
    </row>
    <row r="19411" spans="1:10">
      <c r="A19411" t="s">
        <v>4</v>
      </c>
      <c r="B19411" s="4" t="s">
        <v>5</v>
      </c>
      <c r="C19411" s="4" t="s">
        <v>7</v>
      </c>
      <c r="D19411" s="4" t="s">
        <v>7</v>
      </c>
      <c r="E19411" s="4" t="s">
        <v>13</v>
      </c>
      <c r="F19411" s="4" t="s">
        <v>11</v>
      </c>
    </row>
    <row r="19412" spans="1:10">
      <c r="A19412" t="n">
        <v>158254</v>
      </c>
      <c r="B19412" s="36" t="n">
        <v>45</v>
      </c>
      <c r="C19412" s="7" t="n">
        <v>5</v>
      </c>
      <c r="D19412" s="7" t="n">
        <v>3</v>
      </c>
      <c r="E19412" s="7" t="n">
        <v>3.5</v>
      </c>
      <c r="F19412" s="7" t="n">
        <v>500</v>
      </c>
    </row>
    <row r="19413" spans="1:10">
      <c r="A19413" t="s">
        <v>4</v>
      </c>
      <c r="B19413" s="4" t="s">
        <v>5</v>
      </c>
      <c r="C19413" s="4" t="s">
        <v>11</v>
      </c>
      <c r="D19413" s="4" t="s">
        <v>7</v>
      </c>
    </row>
    <row r="19414" spans="1:10">
      <c r="A19414" t="n">
        <v>158263</v>
      </c>
      <c r="B19414" s="55" t="n">
        <v>56</v>
      </c>
      <c r="C19414" s="7" t="n">
        <v>5655</v>
      </c>
      <c r="D19414" s="7" t="n">
        <v>0</v>
      </c>
    </row>
    <row r="19415" spans="1:10">
      <c r="A19415" t="s">
        <v>4</v>
      </c>
      <c r="B19415" s="4" t="s">
        <v>5</v>
      </c>
      <c r="C19415" s="4" t="s">
        <v>11</v>
      </c>
      <c r="D19415" s="4" t="s">
        <v>7</v>
      </c>
      <c r="E19415" s="4" t="s">
        <v>8</v>
      </c>
      <c r="F19415" s="4" t="s">
        <v>13</v>
      </c>
      <c r="G19415" s="4" t="s">
        <v>13</v>
      </c>
      <c r="H19415" s="4" t="s">
        <v>13</v>
      </c>
    </row>
    <row r="19416" spans="1:10">
      <c r="A19416" t="n">
        <v>158267</v>
      </c>
      <c r="B19416" s="47" t="n">
        <v>48</v>
      </c>
      <c r="C19416" s="7" t="n">
        <v>5655</v>
      </c>
      <c r="D19416" s="7" t="n">
        <v>0</v>
      </c>
      <c r="E19416" s="7" t="s">
        <v>717</v>
      </c>
      <c r="F19416" s="7" t="n">
        <v>0.25</v>
      </c>
      <c r="G19416" s="7" t="n">
        <v>1</v>
      </c>
      <c r="H19416" s="7" t="n">
        <v>1.40129846432482e-45</v>
      </c>
    </row>
    <row r="19417" spans="1:10">
      <c r="A19417" t="s">
        <v>4</v>
      </c>
      <c r="B19417" s="4" t="s">
        <v>5</v>
      </c>
      <c r="C19417" s="4" t="s">
        <v>11</v>
      </c>
      <c r="D19417" s="4" t="s">
        <v>7</v>
      </c>
    </row>
    <row r="19418" spans="1:10">
      <c r="A19418" t="n">
        <v>158296</v>
      </c>
      <c r="B19418" s="55" t="n">
        <v>56</v>
      </c>
      <c r="C19418" s="7" t="n">
        <v>14</v>
      </c>
      <c r="D19418" s="7" t="n">
        <v>0</v>
      </c>
    </row>
    <row r="19419" spans="1:10">
      <c r="A19419" t="s">
        <v>4</v>
      </c>
      <c r="B19419" s="4" t="s">
        <v>5</v>
      </c>
      <c r="C19419" s="4" t="s">
        <v>7</v>
      </c>
      <c r="D19419" s="4" t="s">
        <v>11</v>
      </c>
      <c r="E19419" s="4" t="s">
        <v>8</v>
      </c>
      <c r="F19419" s="4" t="s">
        <v>8</v>
      </c>
      <c r="G19419" s="4" t="s">
        <v>8</v>
      </c>
      <c r="H19419" s="4" t="s">
        <v>8</v>
      </c>
    </row>
    <row r="19420" spans="1:10">
      <c r="A19420" t="n">
        <v>158300</v>
      </c>
      <c r="B19420" s="49" t="n">
        <v>51</v>
      </c>
      <c r="C19420" s="7" t="n">
        <v>3</v>
      </c>
      <c r="D19420" s="7" t="n">
        <v>5655</v>
      </c>
      <c r="E19420" s="7" t="s">
        <v>438</v>
      </c>
      <c r="F19420" s="7" t="s">
        <v>414</v>
      </c>
      <c r="G19420" s="7" t="s">
        <v>66</v>
      </c>
      <c r="H19420" s="7" t="s">
        <v>67</v>
      </c>
    </row>
    <row r="19421" spans="1:10">
      <c r="A19421" t="s">
        <v>4</v>
      </c>
      <c r="B19421" s="4" t="s">
        <v>5</v>
      </c>
      <c r="C19421" s="4" t="s">
        <v>11</v>
      </c>
      <c r="D19421" s="4" t="s">
        <v>7</v>
      </c>
      <c r="E19421" s="4" t="s">
        <v>13</v>
      </c>
      <c r="F19421" s="4" t="s">
        <v>11</v>
      </c>
    </row>
    <row r="19422" spans="1:10">
      <c r="A19422" t="n">
        <v>158313</v>
      </c>
      <c r="B19422" s="53" t="n">
        <v>59</v>
      </c>
      <c r="C19422" s="7" t="n">
        <v>5655</v>
      </c>
      <c r="D19422" s="7" t="n">
        <v>1</v>
      </c>
      <c r="E19422" s="7" t="n">
        <v>0.150000005960464</v>
      </c>
      <c r="F19422" s="7" t="n">
        <v>0</v>
      </c>
    </row>
    <row r="19423" spans="1:10">
      <c r="A19423" t="s">
        <v>4</v>
      </c>
      <c r="B19423" s="4" t="s">
        <v>5</v>
      </c>
      <c r="C19423" s="4" t="s">
        <v>11</v>
      </c>
      <c r="D19423" s="4" t="s">
        <v>11</v>
      </c>
      <c r="E19423" s="4" t="s">
        <v>11</v>
      </c>
    </row>
    <row r="19424" spans="1:10">
      <c r="A19424" t="n">
        <v>158323</v>
      </c>
      <c r="B19424" s="32" t="n">
        <v>61</v>
      </c>
      <c r="C19424" s="7" t="n">
        <v>5655</v>
      </c>
      <c r="D19424" s="7" t="n">
        <v>14</v>
      </c>
      <c r="E19424" s="7" t="n">
        <v>3000</v>
      </c>
    </row>
    <row r="19425" spans="1:8">
      <c r="A19425" t="s">
        <v>4</v>
      </c>
      <c r="B19425" s="4" t="s">
        <v>5</v>
      </c>
      <c r="C19425" s="4" t="s">
        <v>11</v>
      </c>
    </row>
    <row r="19426" spans="1:8">
      <c r="A19426" t="n">
        <v>158330</v>
      </c>
      <c r="B19426" s="29" t="n">
        <v>16</v>
      </c>
      <c r="C19426" s="7" t="n">
        <v>100</v>
      </c>
    </row>
    <row r="19427" spans="1:8">
      <c r="A19427" t="s">
        <v>4</v>
      </c>
      <c r="B19427" s="4" t="s">
        <v>5</v>
      </c>
      <c r="C19427" s="4" t="s">
        <v>7</v>
      </c>
      <c r="D19427" s="4" t="s">
        <v>11</v>
      </c>
      <c r="E19427" s="4" t="s">
        <v>8</v>
      </c>
      <c r="F19427" s="4" t="s">
        <v>8</v>
      </c>
      <c r="G19427" s="4" t="s">
        <v>8</v>
      </c>
      <c r="H19427" s="4" t="s">
        <v>8</v>
      </c>
    </row>
    <row r="19428" spans="1:8">
      <c r="A19428" t="n">
        <v>158333</v>
      </c>
      <c r="B19428" s="49" t="n">
        <v>51</v>
      </c>
      <c r="C19428" s="7" t="n">
        <v>3</v>
      </c>
      <c r="D19428" s="7" t="n">
        <v>14</v>
      </c>
      <c r="E19428" s="7" t="s">
        <v>422</v>
      </c>
      <c r="F19428" s="7" t="s">
        <v>418</v>
      </c>
      <c r="G19428" s="7" t="s">
        <v>66</v>
      </c>
      <c r="H19428" s="7" t="s">
        <v>67</v>
      </c>
    </row>
    <row r="19429" spans="1:8">
      <c r="A19429" t="s">
        <v>4</v>
      </c>
      <c r="B19429" s="4" t="s">
        <v>5</v>
      </c>
      <c r="C19429" s="4" t="s">
        <v>11</v>
      </c>
      <c r="D19429" s="4" t="s">
        <v>7</v>
      </c>
      <c r="E19429" s="4" t="s">
        <v>13</v>
      </c>
      <c r="F19429" s="4" t="s">
        <v>11</v>
      </c>
    </row>
    <row r="19430" spans="1:8">
      <c r="A19430" t="n">
        <v>158346</v>
      </c>
      <c r="B19430" s="53" t="n">
        <v>59</v>
      </c>
      <c r="C19430" s="7" t="n">
        <v>14</v>
      </c>
      <c r="D19430" s="7" t="n">
        <v>1</v>
      </c>
      <c r="E19430" s="7" t="n">
        <v>0.150000005960464</v>
      </c>
      <c r="F19430" s="7" t="n">
        <v>0</v>
      </c>
    </row>
    <row r="19431" spans="1:8">
      <c r="A19431" t="s">
        <v>4</v>
      </c>
      <c r="B19431" s="4" t="s">
        <v>5</v>
      </c>
      <c r="C19431" s="4" t="s">
        <v>11</v>
      </c>
      <c r="D19431" s="4" t="s">
        <v>11</v>
      </c>
      <c r="E19431" s="4" t="s">
        <v>11</v>
      </c>
    </row>
    <row r="19432" spans="1:8">
      <c r="A19432" t="n">
        <v>158356</v>
      </c>
      <c r="B19432" s="32" t="n">
        <v>61</v>
      </c>
      <c r="C19432" s="7" t="n">
        <v>14</v>
      </c>
      <c r="D19432" s="7" t="n">
        <v>5655</v>
      </c>
      <c r="E19432" s="7" t="n">
        <v>3000</v>
      </c>
    </row>
    <row r="19433" spans="1:8">
      <c r="A19433" t="s">
        <v>4</v>
      </c>
      <c r="B19433" s="4" t="s">
        <v>5</v>
      </c>
      <c r="C19433" s="4" t="s">
        <v>11</v>
      </c>
    </row>
    <row r="19434" spans="1:8">
      <c r="A19434" t="n">
        <v>158363</v>
      </c>
      <c r="B19434" s="29" t="n">
        <v>16</v>
      </c>
      <c r="C19434" s="7" t="n">
        <v>1000</v>
      </c>
    </row>
    <row r="19435" spans="1:8">
      <c r="A19435" t="s">
        <v>4</v>
      </c>
      <c r="B19435" s="4" t="s">
        <v>5</v>
      </c>
      <c r="C19435" s="4" t="s">
        <v>7</v>
      </c>
      <c r="D19435" s="4" t="s">
        <v>13</v>
      </c>
      <c r="E19435" s="4" t="s">
        <v>13</v>
      </c>
      <c r="F19435" s="4" t="s">
        <v>13</v>
      </c>
    </row>
    <row r="19436" spans="1:8">
      <c r="A19436" t="n">
        <v>158366</v>
      </c>
      <c r="B19436" s="36" t="n">
        <v>45</v>
      </c>
      <c r="C19436" s="7" t="n">
        <v>9</v>
      </c>
      <c r="D19436" s="7" t="n">
        <v>0.0500000007450581</v>
      </c>
      <c r="E19436" s="7" t="n">
        <v>0.0500000007450581</v>
      </c>
      <c r="F19436" s="7" t="n">
        <v>0.200000002980232</v>
      </c>
    </row>
    <row r="19437" spans="1:8">
      <c r="A19437" t="s">
        <v>4</v>
      </c>
      <c r="B19437" s="4" t="s">
        <v>5</v>
      </c>
      <c r="C19437" s="4" t="s">
        <v>7</v>
      </c>
      <c r="D19437" s="4" t="s">
        <v>11</v>
      </c>
      <c r="E19437" s="4" t="s">
        <v>8</v>
      </c>
    </row>
    <row r="19438" spans="1:8">
      <c r="A19438" t="n">
        <v>158380</v>
      </c>
      <c r="B19438" s="49" t="n">
        <v>51</v>
      </c>
      <c r="C19438" s="7" t="n">
        <v>4</v>
      </c>
      <c r="D19438" s="7" t="n">
        <v>5655</v>
      </c>
      <c r="E19438" s="7" t="s">
        <v>997</v>
      </c>
    </row>
    <row r="19439" spans="1:8">
      <c r="A19439" t="s">
        <v>4</v>
      </c>
      <c r="B19439" s="4" t="s">
        <v>5</v>
      </c>
      <c r="C19439" s="4" t="s">
        <v>11</v>
      </c>
    </row>
    <row r="19440" spans="1:8">
      <c r="A19440" t="n">
        <v>158393</v>
      </c>
      <c r="B19440" s="29" t="n">
        <v>16</v>
      </c>
      <c r="C19440" s="7" t="n">
        <v>0</v>
      </c>
    </row>
    <row r="19441" spans="1:8">
      <c r="A19441" t="s">
        <v>4</v>
      </c>
      <c r="B19441" s="4" t="s">
        <v>5</v>
      </c>
      <c r="C19441" s="4" t="s">
        <v>11</v>
      </c>
      <c r="D19441" s="4" t="s">
        <v>34</v>
      </c>
      <c r="E19441" s="4" t="s">
        <v>7</v>
      </c>
      <c r="F19441" s="4" t="s">
        <v>7</v>
      </c>
    </row>
    <row r="19442" spans="1:8">
      <c r="A19442" t="n">
        <v>158396</v>
      </c>
      <c r="B19442" s="51" t="n">
        <v>26</v>
      </c>
      <c r="C19442" s="7" t="n">
        <v>5655</v>
      </c>
      <c r="D19442" s="7" t="s">
        <v>1387</v>
      </c>
      <c r="E19442" s="7" t="n">
        <v>2</v>
      </c>
      <c r="F19442" s="7" t="n">
        <v>0</v>
      </c>
    </row>
    <row r="19443" spans="1:8">
      <c r="A19443" t="s">
        <v>4</v>
      </c>
      <c r="B19443" s="4" t="s">
        <v>5</v>
      </c>
    </row>
    <row r="19444" spans="1:8">
      <c r="A19444" t="n">
        <v>158449</v>
      </c>
      <c r="B19444" s="27" t="n">
        <v>28</v>
      </c>
    </row>
    <row r="19445" spans="1:8">
      <c r="A19445" t="s">
        <v>4</v>
      </c>
      <c r="B19445" s="4" t="s">
        <v>5</v>
      </c>
      <c r="C19445" s="4" t="s">
        <v>7</v>
      </c>
      <c r="D19445" s="4" t="s">
        <v>11</v>
      </c>
      <c r="E19445" s="4" t="s">
        <v>8</v>
      </c>
    </row>
    <row r="19446" spans="1:8">
      <c r="A19446" t="n">
        <v>158450</v>
      </c>
      <c r="B19446" s="49" t="n">
        <v>51</v>
      </c>
      <c r="C19446" s="7" t="n">
        <v>4</v>
      </c>
      <c r="D19446" s="7" t="n">
        <v>14</v>
      </c>
      <c r="E19446" s="7" t="s">
        <v>419</v>
      </c>
    </row>
    <row r="19447" spans="1:8">
      <c r="A19447" t="s">
        <v>4</v>
      </c>
      <c r="B19447" s="4" t="s">
        <v>5</v>
      </c>
      <c r="C19447" s="4" t="s">
        <v>11</v>
      </c>
    </row>
    <row r="19448" spans="1:8">
      <c r="A19448" t="n">
        <v>158464</v>
      </c>
      <c r="B19448" s="29" t="n">
        <v>16</v>
      </c>
      <c r="C19448" s="7" t="n">
        <v>0</v>
      </c>
    </row>
    <row r="19449" spans="1:8">
      <c r="A19449" t="s">
        <v>4</v>
      </c>
      <c r="B19449" s="4" t="s">
        <v>5</v>
      </c>
      <c r="C19449" s="4" t="s">
        <v>11</v>
      </c>
      <c r="D19449" s="4" t="s">
        <v>34</v>
      </c>
      <c r="E19449" s="4" t="s">
        <v>7</v>
      </c>
      <c r="F19449" s="4" t="s">
        <v>7</v>
      </c>
    </row>
    <row r="19450" spans="1:8">
      <c r="A19450" t="n">
        <v>158467</v>
      </c>
      <c r="B19450" s="51" t="n">
        <v>26</v>
      </c>
      <c r="C19450" s="7" t="n">
        <v>14</v>
      </c>
      <c r="D19450" s="7" t="s">
        <v>1388</v>
      </c>
      <c r="E19450" s="7" t="n">
        <v>2</v>
      </c>
      <c r="F19450" s="7" t="n">
        <v>0</v>
      </c>
    </row>
    <row r="19451" spans="1:8">
      <c r="A19451" t="s">
        <v>4</v>
      </c>
      <c r="B19451" s="4" t="s">
        <v>5</v>
      </c>
    </row>
    <row r="19452" spans="1:8">
      <c r="A19452" t="n">
        <v>158562</v>
      </c>
      <c r="B19452" s="27" t="n">
        <v>28</v>
      </c>
    </row>
    <row r="19453" spans="1:8">
      <c r="A19453" t="s">
        <v>4</v>
      </c>
      <c r="B19453" s="4" t="s">
        <v>5</v>
      </c>
      <c r="C19453" s="4" t="s">
        <v>11</v>
      </c>
      <c r="D19453" s="4" t="s">
        <v>11</v>
      </c>
      <c r="E19453" s="4" t="s">
        <v>13</v>
      </c>
      <c r="F19453" s="4" t="s">
        <v>7</v>
      </c>
    </row>
    <row r="19454" spans="1:8">
      <c r="A19454" t="n">
        <v>158563</v>
      </c>
      <c r="B19454" s="77" t="n">
        <v>53</v>
      </c>
      <c r="C19454" s="7" t="n">
        <v>5655</v>
      </c>
      <c r="D19454" s="7" t="n">
        <v>14</v>
      </c>
      <c r="E19454" s="7" t="n">
        <v>10</v>
      </c>
      <c r="F19454" s="7" t="n">
        <v>0</v>
      </c>
    </row>
    <row r="19455" spans="1:8">
      <c r="A19455" t="s">
        <v>4</v>
      </c>
      <c r="B19455" s="4" t="s">
        <v>5</v>
      </c>
      <c r="C19455" s="4" t="s">
        <v>7</v>
      </c>
      <c r="D19455" s="4" t="s">
        <v>11</v>
      </c>
      <c r="E19455" s="4" t="s">
        <v>8</v>
      </c>
    </row>
    <row r="19456" spans="1:8">
      <c r="A19456" t="n">
        <v>158573</v>
      </c>
      <c r="B19456" s="49" t="n">
        <v>51</v>
      </c>
      <c r="C19456" s="7" t="n">
        <v>4</v>
      </c>
      <c r="D19456" s="7" t="n">
        <v>5655</v>
      </c>
      <c r="E19456" s="7" t="s">
        <v>670</v>
      </c>
    </row>
    <row r="19457" spans="1:6">
      <c r="A19457" t="s">
        <v>4</v>
      </c>
      <c r="B19457" s="4" t="s">
        <v>5</v>
      </c>
      <c r="C19457" s="4" t="s">
        <v>11</v>
      </c>
    </row>
    <row r="19458" spans="1:6">
      <c r="A19458" t="n">
        <v>158587</v>
      </c>
      <c r="B19458" s="29" t="n">
        <v>16</v>
      </c>
      <c r="C19458" s="7" t="n">
        <v>0</v>
      </c>
    </row>
    <row r="19459" spans="1:6">
      <c r="A19459" t="s">
        <v>4</v>
      </c>
      <c r="B19459" s="4" t="s">
        <v>5</v>
      </c>
      <c r="C19459" s="4" t="s">
        <v>11</v>
      </c>
      <c r="D19459" s="4" t="s">
        <v>34</v>
      </c>
      <c r="E19459" s="4" t="s">
        <v>7</v>
      </c>
      <c r="F19459" s="4" t="s">
        <v>7</v>
      </c>
      <c r="G19459" s="4" t="s">
        <v>34</v>
      </c>
      <c r="H19459" s="4" t="s">
        <v>7</v>
      </c>
      <c r="I19459" s="4" t="s">
        <v>7</v>
      </c>
    </row>
    <row r="19460" spans="1:6">
      <c r="A19460" t="n">
        <v>158590</v>
      </c>
      <c r="B19460" s="51" t="n">
        <v>26</v>
      </c>
      <c r="C19460" s="7" t="n">
        <v>5655</v>
      </c>
      <c r="D19460" s="7" t="s">
        <v>1389</v>
      </c>
      <c r="E19460" s="7" t="n">
        <v>2</v>
      </c>
      <c r="F19460" s="7" t="n">
        <v>3</v>
      </c>
      <c r="G19460" s="7" t="s">
        <v>1390</v>
      </c>
      <c r="H19460" s="7" t="n">
        <v>2</v>
      </c>
      <c r="I19460" s="7" t="n">
        <v>0</v>
      </c>
    </row>
    <row r="19461" spans="1:6">
      <c r="A19461" t="s">
        <v>4</v>
      </c>
      <c r="B19461" s="4" t="s">
        <v>5</v>
      </c>
    </row>
    <row r="19462" spans="1:6">
      <c r="A19462" t="n">
        <v>158730</v>
      </c>
      <c r="B19462" s="27" t="n">
        <v>28</v>
      </c>
    </row>
    <row r="19463" spans="1:6">
      <c r="A19463" t="s">
        <v>4</v>
      </c>
      <c r="B19463" s="4" t="s">
        <v>5</v>
      </c>
      <c r="C19463" s="4" t="s">
        <v>11</v>
      </c>
      <c r="D19463" s="4" t="s">
        <v>11</v>
      </c>
      <c r="E19463" s="4" t="s">
        <v>13</v>
      </c>
      <c r="F19463" s="4" t="s">
        <v>7</v>
      </c>
    </row>
    <row r="19464" spans="1:6">
      <c r="A19464" t="n">
        <v>158731</v>
      </c>
      <c r="B19464" s="77" t="n">
        <v>53</v>
      </c>
      <c r="C19464" s="7" t="n">
        <v>14</v>
      </c>
      <c r="D19464" s="7" t="n">
        <v>5655</v>
      </c>
      <c r="E19464" s="7" t="n">
        <v>10</v>
      </c>
      <c r="F19464" s="7" t="n">
        <v>0</v>
      </c>
    </row>
    <row r="19465" spans="1:6">
      <c r="A19465" t="s">
        <v>4</v>
      </c>
      <c r="B19465" s="4" t="s">
        <v>5</v>
      </c>
      <c r="C19465" s="4" t="s">
        <v>7</v>
      </c>
      <c r="D19465" s="4" t="s">
        <v>11</v>
      </c>
      <c r="E19465" s="4" t="s">
        <v>8</v>
      </c>
    </row>
    <row r="19466" spans="1:6">
      <c r="A19466" t="n">
        <v>158741</v>
      </c>
      <c r="B19466" s="49" t="n">
        <v>51</v>
      </c>
      <c r="C19466" s="7" t="n">
        <v>4</v>
      </c>
      <c r="D19466" s="7" t="n">
        <v>14</v>
      </c>
      <c r="E19466" s="7" t="s">
        <v>664</v>
      </c>
    </row>
    <row r="19467" spans="1:6">
      <c r="A19467" t="s">
        <v>4</v>
      </c>
      <c r="B19467" s="4" t="s">
        <v>5</v>
      </c>
      <c r="C19467" s="4" t="s">
        <v>11</v>
      </c>
    </row>
    <row r="19468" spans="1:6">
      <c r="A19468" t="n">
        <v>158755</v>
      </c>
      <c r="B19468" s="29" t="n">
        <v>16</v>
      </c>
      <c r="C19468" s="7" t="n">
        <v>0</v>
      </c>
    </row>
    <row r="19469" spans="1:6">
      <c r="A19469" t="s">
        <v>4</v>
      </c>
      <c r="B19469" s="4" t="s">
        <v>5</v>
      </c>
      <c r="C19469" s="4" t="s">
        <v>11</v>
      </c>
      <c r="D19469" s="4" t="s">
        <v>34</v>
      </c>
      <c r="E19469" s="4" t="s">
        <v>7</v>
      </c>
      <c r="F19469" s="4" t="s">
        <v>7</v>
      </c>
      <c r="G19469" s="4" t="s">
        <v>34</v>
      </c>
      <c r="H19469" s="4" t="s">
        <v>7</v>
      </c>
      <c r="I19469" s="4" t="s">
        <v>7</v>
      </c>
    </row>
    <row r="19470" spans="1:6">
      <c r="A19470" t="n">
        <v>158758</v>
      </c>
      <c r="B19470" s="51" t="n">
        <v>26</v>
      </c>
      <c r="C19470" s="7" t="n">
        <v>14</v>
      </c>
      <c r="D19470" s="7" t="s">
        <v>1391</v>
      </c>
      <c r="E19470" s="7" t="n">
        <v>2</v>
      </c>
      <c r="F19470" s="7" t="n">
        <v>3</v>
      </c>
      <c r="G19470" s="7" t="s">
        <v>1392</v>
      </c>
      <c r="H19470" s="7" t="n">
        <v>2</v>
      </c>
      <c r="I19470" s="7" t="n">
        <v>0</v>
      </c>
    </row>
    <row r="19471" spans="1:6">
      <c r="A19471" t="s">
        <v>4</v>
      </c>
      <c r="B19471" s="4" t="s">
        <v>5</v>
      </c>
    </row>
    <row r="19472" spans="1:6">
      <c r="A19472" t="n">
        <v>158911</v>
      </c>
      <c r="B19472" s="27" t="n">
        <v>28</v>
      </c>
    </row>
    <row r="19473" spans="1:9">
      <c r="A19473" t="s">
        <v>4</v>
      </c>
      <c r="B19473" s="4" t="s">
        <v>5</v>
      </c>
      <c r="C19473" s="4" t="s">
        <v>11</v>
      </c>
      <c r="D19473" s="4" t="s">
        <v>7</v>
      </c>
      <c r="E19473" s="4" t="s">
        <v>7</v>
      </c>
      <c r="F19473" s="4" t="s">
        <v>8</v>
      </c>
    </row>
    <row r="19474" spans="1:9">
      <c r="A19474" t="n">
        <v>158912</v>
      </c>
      <c r="B19474" s="43" t="n">
        <v>47</v>
      </c>
      <c r="C19474" s="7" t="n">
        <v>5655</v>
      </c>
      <c r="D19474" s="7" t="n">
        <v>0</v>
      </c>
      <c r="E19474" s="7" t="n">
        <v>0</v>
      </c>
      <c r="F19474" s="7" t="s">
        <v>404</v>
      </c>
    </row>
    <row r="19475" spans="1:9">
      <c r="A19475" t="s">
        <v>4</v>
      </c>
      <c r="B19475" s="4" t="s">
        <v>5</v>
      </c>
      <c r="C19475" s="4" t="s">
        <v>7</v>
      </c>
      <c r="D19475" s="4" t="s">
        <v>11</v>
      </c>
      <c r="E19475" s="4" t="s">
        <v>8</v>
      </c>
    </row>
    <row r="19476" spans="1:9">
      <c r="A19476" t="n">
        <v>158929</v>
      </c>
      <c r="B19476" s="49" t="n">
        <v>51</v>
      </c>
      <c r="C19476" s="7" t="n">
        <v>4</v>
      </c>
      <c r="D19476" s="7" t="n">
        <v>5655</v>
      </c>
      <c r="E19476" s="7" t="s">
        <v>346</v>
      </c>
    </row>
    <row r="19477" spans="1:9">
      <c r="A19477" t="s">
        <v>4</v>
      </c>
      <c r="B19477" s="4" t="s">
        <v>5</v>
      </c>
      <c r="C19477" s="4" t="s">
        <v>11</v>
      </c>
    </row>
    <row r="19478" spans="1:9">
      <c r="A19478" t="n">
        <v>158943</v>
      </c>
      <c r="B19478" s="29" t="n">
        <v>16</v>
      </c>
      <c r="C19478" s="7" t="n">
        <v>0</v>
      </c>
    </row>
    <row r="19479" spans="1:9">
      <c r="A19479" t="s">
        <v>4</v>
      </c>
      <c r="B19479" s="4" t="s">
        <v>5</v>
      </c>
      <c r="C19479" s="4" t="s">
        <v>11</v>
      </c>
      <c r="D19479" s="4" t="s">
        <v>34</v>
      </c>
      <c r="E19479" s="4" t="s">
        <v>7</v>
      </c>
      <c r="F19479" s="4" t="s">
        <v>7</v>
      </c>
      <c r="G19479" s="4" t="s">
        <v>34</v>
      </c>
      <c r="H19479" s="4" t="s">
        <v>7</v>
      </c>
      <c r="I19479" s="4" t="s">
        <v>7</v>
      </c>
    </row>
    <row r="19480" spans="1:9">
      <c r="A19480" t="n">
        <v>158946</v>
      </c>
      <c r="B19480" s="51" t="n">
        <v>26</v>
      </c>
      <c r="C19480" s="7" t="n">
        <v>5655</v>
      </c>
      <c r="D19480" s="7" t="s">
        <v>1393</v>
      </c>
      <c r="E19480" s="7" t="n">
        <v>2</v>
      </c>
      <c r="F19480" s="7" t="n">
        <v>3</v>
      </c>
      <c r="G19480" s="7" t="s">
        <v>1394</v>
      </c>
      <c r="H19480" s="7" t="n">
        <v>2</v>
      </c>
      <c r="I19480" s="7" t="n">
        <v>0</v>
      </c>
    </row>
    <row r="19481" spans="1:9">
      <c r="A19481" t="s">
        <v>4</v>
      </c>
      <c r="B19481" s="4" t="s">
        <v>5</v>
      </c>
    </row>
    <row r="19482" spans="1:9">
      <c r="A19482" t="n">
        <v>159175</v>
      </c>
      <c r="B19482" s="27" t="n">
        <v>28</v>
      </c>
    </row>
    <row r="19483" spans="1:9">
      <c r="A19483" t="s">
        <v>4</v>
      </c>
      <c r="B19483" s="4" t="s">
        <v>5</v>
      </c>
      <c r="C19483" s="4" t="s">
        <v>7</v>
      </c>
      <c r="D19483" s="4" t="s">
        <v>11</v>
      </c>
      <c r="E19483" s="4" t="s">
        <v>8</v>
      </c>
    </row>
    <row r="19484" spans="1:9">
      <c r="A19484" t="n">
        <v>159176</v>
      </c>
      <c r="B19484" s="49" t="n">
        <v>51</v>
      </c>
      <c r="C19484" s="7" t="n">
        <v>4</v>
      </c>
      <c r="D19484" s="7" t="n">
        <v>14</v>
      </c>
      <c r="E19484" s="7" t="s">
        <v>419</v>
      </c>
    </row>
    <row r="19485" spans="1:9">
      <c r="A19485" t="s">
        <v>4</v>
      </c>
      <c r="B19485" s="4" t="s">
        <v>5</v>
      </c>
      <c r="C19485" s="4" t="s">
        <v>11</v>
      </c>
    </row>
    <row r="19486" spans="1:9">
      <c r="A19486" t="n">
        <v>159190</v>
      </c>
      <c r="B19486" s="29" t="n">
        <v>16</v>
      </c>
      <c r="C19486" s="7" t="n">
        <v>0</v>
      </c>
    </row>
    <row r="19487" spans="1:9">
      <c r="A19487" t="s">
        <v>4</v>
      </c>
      <c r="B19487" s="4" t="s">
        <v>5</v>
      </c>
      <c r="C19487" s="4" t="s">
        <v>11</v>
      </c>
      <c r="D19487" s="4" t="s">
        <v>34</v>
      </c>
      <c r="E19487" s="4" t="s">
        <v>7</v>
      </c>
      <c r="F19487" s="4" t="s">
        <v>7</v>
      </c>
    </row>
    <row r="19488" spans="1:9">
      <c r="A19488" t="n">
        <v>159193</v>
      </c>
      <c r="B19488" s="51" t="n">
        <v>26</v>
      </c>
      <c r="C19488" s="7" t="n">
        <v>14</v>
      </c>
      <c r="D19488" s="7" t="s">
        <v>1395</v>
      </c>
      <c r="E19488" s="7" t="n">
        <v>2</v>
      </c>
      <c r="F19488" s="7" t="n">
        <v>0</v>
      </c>
    </row>
    <row r="19489" spans="1:9">
      <c r="A19489" t="s">
        <v>4</v>
      </c>
      <c r="B19489" s="4" t="s">
        <v>5</v>
      </c>
    </row>
    <row r="19490" spans="1:9">
      <c r="A19490" t="n">
        <v>159264</v>
      </c>
      <c r="B19490" s="27" t="n">
        <v>28</v>
      </c>
    </row>
    <row r="19491" spans="1:9">
      <c r="A19491" t="s">
        <v>4</v>
      </c>
      <c r="B19491" s="4" t="s">
        <v>5</v>
      </c>
      <c r="C19491" s="4" t="s">
        <v>11</v>
      </c>
      <c r="D19491" s="4" t="s">
        <v>7</v>
      </c>
    </row>
    <row r="19492" spans="1:9">
      <c r="A19492" t="n">
        <v>159265</v>
      </c>
      <c r="B19492" s="69" t="n">
        <v>89</v>
      </c>
      <c r="C19492" s="7" t="n">
        <v>65533</v>
      </c>
      <c r="D19492" s="7" t="n">
        <v>1</v>
      </c>
    </row>
    <row r="19493" spans="1:9">
      <c r="A19493" t="s">
        <v>4</v>
      </c>
      <c r="B19493" s="4" t="s">
        <v>5</v>
      </c>
      <c r="C19493" s="4" t="s">
        <v>7</v>
      </c>
      <c r="D19493" s="4" t="s">
        <v>11</v>
      </c>
      <c r="E19493" s="4" t="s">
        <v>13</v>
      </c>
    </row>
    <row r="19494" spans="1:9">
      <c r="A19494" t="n">
        <v>159269</v>
      </c>
      <c r="B19494" s="35" t="n">
        <v>58</v>
      </c>
      <c r="C19494" s="7" t="n">
        <v>101</v>
      </c>
      <c r="D19494" s="7" t="n">
        <v>800</v>
      </c>
      <c r="E19494" s="7" t="n">
        <v>1</v>
      </c>
    </row>
    <row r="19495" spans="1:9">
      <c r="A19495" t="s">
        <v>4</v>
      </c>
      <c r="B19495" s="4" t="s">
        <v>5</v>
      </c>
      <c r="C19495" s="4" t="s">
        <v>7</v>
      </c>
      <c r="D19495" s="4" t="s">
        <v>11</v>
      </c>
    </row>
    <row r="19496" spans="1:9">
      <c r="A19496" t="n">
        <v>159277</v>
      </c>
      <c r="B19496" s="35" t="n">
        <v>58</v>
      </c>
      <c r="C19496" s="7" t="n">
        <v>254</v>
      </c>
      <c r="D19496" s="7" t="n">
        <v>0</v>
      </c>
    </row>
    <row r="19497" spans="1:9">
      <c r="A19497" t="s">
        <v>4</v>
      </c>
      <c r="B19497" s="4" t="s">
        <v>5</v>
      </c>
      <c r="C19497" s="4" t="s">
        <v>7</v>
      </c>
      <c r="D19497" s="4" t="s">
        <v>7</v>
      </c>
      <c r="E19497" s="4" t="s">
        <v>13</v>
      </c>
      <c r="F19497" s="4" t="s">
        <v>13</v>
      </c>
      <c r="G19497" s="4" t="s">
        <v>13</v>
      </c>
      <c r="H19497" s="4" t="s">
        <v>11</v>
      </c>
    </row>
    <row r="19498" spans="1:9">
      <c r="A19498" t="n">
        <v>159281</v>
      </c>
      <c r="B19498" s="36" t="n">
        <v>45</v>
      </c>
      <c r="C19498" s="7" t="n">
        <v>2</v>
      </c>
      <c r="D19498" s="7" t="n">
        <v>3</v>
      </c>
      <c r="E19498" s="7" t="n">
        <v>-5.53000020980835</v>
      </c>
      <c r="F19498" s="7" t="n">
        <v>1.36000001430511</v>
      </c>
      <c r="G19498" s="7" t="n">
        <v>-26.2099990844727</v>
      </c>
      <c r="H19498" s="7" t="n">
        <v>0</v>
      </c>
    </row>
    <row r="19499" spans="1:9">
      <c r="A19499" t="s">
        <v>4</v>
      </c>
      <c r="B19499" s="4" t="s">
        <v>5</v>
      </c>
      <c r="C19499" s="4" t="s">
        <v>7</v>
      </c>
      <c r="D19499" s="4" t="s">
        <v>7</v>
      </c>
      <c r="E19499" s="4" t="s">
        <v>13</v>
      </c>
      <c r="F19499" s="4" t="s">
        <v>13</v>
      </c>
      <c r="G19499" s="4" t="s">
        <v>13</v>
      </c>
      <c r="H19499" s="4" t="s">
        <v>11</v>
      </c>
      <c r="I19499" s="4" t="s">
        <v>7</v>
      </c>
    </row>
    <row r="19500" spans="1:9">
      <c r="A19500" t="n">
        <v>159298</v>
      </c>
      <c r="B19500" s="36" t="n">
        <v>45</v>
      </c>
      <c r="C19500" s="7" t="n">
        <v>4</v>
      </c>
      <c r="D19500" s="7" t="n">
        <v>3</v>
      </c>
      <c r="E19500" s="7" t="n">
        <v>4.17000007629395</v>
      </c>
      <c r="F19500" s="7" t="n">
        <v>12.25</v>
      </c>
      <c r="G19500" s="7" t="n">
        <v>0</v>
      </c>
      <c r="H19500" s="7" t="n">
        <v>0</v>
      </c>
      <c r="I19500" s="7" t="n">
        <v>0</v>
      </c>
    </row>
    <row r="19501" spans="1:9">
      <c r="A19501" t="s">
        <v>4</v>
      </c>
      <c r="B19501" s="4" t="s">
        <v>5</v>
      </c>
      <c r="C19501" s="4" t="s">
        <v>7</v>
      </c>
      <c r="D19501" s="4" t="s">
        <v>7</v>
      </c>
      <c r="E19501" s="4" t="s">
        <v>13</v>
      </c>
      <c r="F19501" s="4" t="s">
        <v>11</v>
      </c>
    </row>
    <row r="19502" spans="1:9">
      <c r="A19502" t="n">
        <v>159316</v>
      </c>
      <c r="B19502" s="36" t="n">
        <v>45</v>
      </c>
      <c r="C19502" s="7" t="n">
        <v>5</v>
      </c>
      <c r="D19502" s="7" t="n">
        <v>3</v>
      </c>
      <c r="E19502" s="7" t="n">
        <v>1.79999995231628</v>
      </c>
      <c r="F19502" s="7" t="n">
        <v>0</v>
      </c>
    </row>
    <row r="19503" spans="1:9">
      <c r="A19503" t="s">
        <v>4</v>
      </c>
      <c r="B19503" s="4" t="s">
        <v>5</v>
      </c>
      <c r="C19503" s="4" t="s">
        <v>7</v>
      </c>
      <c r="D19503" s="4" t="s">
        <v>7</v>
      </c>
      <c r="E19503" s="4" t="s">
        <v>13</v>
      </c>
      <c r="F19503" s="4" t="s">
        <v>11</v>
      </c>
    </row>
    <row r="19504" spans="1:9">
      <c r="A19504" t="n">
        <v>159325</v>
      </c>
      <c r="B19504" s="36" t="n">
        <v>45</v>
      </c>
      <c r="C19504" s="7" t="n">
        <v>11</v>
      </c>
      <c r="D19504" s="7" t="n">
        <v>3</v>
      </c>
      <c r="E19504" s="7" t="n">
        <v>38</v>
      </c>
      <c r="F19504" s="7" t="n">
        <v>0</v>
      </c>
    </row>
    <row r="19505" spans="1:9">
      <c r="A19505" t="s">
        <v>4</v>
      </c>
      <c r="B19505" s="4" t="s">
        <v>5</v>
      </c>
      <c r="C19505" s="4" t="s">
        <v>11</v>
      </c>
      <c r="D19505" s="4" t="s">
        <v>13</v>
      </c>
      <c r="E19505" s="4" t="s">
        <v>13</v>
      </c>
      <c r="F19505" s="4" t="s">
        <v>13</v>
      </c>
      <c r="G19505" s="4" t="s">
        <v>13</v>
      </c>
    </row>
    <row r="19506" spans="1:9">
      <c r="A19506" t="n">
        <v>159334</v>
      </c>
      <c r="B19506" s="40" t="n">
        <v>46</v>
      </c>
      <c r="C19506" s="7" t="n">
        <v>14</v>
      </c>
      <c r="D19506" s="7" t="n">
        <v>-6</v>
      </c>
      <c r="E19506" s="7" t="n">
        <v>0</v>
      </c>
      <c r="F19506" s="7" t="n">
        <v>-26.7299995422363</v>
      </c>
      <c r="G19506" s="7" t="n">
        <v>49.9000015258789</v>
      </c>
    </row>
    <row r="19507" spans="1:9">
      <c r="A19507" t="s">
        <v>4</v>
      </c>
      <c r="B19507" s="4" t="s">
        <v>5</v>
      </c>
      <c r="C19507" s="4" t="s">
        <v>11</v>
      </c>
    </row>
    <row r="19508" spans="1:9">
      <c r="A19508" t="n">
        <v>159353</v>
      </c>
      <c r="B19508" s="29" t="n">
        <v>16</v>
      </c>
      <c r="C19508" s="7" t="n">
        <v>0</v>
      </c>
    </row>
    <row r="19509" spans="1:9">
      <c r="A19509" t="s">
        <v>4</v>
      </c>
      <c r="B19509" s="4" t="s">
        <v>5</v>
      </c>
      <c r="C19509" s="4" t="s">
        <v>11</v>
      </c>
      <c r="D19509" s="4" t="s">
        <v>13</v>
      </c>
      <c r="E19509" s="4" t="s">
        <v>13</v>
      </c>
      <c r="F19509" s="4" t="s">
        <v>13</v>
      </c>
      <c r="G19509" s="4" t="s">
        <v>11</v>
      </c>
      <c r="H19509" s="4" t="s">
        <v>11</v>
      </c>
    </row>
    <row r="19510" spans="1:9">
      <c r="A19510" t="n">
        <v>159356</v>
      </c>
      <c r="B19510" s="31" t="n">
        <v>60</v>
      </c>
      <c r="C19510" s="7" t="n">
        <v>14</v>
      </c>
      <c r="D19510" s="7" t="n">
        <v>0</v>
      </c>
      <c r="E19510" s="7" t="n">
        <v>0</v>
      </c>
      <c r="F19510" s="7" t="n">
        <v>0</v>
      </c>
      <c r="G19510" s="7" t="n">
        <v>0</v>
      </c>
      <c r="H19510" s="7" t="n">
        <v>1</v>
      </c>
    </row>
    <row r="19511" spans="1:9">
      <c r="A19511" t="s">
        <v>4</v>
      </c>
      <c r="B19511" s="4" t="s">
        <v>5</v>
      </c>
      <c r="C19511" s="4" t="s">
        <v>11</v>
      </c>
      <c r="D19511" s="4" t="s">
        <v>13</v>
      </c>
      <c r="E19511" s="4" t="s">
        <v>13</v>
      </c>
      <c r="F19511" s="4" t="s">
        <v>13</v>
      </c>
      <c r="G19511" s="4" t="s">
        <v>11</v>
      </c>
      <c r="H19511" s="4" t="s">
        <v>11</v>
      </c>
    </row>
    <row r="19512" spans="1:9">
      <c r="A19512" t="n">
        <v>159375</v>
      </c>
      <c r="B19512" s="31" t="n">
        <v>60</v>
      </c>
      <c r="C19512" s="7" t="n">
        <v>14</v>
      </c>
      <c r="D19512" s="7" t="n">
        <v>0</v>
      </c>
      <c r="E19512" s="7" t="n">
        <v>0</v>
      </c>
      <c r="F19512" s="7" t="n">
        <v>0</v>
      </c>
      <c r="G19512" s="7" t="n">
        <v>0</v>
      </c>
      <c r="H19512" s="7" t="n">
        <v>0</v>
      </c>
    </row>
    <row r="19513" spans="1:9">
      <c r="A19513" t="s">
        <v>4</v>
      </c>
      <c r="B19513" s="4" t="s">
        <v>5</v>
      </c>
      <c r="C19513" s="4" t="s">
        <v>11</v>
      </c>
      <c r="D19513" s="4" t="s">
        <v>11</v>
      </c>
      <c r="E19513" s="4" t="s">
        <v>11</v>
      </c>
    </row>
    <row r="19514" spans="1:9">
      <c r="A19514" t="n">
        <v>159394</v>
      </c>
      <c r="B19514" s="32" t="n">
        <v>61</v>
      </c>
      <c r="C19514" s="7" t="n">
        <v>14</v>
      </c>
      <c r="D19514" s="7" t="n">
        <v>65533</v>
      </c>
      <c r="E19514" s="7" t="n">
        <v>0</v>
      </c>
    </row>
    <row r="19515" spans="1:9">
      <c r="A19515" t="s">
        <v>4</v>
      </c>
      <c r="B19515" s="4" t="s">
        <v>5</v>
      </c>
      <c r="C19515" s="4" t="s">
        <v>7</v>
      </c>
      <c r="D19515" s="4" t="s">
        <v>11</v>
      </c>
      <c r="E19515" s="4" t="s">
        <v>8</v>
      </c>
      <c r="F19515" s="4" t="s">
        <v>8</v>
      </c>
      <c r="G19515" s="4" t="s">
        <v>8</v>
      </c>
      <c r="H19515" s="4" t="s">
        <v>8</v>
      </c>
    </row>
    <row r="19516" spans="1:9">
      <c r="A19516" t="n">
        <v>159401</v>
      </c>
      <c r="B19516" s="49" t="n">
        <v>51</v>
      </c>
      <c r="C19516" s="7" t="n">
        <v>3</v>
      </c>
      <c r="D19516" s="7" t="n">
        <v>14</v>
      </c>
      <c r="E19516" s="7" t="s">
        <v>469</v>
      </c>
      <c r="F19516" s="7" t="s">
        <v>470</v>
      </c>
      <c r="G19516" s="7" t="s">
        <v>66</v>
      </c>
      <c r="H19516" s="7" t="s">
        <v>67</v>
      </c>
    </row>
    <row r="19517" spans="1:9">
      <c r="A19517" t="s">
        <v>4</v>
      </c>
      <c r="B19517" s="4" t="s">
        <v>5</v>
      </c>
      <c r="C19517" s="4" t="s">
        <v>7</v>
      </c>
      <c r="D19517" s="4" t="s">
        <v>7</v>
      </c>
      <c r="E19517" s="4" t="s">
        <v>13</v>
      </c>
      <c r="F19517" s="4" t="s">
        <v>13</v>
      </c>
      <c r="G19517" s="4" t="s">
        <v>13</v>
      </c>
      <c r="H19517" s="4" t="s">
        <v>11</v>
      </c>
      <c r="I19517" s="4" t="s">
        <v>7</v>
      </c>
    </row>
    <row r="19518" spans="1:9">
      <c r="A19518" t="n">
        <v>159430</v>
      </c>
      <c r="B19518" s="36" t="n">
        <v>45</v>
      </c>
      <c r="C19518" s="7" t="n">
        <v>4</v>
      </c>
      <c r="D19518" s="7" t="n">
        <v>3</v>
      </c>
      <c r="E19518" s="7" t="n">
        <v>7.17000007629395</v>
      </c>
      <c r="F19518" s="7" t="n">
        <v>24.25</v>
      </c>
      <c r="G19518" s="7" t="n">
        <v>0</v>
      </c>
      <c r="H19518" s="7" t="n">
        <v>8000</v>
      </c>
      <c r="I19518" s="7" t="n">
        <v>0</v>
      </c>
    </row>
    <row r="19519" spans="1:9">
      <c r="A19519" t="s">
        <v>4</v>
      </c>
      <c r="B19519" s="4" t="s">
        <v>5</v>
      </c>
      <c r="C19519" s="4" t="s">
        <v>11</v>
      </c>
    </row>
    <row r="19520" spans="1:9">
      <c r="A19520" t="n">
        <v>159448</v>
      </c>
      <c r="B19520" s="29" t="n">
        <v>16</v>
      </c>
      <c r="C19520" s="7" t="n">
        <v>500</v>
      </c>
    </row>
    <row r="19521" spans="1:9">
      <c r="A19521" t="s">
        <v>4</v>
      </c>
      <c r="B19521" s="4" t="s">
        <v>5</v>
      </c>
      <c r="C19521" s="4" t="s">
        <v>11</v>
      </c>
      <c r="D19521" s="4" t="s">
        <v>7</v>
      </c>
      <c r="E19521" s="4" t="s">
        <v>8</v>
      </c>
      <c r="F19521" s="4" t="s">
        <v>13</v>
      </c>
      <c r="G19521" s="4" t="s">
        <v>13</v>
      </c>
      <c r="H19521" s="4" t="s">
        <v>13</v>
      </c>
    </row>
    <row r="19522" spans="1:9">
      <c r="A19522" t="n">
        <v>159451</v>
      </c>
      <c r="B19522" s="47" t="n">
        <v>48</v>
      </c>
      <c r="C19522" s="7" t="n">
        <v>14</v>
      </c>
      <c r="D19522" s="7" t="n">
        <v>0</v>
      </c>
      <c r="E19522" s="7" t="s">
        <v>578</v>
      </c>
      <c r="F19522" s="7" t="n">
        <v>-1</v>
      </c>
      <c r="G19522" s="7" t="n">
        <v>1</v>
      </c>
      <c r="H19522" s="7" t="n">
        <v>0</v>
      </c>
    </row>
    <row r="19523" spans="1:9">
      <c r="A19523" t="s">
        <v>4</v>
      </c>
      <c r="B19523" s="4" t="s">
        <v>5</v>
      </c>
      <c r="C19523" s="4" t="s">
        <v>11</v>
      </c>
    </row>
    <row r="19524" spans="1:9">
      <c r="A19524" t="n">
        <v>159478</v>
      </c>
      <c r="B19524" s="29" t="n">
        <v>16</v>
      </c>
      <c r="C19524" s="7" t="n">
        <v>1000</v>
      </c>
    </row>
    <row r="19525" spans="1:9">
      <c r="A19525" t="s">
        <v>4</v>
      </c>
      <c r="B19525" s="4" t="s">
        <v>5</v>
      </c>
      <c r="C19525" s="4" t="s">
        <v>7</v>
      </c>
      <c r="D19525" s="4" t="s">
        <v>11</v>
      </c>
      <c r="E19525" s="4" t="s">
        <v>8</v>
      </c>
      <c r="F19525" s="4" t="s">
        <v>8</v>
      </c>
      <c r="G19525" s="4" t="s">
        <v>8</v>
      </c>
      <c r="H19525" s="4" t="s">
        <v>8</v>
      </c>
    </row>
    <row r="19526" spans="1:9">
      <c r="A19526" t="n">
        <v>159481</v>
      </c>
      <c r="B19526" s="49" t="n">
        <v>51</v>
      </c>
      <c r="C19526" s="7" t="n">
        <v>3</v>
      </c>
      <c r="D19526" s="7" t="n">
        <v>14</v>
      </c>
      <c r="E19526" s="7" t="s">
        <v>412</v>
      </c>
      <c r="F19526" s="7" t="s">
        <v>18</v>
      </c>
      <c r="G19526" s="7" t="s">
        <v>66</v>
      </c>
      <c r="H19526" s="7" t="s">
        <v>67</v>
      </c>
    </row>
    <row r="19527" spans="1:9">
      <c r="A19527" t="s">
        <v>4</v>
      </c>
      <c r="B19527" s="4" t="s">
        <v>5</v>
      </c>
      <c r="C19527" s="4" t="s">
        <v>11</v>
      </c>
    </row>
    <row r="19528" spans="1:9">
      <c r="A19528" t="n">
        <v>159493</v>
      </c>
      <c r="B19528" s="29" t="n">
        <v>16</v>
      </c>
      <c r="C19528" s="7" t="n">
        <v>1500</v>
      </c>
    </row>
    <row r="19529" spans="1:9">
      <c r="A19529" t="s">
        <v>4</v>
      </c>
      <c r="B19529" s="4" t="s">
        <v>5</v>
      </c>
      <c r="C19529" s="4" t="s">
        <v>7</v>
      </c>
      <c r="D19529" s="4" t="s">
        <v>11</v>
      </c>
      <c r="E19529" s="4" t="s">
        <v>8</v>
      </c>
      <c r="F19529" s="4" t="s">
        <v>8</v>
      </c>
      <c r="G19529" s="4" t="s">
        <v>8</v>
      </c>
      <c r="H19529" s="4" t="s">
        <v>8</v>
      </c>
    </row>
    <row r="19530" spans="1:9">
      <c r="A19530" t="n">
        <v>159496</v>
      </c>
      <c r="B19530" s="49" t="n">
        <v>51</v>
      </c>
      <c r="C19530" s="7" t="n">
        <v>3</v>
      </c>
      <c r="D19530" s="7" t="n">
        <v>14</v>
      </c>
      <c r="E19530" s="7" t="s">
        <v>469</v>
      </c>
      <c r="F19530" s="7" t="s">
        <v>18</v>
      </c>
      <c r="G19530" s="7" t="s">
        <v>66</v>
      </c>
      <c r="H19530" s="7" t="s">
        <v>67</v>
      </c>
    </row>
    <row r="19531" spans="1:9">
      <c r="A19531" t="s">
        <v>4</v>
      </c>
      <c r="B19531" s="4" t="s">
        <v>5</v>
      </c>
      <c r="C19531" s="4" t="s">
        <v>11</v>
      </c>
    </row>
    <row r="19532" spans="1:9">
      <c r="A19532" t="n">
        <v>159516</v>
      </c>
      <c r="B19532" s="29" t="n">
        <v>16</v>
      </c>
      <c r="C19532" s="7" t="n">
        <v>500</v>
      </c>
    </row>
    <row r="19533" spans="1:9">
      <c r="A19533" t="s">
        <v>4</v>
      </c>
      <c r="B19533" s="4" t="s">
        <v>5</v>
      </c>
      <c r="C19533" s="4" t="s">
        <v>7</v>
      </c>
      <c r="D19533" s="4" t="s">
        <v>11</v>
      </c>
      <c r="E19533" s="4" t="s">
        <v>8</v>
      </c>
    </row>
    <row r="19534" spans="1:9">
      <c r="A19534" t="n">
        <v>159519</v>
      </c>
      <c r="B19534" s="49" t="n">
        <v>51</v>
      </c>
      <c r="C19534" s="7" t="n">
        <v>4</v>
      </c>
      <c r="D19534" s="7" t="n">
        <v>14</v>
      </c>
      <c r="E19534" s="7" t="s">
        <v>81</v>
      </c>
    </row>
    <row r="19535" spans="1:9">
      <c r="A19535" t="s">
        <v>4</v>
      </c>
      <c r="B19535" s="4" t="s">
        <v>5</v>
      </c>
      <c r="C19535" s="4" t="s">
        <v>11</v>
      </c>
    </row>
    <row r="19536" spans="1:9">
      <c r="A19536" t="n">
        <v>159532</v>
      </c>
      <c r="B19536" s="29" t="n">
        <v>16</v>
      </c>
      <c r="C19536" s="7" t="n">
        <v>0</v>
      </c>
    </row>
    <row r="19537" spans="1:8">
      <c r="A19537" t="s">
        <v>4</v>
      </c>
      <c r="B19537" s="4" t="s">
        <v>5</v>
      </c>
      <c r="C19537" s="4" t="s">
        <v>11</v>
      </c>
      <c r="D19537" s="4" t="s">
        <v>34</v>
      </c>
      <c r="E19537" s="4" t="s">
        <v>7</v>
      </c>
      <c r="F19537" s="4" t="s">
        <v>7</v>
      </c>
      <c r="G19537" s="4" t="s">
        <v>34</v>
      </c>
      <c r="H19537" s="4" t="s">
        <v>7</v>
      </c>
      <c r="I19537" s="4" t="s">
        <v>7</v>
      </c>
    </row>
    <row r="19538" spans="1:8">
      <c r="A19538" t="n">
        <v>159535</v>
      </c>
      <c r="B19538" s="51" t="n">
        <v>26</v>
      </c>
      <c r="C19538" s="7" t="n">
        <v>14</v>
      </c>
      <c r="D19538" s="7" t="s">
        <v>1396</v>
      </c>
      <c r="E19538" s="7" t="n">
        <v>2</v>
      </c>
      <c r="F19538" s="7" t="n">
        <v>3</v>
      </c>
      <c r="G19538" s="7" t="s">
        <v>1397</v>
      </c>
      <c r="H19538" s="7" t="n">
        <v>2</v>
      </c>
      <c r="I19538" s="7" t="n">
        <v>0</v>
      </c>
    </row>
    <row r="19539" spans="1:8">
      <c r="A19539" t="s">
        <v>4</v>
      </c>
      <c r="B19539" s="4" t="s">
        <v>5</v>
      </c>
    </row>
    <row r="19540" spans="1:8">
      <c r="A19540" t="n">
        <v>159734</v>
      </c>
      <c r="B19540" s="27" t="n">
        <v>28</v>
      </c>
    </row>
    <row r="19541" spans="1:8">
      <c r="A19541" t="s">
        <v>4</v>
      </c>
      <c r="B19541" s="4" t="s">
        <v>5</v>
      </c>
      <c r="C19541" s="4" t="s">
        <v>11</v>
      </c>
      <c r="D19541" s="4" t="s">
        <v>7</v>
      </c>
      <c r="E19541" s="4" t="s">
        <v>13</v>
      </c>
      <c r="F19541" s="4" t="s">
        <v>11</v>
      </c>
    </row>
    <row r="19542" spans="1:8">
      <c r="A19542" t="n">
        <v>159735</v>
      </c>
      <c r="B19542" s="53" t="n">
        <v>59</v>
      </c>
      <c r="C19542" s="7" t="n">
        <v>5655</v>
      </c>
      <c r="D19542" s="7" t="n">
        <v>12</v>
      </c>
      <c r="E19542" s="7" t="n">
        <v>0.150000005960464</v>
      </c>
      <c r="F19542" s="7" t="n">
        <v>0</v>
      </c>
    </row>
    <row r="19543" spans="1:8">
      <c r="A19543" t="s">
        <v>4</v>
      </c>
      <c r="B19543" s="4" t="s">
        <v>5</v>
      </c>
      <c r="C19543" s="4" t="s">
        <v>7</v>
      </c>
      <c r="D19543" s="4" t="s">
        <v>11</v>
      </c>
      <c r="E19543" s="4" t="s">
        <v>8</v>
      </c>
    </row>
    <row r="19544" spans="1:8">
      <c r="A19544" t="n">
        <v>159745</v>
      </c>
      <c r="B19544" s="49" t="n">
        <v>51</v>
      </c>
      <c r="C19544" s="7" t="n">
        <v>4</v>
      </c>
      <c r="D19544" s="7" t="n">
        <v>5655</v>
      </c>
      <c r="E19544" s="7" t="s">
        <v>346</v>
      </c>
    </row>
    <row r="19545" spans="1:8">
      <c r="A19545" t="s">
        <v>4</v>
      </c>
      <c r="B19545" s="4" t="s">
        <v>5</v>
      </c>
      <c r="C19545" s="4" t="s">
        <v>11</v>
      </c>
    </row>
    <row r="19546" spans="1:8">
      <c r="A19546" t="n">
        <v>159759</v>
      </c>
      <c r="B19546" s="29" t="n">
        <v>16</v>
      </c>
      <c r="C19546" s="7" t="n">
        <v>0</v>
      </c>
    </row>
    <row r="19547" spans="1:8">
      <c r="A19547" t="s">
        <v>4</v>
      </c>
      <c r="B19547" s="4" t="s">
        <v>5</v>
      </c>
      <c r="C19547" s="4" t="s">
        <v>11</v>
      </c>
      <c r="D19547" s="4" t="s">
        <v>34</v>
      </c>
      <c r="E19547" s="4" t="s">
        <v>7</v>
      </c>
      <c r="F19547" s="4" t="s">
        <v>7</v>
      </c>
      <c r="G19547" s="4" t="s">
        <v>34</v>
      </c>
      <c r="H19547" s="4" t="s">
        <v>7</v>
      </c>
      <c r="I19547" s="4" t="s">
        <v>7</v>
      </c>
    </row>
    <row r="19548" spans="1:8">
      <c r="A19548" t="n">
        <v>159762</v>
      </c>
      <c r="B19548" s="51" t="n">
        <v>26</v>
      </c>
      <c r="C19548" s="7" t="n">
        <v>5655</v>
      </c>
      <c r="D19548" s="7" t="s">
        <v>1398</v>
      </c>
      <c r="E19548" s="7" t="n">
        <v>2</v>
      </c>
      <c r="F19548" s="7" t="n">
        <v>3</v>
      </c>
      <c r="G19548" s="7" t="s">
        <v>1399</v>
      </c>
      <c r="H19548" s="7" t="n">
        <v>2</v>
      </c>
      <c r="I19548" s="7" t="n">
        <v>0</v>
      </c>
    </row>
    <row r="19549" spans="1:8">
      <c r="A19549" t="s">
        <v>4</v>
      </c>
      <c r="B19549" s="4" t="s">
        <v>5</v>
      </c>
    </row>
    <row r="19550" spans="1:8">
      <c r="A19550" t="n">
        <v>159921</v>
      </c>
      <c r="B19550" s="27" t="n">
        <v>28</v>
      </c>
    </row>
    <row r="19551" spans="1:8">
      <c r="A19551" t="s">
        <v>4</v>
      </c>
      <c r="B19551" s="4" t="s">
        <v>5</v>
      </c>
      <c r="C19551" s="4" t="s">
        <v>11</v>
      </c>
    </row>
    <row r="19552" spans="1:8">
      <c r="A19552" t="n">
        <v>159922</v>
      </c>
      <c r="B19552" s="29" t="n">
        <v>16</v>
      </c>
      <c r="C19552" s="7" t="n">
        <v>300</v>
      </c>
    </row>
    <row r="19553" spans="1:9">
      <c r="A19553" t="s">
        <v>4</v>
      </c>
      <c r="B19553" s="4" t="s">
        <v>5</v>
      </c>
      <c r="C19553" s="4" t="s">
        <v>7</v>
      </c>
      <c r="D19553" s="4" t="s">
        <v>11</v>
      </c>
      <c r="E19553" s="4" t="s">
        <v>8</v>
      </c>
    </row>
    <row r="19554" spans="1:9">
      <c r="A19554" t="n">
        <v>159925</v>
      </c>
      <c r="B19554" s="49" t="n">
        <v>51</v>
      </c>
      <c r="C19554" s="7" t="n">
        <v>4</v>
      </c>
      <c r="D19554" s="7" t="n">
        <v>14</v>
      </c>
      <c r="E19554" s="7" t="s">
        <v>664</v>
      </c>
    </row>
    <row r="19555" spans="1:9">
      <c r="A19555" t="s">
        <v>4</v>
      </c>
      <c r="B19555" s="4" t="s">
        <v>5</v>
      </c>
      <c r="C19555" s="4" t="s">
        <v>11</v>
      </c>
    </row>
    <row r="19556" spans="1:9">
      <c r="A19556" t="n">
        <v>159939</v>
      </c>
      <c r="B19556" s="29" t="n">
        <v>16</v>
      </c>
      <c r="C19556" s="7" t="n">
        <v>0</v>
      </c>
    </row>
    <row r="19557" spans="1:9">
      <c r="A19557" t="s">
        <v>4</v>
      </c>
      <c r="B19557" s="4" t="s">
        <v>5</v>
      </c>
      <c r="C19557" s="4" t="s">
        <v>11</v>
      </c>
      <c r="D19557" s="4" t="s">
        <v>34</v>
      </c>
      <c r="E19557" s="4" t="s">
        <v>7</v>
      </c>
      <c r="F19557" s="4" t="s">
        <v>7</v>
      </c>
      <c r="G19557" s="4" t="s">
        <v>34</v>
      </c>
      <c r="H19557" s="4" t="s">
        <v>7</v>
      </c>
      <c r="I19557" s="4" t="s">
        <v>7</v>
      </c>
    </row>
    <row r="19558" spans="1:9">
      <c r="A19558" t="n">
        <v>159942</v>
      </c>
      <c r="B19558" s="51" t="n">
        <v>26</v>
      </c>
      <c r="C19558" s="7" t="n">
        <v>14</v>
      </c>
      <c r="D19558" s="7" t="s">
        <v>1400</v>
      </c>
      <c r="E19558" s="7" t="n">
        <v>2</v>
      </c>
      <c r="F19558" s="7" t="n">
        <v>3</v>
      </c>
      <c r="G19558" s="7" t="s">
        <v>1401</v>
      </c>
      <c r="H19558" s="7" t="n">
        <v>2</v>
      </c>
      <c r="I19558" s="7" t="n">
        <v>0</v>
      </c>
    </row>
    <row r="19559" spans="1:9">
      <c r="A19559" t="s">
        <v>4</v>
      </c>
      <c r="B19559" s="4" t="s">
        <v>5</v>
      </c>
    </row>
    <row r="19560" spans="1:9">
      <c r="A19560" t="n">
        <v>160110</v>
      </c>
      <c r="B19560" s="27" t="n">
        <v>28</v>
      </c>
    </row>
    <row r="19561" spans="1:9">
      <c r="A19561" t="s">
        <v>4</v>
      </c>
      <c r="B19561" s="4" t="s">
        <v>5</v>
      </c>
      <c r="C19561" s="4" t="s">
        <v>11</v>
      </c>
      <c r="D19561" s="4" t="s">
        <v>7</v>
      </c>
      <c r="E19561" s="4" t="s">
        <v>7</v>
      </c>
      <c r="F19561" s="4" t="s">
        <v>8</v>
      </c>
    </row>
    <row r="19562" spans="1:9">
      <c r="A19562" t="n">
        <v>160111</v>
      </c>
      <c r="B19562" s="50" t="n">
        <v>20</v>
      </c>
      <c r="C19562" s="7" t="n">
        <v>5655</v>
      </c>
      <c r="D19562" s="7" t="n">
        <v>2</v>
      </c>
      <c r="E19562" s="7" t="n">
        <v>10</v>
      </c>
      <c r="F19562" s="7" t="s">
        <v>871</v>
      </c>
    </row>
    <row r="19563" spans="1:9">
      <c r="A19563" t="s">
        <v>4</v>
      </c>
      <c r="B19563" s="4" t="s">
        <v>5</v>
      </c>
      <c r="C19563" s="4" t="s">
        <v>11</v>
      </c>
      <c r="D19563" s="4" t="s">
        <v>7</v>
      </c>
      <c r="E19563" s="4" t="s">
        <v>7</v>
      </c>
      <c r="F19563" s="4" t="s">
        <v>8</v>
      </c>
    </row>
    <row r="19564" spans="1:9">
      <c r="A19564" t="n">
        <v>160131</v>
      </c>
      <c r="B19564" s="43" t="n">
        <v>47</v>
      </c>
      <c r="C19564" s="7" t="n">
        <v>5655</v>
      </c>
      <c r="D19564" s="7" t="n">
        <v>0</v>
      </c>
      <c r="E19564" s="7" t="n">
        <v>0</v>
      </c>
      <c r="F19564" s="7" t="s">
        <v>405</v>
      </c>
    </row>
    <row r="19565" spans="1:9">
      <c r="A19565" t="s">
        <v>4</v>
      </c>
      <c r="B19565" s="4" t="s">
        <v>5</v>
      </c>
      <c r="C19565" s="4" t="s">
        <v>7</v>
      </c>
      <c r="D19565" s="4" t="s">
        <v>11</v>
      </c>
      <c r="E19565" s="4" t="s">
        <v>8</v>
      </c>
    </row>
    <row r="19566" spans="1:9">
      <c r="A19566" t="n">
        <v>160151</v>
      </c>
      <c r="B19566" s="49" t="n">
        <v>51</v>
      </c>
      <c r="C19566" s="7" t="n">
        <v>4</v>
      </c>
      <c r="D19566" s="7" t="n">
        <v>5655</v>
      </c>
      <c r="E19566" s="7" t="s">
        <v>994</v>
      </c>
    </row>
    <row r="19567" spans="1:9">
      <c r="A19567" t="s">
        <v>4</v>
      </c>
      <c r="B19567" s="4" t="s">
        <v>5</v>
      </c>
      <c r="C19567" s="4" t="s">
        <v>11</v>
      </c>
    </row>
    <row r="19568" spans="1:9">
      <c r="A19568" t="n">
        <v>160165</v>
      </c>
      <c r="B19568" s="29" t="n">
        <v>16</v>
      </c>
      <c r="C19568" s="7" t="n">
        <v>0</v>
      </c>
    </row>
    <row r="19569" spans="1:9">
      <c r="A19569" t="s">
        <v>4</v>
      </c>
      <c r="B19569" s="4" t="s">
        <v>5</v>
      </c>
      <c r="C19569" s="4" t="s">
        <v>11</v>
      </c>
      <c r="D19569" s="4" t="s">
        <v>34</v>
      </c>
      <c r="E19569" s="4" t="s">
        <v>7</v>
      </c>
      <c r="F19569" s="4" t="s">
        <v>7</v>
      </c>
      <c r="G19569" s="4" t="s">
        <v>34</v>
      </c>
      <c r="H19569" s="4" t="s">
        <v>7</v>
      </c>
      <c r="I19569" s="4" t="s">
        <v>7</v>
      </c>
      <c r="J19569" s="4" t="s">
        <v>34</v>
      </c>
      <c r="K19569" s="4" t="s">
        <v>7</v>
      </c>
      <c r="L19569" s="4" t="s">
        <v>7</v>
      </c>
    </row>
    <row r="19570" spans="1:9">
      <c r="A19570" t="n">
        <v>160168</v>
      </c>
      <c r="B19570" s="51" t="n">
        <v>26</v>
      </c>
      <c r="C19570" s="7" t="n">
        <v>5655</v>
      </c>
      <c r="D19570" s="7" t="s">
        <v>1402</v>
      </c>
      <c r="E19570" s="7" t="n">
        <v>2</v>
      </c>
      <c r="F19570" s="7" t="n">
        <v>3</v>
      </c>
      <c r="G19570" s="7" t="s">
        <v>1403</v>
      </c>
      <c r="H19570" s="7" t="n">
        <v>2</v>
      </c>
      <c r="I19570" s="7" t="n">
        <v>3</v>
      </c>
      <c r="J19570" s="7" t="s">
        <v>1404</v>
      </c>
      <c r="K19570" s="7" t="n">
        <v>2</v>
      </c>
      <c r="L19570" s="7" t="n">
        <v>0</v>
      </c>
    </row>
    <row r="19571" spans="1:9">
      <c r="A19571" t="s">
        <v>4</v>
      </c>
      <c r="B19571" s="4" t="s">
        <v>5</v>
      </c>
    </row>
    <row r="19572" spans="1:9">
      <c r="A19572" t="n">
        <v>160564</v>
      </c>
      <c r="B19572" s="27" t="n">
        <v>28</v>
      </c>
    </row>
    <row r="19573" spans="1:9">
      <c r="A19573" t="s">
        <v>4</v>
      </c>
      <c r="B19573" s="4" t="s">
        <v>5</v>
      </c>
      <c r="C19573" s="4" t="s">
        <v>11</v>
      </c>
    </row>
    <row r="19574" spans="1:9">
      <c r="A19574" t="n">
        <v>160565</v>
      </c>
      <c r="B19574" s="29" t="n">
        <v>16</v>
      </c>
      <c r="C19574" s="7" t="n">
        <v>300</v>
      </c>
    </row>
    <row r="19575" spans="1:9">
      <c r="A19575" t="s">
        <v>4</v>
      </c>
      <c r="B19575" s="4" t="s">
        <v>5</v>
      </c>
      <c r="C19575" s="4" t="s">
        <v>7</v>
      </c>
      <c r="D19575" s="4" t="s">
        <v>11</v>
      </c>
      <c r="E19575" s="4" t="s">
        <v>8</v>
      </c>
      <c r="F19575" s="4" t="s">
        <v>8</v>
      </c>
      <c r="G19575" s="4" t="s">
        <v>8</v>
      </c>
      <c r="H19575" s="4" t="s">
        <v>8</v>
      </c>
    </row>
    <row r="19576" spans="1:9">
      <c r="A19576" t="n">
        <v>160568</v>
      </c>
      <c r="B19576" s="49" t="n">
        <v>51</v>
      </c>
      <c r="C19576" s="7" t="n">
        <v>3</v>
      </c>
      <c r="D19576" s="7" t="n">
        <v>14</v>
      </c>
      <c r="E19576" s="7" t="s">
        <v>412</v>
      </c>
      <c r="F19576" s="7" t="s">
        <v>67</v>
      </c>
      <c r="G19576" s="7" t="s">
        <v>66</v>
      </c>
      <c r="H19576" s="7" t="s">
        <v>67</v>
      </c>
    </row>
    <row r="19577" spans="1:9">
      <c r="A19577" t="s">
        <v>4</v>
      </c>
      <c r="B19577" s="4" t="s">
        <v>5</v>
      </c>
      <c r="C19577" s="4" t="s">
        <v>11</v>
      </c>
      <c r="D19577" s="4" t="s">
        <v>7</v>
      </c>
      <c r="E19577" s="4" t="s">
        <v>13</v>
      </c>
      <c r="F19577" s="4" t="s">
        <v>11</v>
      </c>
    </row>
    <row r="19578" spans="1:9">
      <c r="A19578" t="n">
        <v>160581</v>
      </c>
      <c r="B19578" s="53" t="n">
        <v>59</v>
      </c>
      <c r="C19578" s="7" t="n">
        <v>14</v>
      </c>
      <c r="D19578" s="7" t="n">
        <v>9</v>
      </c>
      <c r="E19578" s="7" t="n">
        <v>0.150000005960464</v>
      </c>
      <c r="F19578" s="7" t="n">
        <v>0</v>
      </c>
    </row>
    <row r="19579" spans="1:9">
      <c r="A19579" t="s">
        <v>4</v>
      </c>
      <c r="B19579" s="4" t="s">
        <v>5</v>
      </c>
      <c r="C19579" s="4" t="s">
        <v>11</v>
      </c>
    </row>
    <row r="19580" spans="1:9">
      <c r="A19580" t="n">
        <v>160591</v>
      </c>
      <c r="B19580" s="29" t="n">
        <v>16</v>
      </c>
      <c r="C19580" s="7" t="n">
        <v>2000</v>
      </c>
    </row>
    <row r="19581" spans="1:9">
      <c r="A19581" t="s">
        <v>4</v>
      </c>
      <c r="B19581" s="4" t="s">
        <v>5</v>
      </c>
      <c r="C19581" s="4" t="s">
        <v>7</v>
      </c>
      <c r="D19581" s="4" t="s">
        <v>11</v>
      </c>
      <c r="E19581" s="4" t="s">
        <v>8</v>
      </c>
    </row>
    <row r="19582" spans="1:9">
      <c r="A19582" t="n">
        <v>160594</v>
      </c>
      <c r="B19582" s="49" t="n">
        <v>51</v>
      </c>
      <c r="C19582" s="7" t="n">
        <v>4</v>
      </c>
      <c r="D19582" s="7" t="n">
        <v>14</v>
      </c>
      <c r="E19582" s="7" t="s">
        <v>442</v>
      </c>
    </row>
    <row r="19583" spans="1:9">
      <c r="A19583" t="s">
        <v>4</v>
      </c>
      <c r="B19583" s="4" t="s">
        <v>5</v>
      </c>
      <c r="C19583" s="4" t="s">
        <v>11</v>
      </c>
    </row>
    <row r="19584" spans="1:9">
      <c r="A19584" t="n">
        <v>160608</v>
      </c>
      <c r="B19584" s="29" t="n">
        <v>16</v>
      </c>
      <c r="C19584" s="7" t="n">
        <v>0</v>
      </c>
    </row>
    <row r="19585" spans="1:12">
      <c r="A19585" t="s">
        <v>4</v>
      </c>
      <c r="B19585" s="4" t="s">
        <v>5</v>
      </c>
      <c r="C19585" s="4" t="s">
        <v>11</v>
      </c>
      <c r="D19585" s="4" t="s">
        <v>34</v>
      </c>
      <c r="E19585" s="4" t="s">
        <v>7</v>
      </c>
      <c r="F19585" s="4" t="s">
        <v>7</v>
      </c>
    </row>
    <row r="19586" spans="1:12">
      <c r="A19586" t="n">
        <v>160611</v>
      </c>
      <c r="B19586" s="51" t="n">
        <v>26</v>
      </c>
      <c r="C19586" s="7" t="n">
        <v>14</v>
      </c>
      <c r="D19586" s="7" t="s">
        <v>1405</v>
      </c>
      <c r="E19586" s="7" t="n">
        <v>2</v>
      </c>
      <c r="F19586" s="7" t="n">
        <v>0</v>
      </c>
    </row>
    <row r="19587" spans="1:12">
      <c r="A19587" t="s">
        <v>4</v>
      </c>
      <c r="B19587" s="4" t="s">
        <v>5</v>
      </c>
    </row>
    <row r="19588" spans="1:12">
      <c r="A19588" t="n">
        <v>160702</v>
      </c>
      <c r="B19588" s="27" t="n">
        <v>28</v>
      </c>
    </row>
    <row r="19589" spans="1:12">
      <c r="A19589" t="s">
        <v>4</v>
      </c>
      <c r="B19589" s="4" t="s">
        <v>5</v>
      </c>
      <c r="C19589" s="4" t="s">
        <v>11</v>
      </c>
      <c r="D19589" s="4" t="s">
        <v>7</v>
      </c>
    </row>
    <row r="19590" spans="1:12">
      <c r="A19590" t="n">
        <v>160703</v>
      </c>
      <c r="B19590" s="69" t="n">
        <v>89</v>
      </c>
      <c r="C19590" s="7" t="n">
        <v>65533</v>
      </c>
      <c r="D19590" s="7" t="n">
        <v>1</v>
      </c>
    </row>
    <row r="19591" spans="1:12">
      <c r="A19591" t="s">
        <v>4</v>
      </c>
      <c r="B19591" s="4" t="s">
        <v>5</v>
      </c>
      <c r="C19591" s="4" t="s">
        <v>7</v>
      </c>
      <c r="D19591" s="4" t="s">
        <v>11</v>
      </c>
      <c r="E19591" s="4" t="s">
        <v>8</v>
      </c>
    </row>
    <row r="19592" spans="1:12">
      <c r="A19592" t="n">
        <v>160707</v>
      </c>
      <c r="B19592" s="49" t="n">
        <v>51</v>
      </c>
      <c r="C19592" s="7" t="n">
        <v>4</v>
      </c>
      <c r="D19592" s="7" t="n">
        <v>14</v>
      </c>
      <c r="E19592" s="7" t="s">
        <v>81</v>
      </c>
    </row>
    <row r="19593" spans="1:12">
      <c r="A19593" t="s">
        <v>4</v>
      </c>
      <c r="B19593" s="4" t="s">
        <v>5</v>
      </c>
      <c r="C19593" s="4" t="s">
        <v>11</v>
      </c>
    </row>
    <row r="19594" spans="1:12">
      <c r="A19594" t="n">
        <v>160720</v>
      </c>
      <c r="B19594" s="29" t="n">
        <v>16</v>
      </c>
      <c r="C19594" s="7" t="n">
        <v>0</v>
      </c>
    </row>
    <row r="19595" spans="1:12">
      <c r="A19595" t="s">
        <v>4</v>
      </c>
      <c r="B19595" s="4" t="s">
        <v>5</v>
      </c>
      <c r="C19595" s="4" t="s">
        <v>11</v>
      </c>
      <c r="D19595" s="4" t="s">
        <v>34</v>
      </c>
      <c r="E19595" s="4" t="s">
        <v>7</v>
      </c>
      <c r="F19595" s="4" t="s">
        <v>7</v>
      </c>
    </row>
    <row r="19596" spans="1:12">
      <c r="A19596" t="n">
        <v>160723</v>
      </c>
      <c r="B19596" s="51" t="n">
        <v>26</v>
      </c>
      <c r="C19596" s="7" t="n">
        <v>14</v>
      </c>
      <c r="D19596" s="7" t="s">
        <v>1406</v>
      </c>
      <c r="E19596" s="7" t="n">
        <v>2</v>
      </c>
      <c r="F19596" s="7" t="n">
        <v>0</v>
      </c>
    </row>
    <row r="19597" spans="1:12">
      <c r="A19597" t="s">
        <v>4</v>
      </c>
      <c r="B19597" s="4" t="s">
        <v>5</v>
      </c>
    </row>
    <row r="19598" spans="1:12">
      <c r="A19598" t="n">
        <v>160812</v>
      </c>
      <c r="B19598" s="27" t="n">
        <v>28</v>
      </c>
    </row>
    <row r="19599" spans="1:12">
      <c r="A19599" t="s">
        <v>4</v>
      </c>
      <c r="B19599" s="4" t="s">
        <v>5</v>
      </c>
      <c r="C19599" s="4" t="s">
        <v>11</v>
      </c>
    </row>
    <row r="19600" spans="1:12">
      <c r="A19600" t="n">
        <v>160813</v>
      </c>
      <c r="B19600" s="29" t="n">
        <v>16</v>
      </c>
      <c r="C19600" s="7" t="n">
        <v>300</v>
      </c>
    </row>
    <row r="19601" spans="1:6">
      <c r="A19601" t="s">
        <v>4</v>
      </c>
      <c r="B19601" s="4" t="s">
        <v>5</v>
      </c>
      <c r="C19601" s="4" t="s">
        <v>11</v>
      </c>
      <c r="D19601" s="4" t="s">
        <v>7</v>
      </c>
      <c r="E19601" s="4" t="s">
        <v>13</v>
      </c>
      <c r="F19601" s="4" t="s">
        <v>11</v>
      </c>
    </row>
    <row r="19602" spans="1:6">
      <c r="A19602" t="n">
        <v>160816</v>
      </c>
      <c r="B19602" s="53" t="n">
        <v>59</v>
      </c>
      <c r="C19602" s="7" t="n">
        <v>5655</v>
      </c>
      <c r="D19602" s="7" t="n">
        <v>14</v>
      </c>
      <c r="E19602" s="7" t="n">
        <v>0.150000005960464</v>
      </c>
      <c r="F19602" s="7" t="n">
        <v>0</v>
      </c>
    </row>
    <row r="19603" spans="1:6">
      <c r="A19603" t="s">
        <v>4</v>
      </c>
      <c r="B19603" s="4" t="s">
        <v>5</v>
      </c>
      <c r="C19603" s="4" t="s">
        <v>11</v>
      </c>
    </row>
    <row r="19604" spans="1:6">
      <c r="A19604" t="n">
        <v>160826</v>
      </c>
      <c r="B19604" s="29" t="n">
        <v>16</v>
      </c>
      <c r="C19604" s="7" t="n">
        <v>1300</v>
      </c>
    </row>
    <row r="19605" spans="1:6">
      <c r="A19605" t="s">
        <v>4</v>
      </c>
      <c r="B19605" s="4" t="s">
        <v>5</v>
      </c>
      <c r="C19605" s="4" t="s">
        <v>7</v>
      </c>
      <c r="D19605" s="4" t="s">
        <v>11</v>
      </c>
      <c r="E19605" s="4" t="s">
        <v>8</v>
      </c>
    </row>
    <row r="19606" spans="1:6">
      <c r="A19606" t="n">
        <v>160829</v>
      </c>
      <c r="B19606" s="49" t="n">
        <v>51</v>
      </c>
      <c r="C19606" s="7" t="n">
        <v>4</v>
      </c>
      <c r="D19606" s="7" t="n">
        <v>5655</v>
      </c>
      <c r="E19606" s="7" t="s">
        <v>346</v>
      </c>
    </row>
    <row r="19607" spans="1:6">
      <c r="A19607" t="s">
        <v>4</v>
      </c>
      <c r="B19607" s="4" t="s">
        <v>5</v>
      </c>
      <c r="C19607" s="4" t="s">
        <v>11</v>
      </c>
    </row>
    <row r="19608" spans="1:6">
      <c r="A19608" t="n">
        <v>160843</v>
      </c>
      <c r="B19608" s="29" t="n">
        <v>16</v>
      </c>
      <c r="C19608" s="7" t="n">
        <v>0</v>
      </c>
    </row>
    <row r="19609" spans="1:6">
      <c r="A19609" t="s">
        <v>4</v>
      </c>
      <c r="B19609" s="4" t="s">
        <v>5</v>
      </c>
      <c r="C19609" s="4" t="s">
        <v>11</v>
      </c>
      <c r="D19609" s="4" t="s">
        <v>34</v>
      </c>
      <c r="E19609" s="4" t="s">
        <v>7</v>
      </c>
      <c r="F19609" s="4" t="s">
        <v>7</v>
      </c>
      <c r="G19609" s="4" t="s">
        <v>34</v>
      </c>
      <c r="H19609" s="4" t="s">
        <v>7</v>
      </c>
      <c r="I19609" s="4" t="s">
        <v>7</v>
      </c>
    </row>
    <row r="19610" spans="1:6">
      <c r="A19610" t="n">
        <v>160846</v>
      </c>
      <c r="B19610" s="51" t="n">
        <v>26</v>
      </c>
      <c r="C19610" s="7" t="n">
        <v>5655</v>
      </c>
      <c r="D19610" s="7" t="s">
        <v>1407</v>
      </c>
      <c r="E19610" s="7" t="n">
        <v>2</v>
      </c>
      <c r="F19610" s="7" t="n">
        <v>3</v>
      </c>
      <c r="G19610" s="7" t="s">
        <v>1408</v>
      </c>
      <c r="H19610" s="7" t="n">
        <v>2</v>
      </c>
      <c r="I19610" s="7" t="n">
        <v>0</v>
      </c>
    </row>
    <row r="19611" spans="1:6">
      <c r="A19611" t="s">
        <v>4</v>
      </c>
      <c r="B19611" s="4" t="s">
        <v>5</v>
      </c>
    </row>
    <row r="19612" spans="1:6">
      <c r="A19612" t="n">
        <v>161010</v>
      </c>
      <c r="B19612" s="27" t="n">
        <v>28</v>
      </c>
    </row>
    <row r="19613" spans="1:6">
      <c r="A19613" t="s">
        <v>4</v>
      </c>
      <c r="B19613" s="4" t="s">
        <v>5</v>
      </c>
      <c r="C19613" s="4" t="s">
        <v>11</v>
      </c>
      <c r="D19613" s="4" t="s">
        <v>7</v>
      </c>
    </row>
    <row r="19614" spans="1:6">
      <c r="A19614" t="n">
        <v>161011</v>
      </c>
      <c r="B19614" s="69" t="n">
        <v>89</v>
      </c>
      <c r="C19614" s="7" t="n">
        <v>65533</v>
      </c>
      <c r="D19614" s="7" t="n">
        <v>1</v>
      </c>
    </row>
    <row r="19615" spans="1:6">
      <c r="A19615" t="s">
        <v>4</v>
      </c>
      <c r="B19615" s="4" t="s">
        <v>5</v>
      </c>
      <c r="C19615" s="4" t="s">
        <v>7</v>
      </c>
      <c r="D19615" s="4" t="s">
        <v>11</v>
      </c>
      <c r="E19615" s="4" t="s">
        <v>13</v>
      </c>
    </row>
    <row r="19616" spans="1:6">
      <c r="A19616" t="n">
        <v>161015</v>
      </c>
      <c r="B19616" s="35" t="n">
        <v>58</v>
      </c>
      <c r="C19616" s="7" t="n">
        <v>0</v>
      </c>
      <c r="D19616" s="7" t="n">
        <v>1000</v>
      </c>
      <c r="E19616" s="7" t="n">
        <v>1</v>
      </c>
    </row>
    <row r="19617" spans="1:9">
      <c r="A19617" t="s">
        <v>4</v>
      </c>
      <c r="B19617" s="4" t="s">
        <v>5</v>
      </c>
      <c r="C19617" s="4" t="s">
        <v>7</v>
      </c>
      <c r="D19617" s="4" t="s">
        <v>11</v>
      </c>
    </row>
    <row r="19618" spans="1:9">
      <c r="A19618" t="n">
        <v>161023</v>
      </c>
      <c r="B19618" s="35" t="n">
        <v>58</v>
      </c>
      <c r="C19618" s="7" t="n">
        <v>255</v>
      </c>
      <c r="D19618" s="7" t="n">
        <v>0</v>
      </c>
    </row>
    <row r="19619" spans="1:9">
      <c r="A19619" t="s">
        <v>4</v>
      </c>
      <c r="B19619" s="4" t="s">
        <v>5</v>
      </c>
      <c r="C19619" s="4" t="s">
        <v>11</v>
      </c>
      <c r="D19619" s="4" t="s">
        <v>13</v>
      </c>
      <c r="E19619" s="4" t="s">
        <v>13</v>
      </c>
      <c r="F19619" s="4" t="s">
        <v>13</v>
      </c>
      <c r="G19619" s="4" t="s">
        <v>11</v>
      </c>
      <c r="H19619" s="4" t="s">
        <v>11</v>
      </c>
    </row>
    <row r="19620" spans="1:9">
      <c r="A19620" t="n">
        <v>161027</v>
      </c>
      <c r="B19620" s="31" t="n">
        <v>60</v>
      </c>
      <c r="C19620" s="7" t="n">
        <v>14</v>
      </c>
      <c r="D19620" s="7" t="n">
        <v>0</v>
      </c>
      <c r="E19620" s="7" t="n">
        <v>0</v>
      </c>
      <c r="F19620" s="7" t="n">
        <v>0</v>
      </c>
      <c r="G19620" s="7" t="n">
        <v>0</v>
      </c>
      <c r="H19620" s="7" t="n">
        <v>1</v>
      </c>
    </row>
    <row r="19621" spans="1:9">
      <c r="A19621" t="s">
        <v>4</v>
      </c>
      <c r="B19621" s="4" t="s">
        <v>5</v>
      </c>
      <c r="C19621" s="4" t="s">
        <v>11</v>
      </c>
      <c r="D19621" s="4" t="s">
        <v>13</v>
      </c>
      <c r="E19621" s="4" t="s">
        <v>13</v>
      </c>
      <c r="F19621" s="4" t="s">
        <v>13</v>
      </c>
      <c r="G19621" s="4" t="s">
        <v>11</v>
      </c>
      <c r="H19621" s="4" t="s">
        <v>11</v>
      </c>
    </row>
    <row r="19622" spans="1:9">
      <c r="A19622" t="n">
        <v>161046</v>
      </c>
      <c r="B19622" s="31" t="n">
        <v>60</v>
      </c>
      <c r="C19622" s="7" t="n">
        <v>14</v>
      </c>
      <c r="D19622" s="7" t="n">
        <v>0</v>
      </c>
      <c r="E19622" s="7" t="n">
        <v>0</v>
      </c>
      <c r="F19622" s="7" t="n">
        <v>0</v>
      </c>
      <c r="G19622" s="7" t="n">
        <v>0</v>
      </c>
      <c r="H19622" s="7" t="n">
        <v>0</v>
      </c>
    </row>
    <row r="19623" spans="1:9">
      <c r="A19623" t="s">
        <v>4</v>
      </c>
      <c r="B19623" s="4" t="s">
        <v>5</v>
      </c>
      <c r="C19623" s="4" t="s">
        <v>11</v>
      </c>
      <c r="D19623" s="4" t="s">
        <v>11</v>
      </c>
      <c r="E19623" s="4" t="s">
        <v>11</v>
      </c>
    </row>
    <row r="19624" spans="1:9">
      <c r="A19624" t="n">
        <v>161065</v>
      </c>
      <c r="B19624" s="32" t="n">
        <v>61</v>
      </c>
      <c r="C19624" s="7" t="n">
        <v>14</v>
      </c>
      <c r="D19624" s="7" t="n">
        <v>65533</v>
      </c>
      <c r="E19624" s="7" t="n">
        <v>0</v>
      </c>
    </row>
    <row r="19625" spans="1:9">
      <c r="A19625" t="s">
        <v>4</v>
      </c>
      <c r="B19625" s="4" t="s">
        <v>5</v>
      </c>
      <c r="C19625" s="4" t="s">
        <v>7</v>
      </c>
      <c r="D19625" s="4" t="s">
        <v>7</v>
      </c>
      <c r="E19625" s="4" t="s">
        <v>13</v>
      </c>
      <c r="F19625" s="4" t="s">
        <v>13</v>
      </c>
      <c r="G19625" s="4" t="s">
        <v>13</v>
      </c>
      <c r="H19625" s="4" t="s">
        <v>11</v>
      </c>
    </row>
    <row r="19626" spans="1:9">
      <c r="A19626" t="n">
        <v>161072</v>
      </c>
      <c r="B19626" s="36" t="n">
        <v>45</v>
      </c>
      <c r="C19626" s="7" t="n">
        <v>2</v>
      </c>
      <c r="D19626" s="7" t="n">
        <v>3</v>
      </c>
      <c r="E19626" s="7" t="n">
        <v>13.710000038147</v>
      </c>
      <c r="F19626" s="7" t="n">
        <v>1.12000000476837</v>
      </c>
      <c r="G19626" s="7" t="n">
        <v>-19.1399993896484</v>
      </c>
      <c r="H19626" s="7" t="n">
        <v>0</v>
      </c>
    </row>
    <row r="19627" spans="1:9">
      <c r="A19627" t="s">
        <v>4</v>
      </c>
      <c r="B19627" s="4" t="s">
        <v>5</v>
      </c>
      <c r="C19627" s="4" t="s">
        <v>7</v>
      </c>
      <c r="D19627" s="4" t="s">
        <v>7</v>
      </c>
      <c r="E19627" s="4" t="s">
        <v>13</v>
      </c>
      <c r="F19627" s="4" t="s">
        <v>13</v>
      </c>
      <c r="G19627" s="4" t="s">
        <v>13</v>
      </c>
      <c r="H19627" s="4" t="s">
        <v>11</v>
      </c>
      <c r="I19627" s="4" t="s">
        <v>7</v>
      </c>
    </row>
    <row r="19628" spans="1:9">
      <c r="A19628" t="n">
        <v>161089</v>
      </c>
      <c r="B19628" s="36" t="n">
        <v>45</v>
      </c>
      <c r="C19628" s="7" t="n">
        <v>4</v>
      </c>
      <c r="D19628" s="7" t="n">
        <v>3</v>
      </c>
      <c r="E19628" s="7" t="n">
        <v>10.5799999237061</v>
      </c>
      <c r="F19628" s="7" t="n">
        <v>254.059997558594</v>
      </c>
      <c r="G19628" s="7" t="n">
        <v>358</v>
      </c>
      <c r="H19628" s="7" t="n">
        <v>0</v>
      </c>
      <c r="I19628" s="7" t="n">
        <v>0</v>
      </c>
    </row>
    <row r="19629" spans="1:9">
      <c r="A19629" t="s">
        <v>4</v>
      </c>
      <c r="B19629" s="4" t="s">
        <v>5</v>
      </c>
      <c r="C19629" s="4" t="s">
        <v>7</v>
      </c>
      <c r="D19629" s="4" t="s">
        <v>7</v>
      </c>
      <c r="E19629" s="4" t="s">
        <v>13</v>
      </c>
      <c r="F19629" s="4" t="s">
        <v>11</v>
      </c>
    </row>
    <row r="19630" spans="1:9">
      <c r="A19630" t="n">
        <v>161107</v>
      </c>
      <c r="B19630" s="36" t="n">
        <v>45</v>
      </c>
      <c r="C19630" s="7" t="n">
        <v>5</v>
      </c>
      <c r="D19630" s="7" t="n">
        <v>3</v>
      </c>
      <c r="E19630" s="7" t="n">
        <v>5.19999980926514</v>
      </c>
      <c r="F19630" s="7" t="n">
        <v>0</v>
      </c>
    </row>
    <row r="19631" spans="1:9">
      <c r="A19631" t="s">
        <v>4</v>
      </c>
      <c r="B19631" s="4" t="s">
        <v>5</v>
      </c>
      <c r="C19631" s="4" t="s">
        <v>7</v>
      </c>
      <c r="D19631" s="4" t="s">
        <v>7</v>
      </c>
      <c r="E19631" s="4" t="s">
        <v>13</v>
      </c>
      <c r="F19631" s="4" t="s">
        <v>11</v>
      </c>
    </row>
    <row r="19632" spans="1:9">
      <c r="A19632" t="n">
        <v>161116</v>
      </c>
      <c r="B19632" s="36" t="n">
        <v>45</v>
      </c>
      <c r="C19632" s="7" t="n">
        <v>5</v>
      </c>
      <c r="D19632" s="7" t="n">
        <v>3</v>
      </c>
      <c r="E19632" s="7" t="n">
        <v>4.69999980926514</v>
      </c>
      <c r="F19632" s="7" t="n">
        <v>2000</v>
      </c>
    </row>
    <row r="19633" spans="1:9">
      <c r="A19633" t="s">
        <v>4</v>
      </c>
      <c r="B19633" s="4" t="s">
        <v>5</v>
      </c>
      <c r="C19633" s="4" t="s">
        <v>7</v>
      </c>
      <c r="D19633" s="4" t="s">
        <v>7</v>
      </c>
      <c r="E19633" s="4" t="s">
        <v>13</v>
      </c>
      <c r="F19633" s="4" t="s">
        <v>11</v>
      </c>
    </row>
    <row r="19634" spans="1:9">
      <c r="A19634" t="n">
        <v>161125</v>
      </c>
      <c r="B19634" s="36" t="n">
        <v>45</v>
      </c>
      <c r="C19634" s="7" t="n">
        <v>11</v>
      </c>
      <c r="D19634" s="7" t="n">
        <v>3</v>
      </c>
      <c r="E19634" s="7" t="n">
        <v>38</v>
      </c>
      <c r="F19634" s="7" t="n">
        <v>0</v>
      </c>
    </row>
    <row r="19635" spans="1:9">
      <c r="A19635" t="s">
        <v>4</v>
      </c>
      <c r="B19635" s="4" t="s">
        <v>5</v>
      </c>
      <c r="C19635" s="4" t="s">
        <v>7</v>
      </c>
      <c r="D19635" s="4" t="s">
        <v>11</v>
      </c>
      <c r="E19635" s="4" t="s">
        <v>13</v>
      </c>
    </row>
    <row r="19636" spans="1:9">
      <c r="A19636" t="n">
        <v>161134</v>
      </c>
      <c r="B19636" s="35" t="n">
        <v>58</v>
      </c>
      <c r="C19636" s="7" t="n">
        <v>100</v>
      </c>
      <c r="D19636" s="7" t="n">
        <v>1000</v>
      </c>
      <c r="E19636" s="7" t="n">
        <v>1</v>
      </c>
    </row>
    <row r="19637" spans="1:9">
      <c r="A19637" t="s">
        <v>4</v>
      </c>
      <c r="B19637" s="4" t="s">
        <v>5</v>
      </c>
      <c r="C19637" s="4" t="s">
        <v>7</v>
      </c>
      <c r="D19637" s="4" t="s">
        <v>11</v>
      </c>
    </row>
    <row r="19638" spans="1:9">
      <c r="A19638" t="n">
        <v>161142</v>
      </c>
      <c r="B19638" s="35" t="n">
        <v>58</v>
      </c>
      <c r="C19638" s="7" t="n">
        <v>255</v>
      </c>
      <c r="D19638" s="7" t="n">
        <v>0</v>
      </c>
    </row>
    <row r="19639" spans="1:9">
      <c r="A19639" t="s">
        <v>4</v>
      </c>
      <c r="B19639" s="4" t="s">
        <v>5</v>
      </c>
      <c r="C19639" s="4" t="s">
        <v>7</v>
      </c>
      <c r="D19639" s="4" t="s">
        <v>11</v>
      </c>
    </row>
    <row r="19640" spans="1:9">
      <c r="A19640" t="n">
        <v>161146</v>
      </c>
      <c r="B19640" s="36" t="n">
        <v>45</v>
      </c>
      <c r="C19640" s="7" t="n">
        <v>7</v>
      </c>
      <c r="D19640" s="7" t="n">
        <v>255</v>
      </c>
    </row>
    <row r="19641" spans="1:9">
      <c r="A19641" t="s">
        <v>4</v>
      </c>
      <c r="B19641" s="4" t="s">
        <v>5</v>
      </c>
      <c r="C19641" s="4" t="s">
        <v>11</v>
      </c>
    </row>
    <row r="19642" spans="1:9">
      <c r="A19642" t="n">
        <v>161150</v>
      </c>
      <c r="B19642" s="29" t="n">
        <v>16</v>
      </c>
      <c r="C19642" s="7" t="n">
        <v>500</v>
      </c>
    </row>
    <row r="19643" spans="1:9">
      <c r="A19643" t="s">
        <v>4</v>
      </c>
      <c r="B19643" s="4" t="s">
        <v>5</v>
      </c>
      <c r="C19643" s="4" t="s">
        <v>7</v>
      </c>
      <c r="D19643" s="4" t="s">
        <v>11</v>
      </c>
      <c r="E19643" s="4" t="s">
        <v>8</v>
      </c>
    </row>
    <row r="19644" spans="1:9">
      <c r="A19644" t="n">
        <v>161153</v>
      </c>
      <c r="B19644" s="49" t="n">
        <v>51</v>
      </c>
      <c r="C19644" s="7" t="n">
        <v>4</v>
      </c>
      <c r="D19644" s="7" t="n">
        <v>0</v>
      </c>
      <c r="E19644" s="7" t="s">
        <v>618</v>
      </c>
    </row>
    <row r="19645" spans="1:9">
      <c r="A19645" t="s">
        <v>4</v>
      </c>
      <c r="B19645" s="4" t="s">
        <v>5</v>
      </c>
      <c r="C19645" s="4" t="s">
        <v>11</v>
      </c>
    </row>
    <row r="19646" spans="1:9">
      <c r="A19646" t="n">
        <v>161167</v>
      </c>
      <c r="B19646" s="29" t="n">
        <v>16</v>
      </c>
      <c r="C19646" s="7" t="n">
        <v>0</v>
      </c>
    </row>
    <row r="19647" spans="1:9">
      <c r="A19647" t="s">
        <v>4</v>
      </c>
      <c r="B19647" s="4" t="s">
        <v>5</v>
      </c>
      <c r="C19647" s="4" t="s">
        <v>11</v>
      </c>
      <c r="D19647" s="4" t="s">
        <v>34</v>
      </c>
      <c r="E19647" s="4" t="s">
        <v>7</v>
      </c>
      <c r="F19647" s="4" t="s">
        <v>7</v>
      </c>
    </row>
    <row r="19648" spans="1:9">
      <c r="A19648" t="n">
        <v>161170</v>
      </c>
      <c r="B19648" s="51" t="n">
        <v>26</v>
      </c>
      <c r="C19648" s="7" t="n">
        <v>0</v>
      </c>
      <c r="D19648" s="7" t="s">
        <v>1409</v>
      </c>
      <c r="E19648" s="7" t="n">
        <v>2</v>
      </c>
      <c r="F19648" s="7" t="n">
        <v>0</v>
      </c>
    </row>
    <row r="19649" spans="1:6">
      <c r="A19649" t="s">
        <v>4</v>
      </c>
      <c r="B19649" s="4" t="s">
        <v>5</v>
      </c>
    </row>
    <row r="19650" spans="1:6">
      <c r="A19650" t="n">
        <v>161233</v>
      </c>
      <c r="B19650" s="27" t="n">
        <v>28</v>
      </c>
    </row>
    <row r="19651" spans="1:6">
      <c r="A19651" t="s">
        <v>4</v>
      </c>
      <c r="B19651" s="4" t="s">
        <v>5</v>
      </c>
      <c r="C19651" s="4" t="s">
        <v>11</v>
      </c>
      <c r="D19651" s="4" t="s">
        <v>7</v>
      </c>
    </row>
    <row r="19652" spans="1:6">
      <c r="A19652" t="n">
        <v>161234</v>
      </c>
      <c r="B19652" s="69" t="n">
        <v>89</v>
      </c>
      <c r="C19652" s="7" t="n">
        <v>65533</v>
      </c>
      <c r="D19652" s="7" t="n">
        <v>1</v>
      </c>
    </row>
    <row r="19653" spans="1:6">
      <c r="A19653" t="s">
        <v>4</v>
      </c>
      <c r="B19653" s="4" t="s">
        <v>5</v>
      </c>
      <c r="C19653" s="4" t="s">
        <v>7</v>
      </c>
      <c r="D19653" s="19" t="s">
        <v>28</v>
      </c>
      <c r="E19653" s="4" t="s">
        <v>5</v>
      </c>
      <c r="F19653" s="4" t="s">
        <v>7</v>
      </c>
      <c r="G19653" s="4" t="s">
        <v>11</v>
      </c>
      <c r="H19653" s="19" t="s">
        <v>29</v>
      </c>
      <c r="I19653" s="4" t="s">
        <v>7</v>
      </c>
      <c r="J19653" s="4" t="s">
        <v>16</v>
      </c>
    </row>
    <row r="19654" spans="1:6">
      <c r="A19654" t="n">
        <v>161238</v>
      </c>
      <c r="B19654" s="13" t="n">
        <v>5</v>
      </c>
      <c r="C19654" s="7" t="n">
        <v>28</v>
      </c>
      <c r="D19654" s="19" t="s">
        <v>3</v>
      </c>
      <c r="E19654" s="59" t="n">
        <v>64</v>
      </c>
      <c r="F19654" s="7" t="n">
        <v>5</v>
      </c>
      <c r="G19654" s="7" t="n">
        <v>13</v>
      </c>
      <c r="H19654" s="19" t="s">
        <v>3</v>
      </c>
      <c r="I19654" s="7" t="n">
        <v>1</v>
      </c>
      <c r="J19654" s="14" t="n">
        <f t="normal" ca="1">A19664</f>
        <v>0</v>
      </c>
    </row>
    <row r="19655" spans="1:6">
      <c r="A19655" t="s">
        <v>4</v>
      </c>
      <c r="B19655" s="4" t="s">
        <v>5</v>
      </c>
      <c r="C19655" s="4" t="s">
        <v>7</v>
      </c>
      <c r="D19655" s="4" t="s">
        <v>11</v>
      </c>
      <c r="E19655" s="4" t="s">
        <v>8</v>
      </c>
    </row>
    <row r="19656" spans="1:6">
      <c r="A19656" t="n">
        <v>161249</v>
      </c>
      <c r="B19656" s="49" t="n">
        <v>51</v>
      </c>
      <c r="C19656" s="7" t="n">
        <v>4</v>
      </c>
      <c r="D19656" s="7" t="n">
        <v>13</v>
      </c>
      <c r="E19656" s="7" t="s">
        <v>448</v>
      </c>
    </row>
    <row r="19657" spans="1:6">
      <c r="A19657" t="s">
        <v>4</v>
      </c>
      <c r="B19657" s="4" t="s">
        <v>5</v>
      </c>
      <c r="C19657" s="4" t="s">
        <v>11</v>
      </c>
    </row>
    <row r="19658" spans="1:6">
      <c r="A19658" t="n">
        <v>161262</v>
      </c>
      <c r="B19658" s="29" t="n">
        <v>16</v>
      </c>
      <c r="C19658" s="7" t="n">
        <v>0</v>
      </c>
    </row>
    <row r="19659" spans="1:6">
      <c r="A19659" t="s">
        <v>4</v>
      </c>
      <c r="B19659" s="4" t="s">
        <v>5</v>
      </c>
      <c r="C19659" s="4" t="s">
        <v>11</v>
      </c>
      <c r="D19659" s="4" t="s">
        <v>34</v>
      </c>
      <c r="E19659" s="4" t="s">
        <v>7</v>
      </c>
      <c r="F19659" s="4" t="s">
        <v>7</v>
      </c>
    </row>
    <row r="19660" spans="1:6">
      <c r="A19660" t="n">
        <v>161265</v>
      </c>
      <c r="B19660" s="51" t="n">
        <v>26</v>
      </c>
      <c r="C19660" s="7" t="n">
        <v>13</v>
      </c>
      <c r="D19660" s="7" t="s">
        <v>1410</v>
      </c>
      <c r="E19660" s="7" t="n">
        <v>2</v>
      </c>
      <c r="F19660" s="7" t="n">
        <v>0</v>
      </c>
    </row>
    <row r="19661" spans="1:6">
      <c r="A19661" t="s">
        <v>4</v>
      </c>
      <c r="B19661" s="4" t="s">
        <v>5</v>
      </c>
    </row>
    <row r="19662" spans="1:6">
      <c r="A19662" t="n">
        <v>161312</v>
      </c>
      <c r="B19662" s="27" t="n">
        <v>28</v>
      </c>
    </row>
    <row r="19663" spans="1:6">
      <c r="A19663" t="s">
        <v>4</v>
      </c>
      <c r="B19663" s="4" t="s">
        <v>5</v>
      </c>
      <c r="C19663" s="4" t="s">
        <v>7</v>
      </c>
      <c r="D19663" s="19" t="s">
        <v>28</v>
      </c>
      <c r="E19663" s="4" t="s">
        <v>5</v>
      </c>
      <c r="F19663" s="4" t="s">
        <v>7</v>
      </c>
      <c r="G19663" s="4" t="s">
        <v>11</v>
      </c>
      <c r="H19663" s="19" t="s">
        <v>29</v>
      </c>
      <c r="I19663" s="4" t="s">
        <v>7</v>
      </c>
      <c r="J19663" s="4" t="s">
        <v>16</v>
      </c>
    </row>
    <row r="19664" spans="1:6">
      <c r="A19664" t="n">
        <v>161313</v>
      </c>
      <c r="B19664" s="13" t="n">
        <v>5</v>
      </c>
      <c r="C19664" s="7" t="n">
        <v>28</v>
      </c>
      <c r="D19664" s="19" t="s">
        <v>3</v>
      </c>
      <c r="E19664" s="59" t="n">
        <v>64</v>
      </c>
      <c r="F19664" s="7" t="n">
        <v>5</v>
      </c>
      <c r="G19664" s="7" t="n">
        <v>4</v>
      </c>
      <c r="H19664" s="19" t="s">
        <v>3</v>
      </c>
      <c r="I19664" s="7" t="n">
        <v>1</v>
      </c>
      <c r="J19664" s="14" t="n">
        <f t="normal" ca="1">A19674</f>
        <v>0</v>
      </c>
    </row>
    <row r="19665" spans="1:10">
      <c r="A19665" t="s">
        <v>4</v>
      </c>
      <c r="B19665" s="4" t="s">
        <v>5</v>
      </c>
      <c r="C19665" s="4" t="s">
        <v>7</v>
      </c>
      <c r="D19665" s="4" t="s">
        <v>11</v>
      </c>
      <c r="E19665" s="4" t="s">
        <v>8</v>
      </c>
    </row>
    <row r="19666" spans="1:10">
      <c r="A19666" t="n">
        <v>161324</v>
      </c>
      <c r="B19666" s="49" t="n">
        <v>51</v>
      </c>
      <c r="C19666" s="7" t="n">
        <v>4</v>
      </c>
      <c r="D19666" s="7" t="n">
        <v>4</v>
      </c>
      <c r="E19666" s="7" t="s">
        <v>1218</v>
      </c>
    </row>
    <row r="19667" spans="1:10">
      <c r="A19667" t="s">
        <v>4</v>
      </c>
      <c r="B19667" s="4" t="s">
        <v>5</v>
      </c>
      <c r="C19667" s="4" t="s">
        <v>11</v>
      </c>
    </row>
    <row r="19668" spans="1:10">
      <c r="A19668" t="n">
        <v>161338</v>
      </c>
      <c r="B19668" s="29" t="n">
        <v>16</v>
      </c>
      <c r="C19668" s="7" t="n">
        <v>0</v>
      </c>
    </row>
    <row r="19669" spans="1:10">
      <c r="A19669" t="s">
        <v>4</v>
      </c>
      <c r="B19669" s="4" t="s">
        <v>5</v>
      </c>
      <c r="C19669" s="4" t="s">
        <v>11</v>
      </c>
      <c r="D19669" s="4" t="s">
        <v>34</v>
      </c>
      <c r="E19669" s="4" t="s">
        <v>7</v>
      </c>
      <c r="F19669" s="4" t="s">
        <v>7</v>
      </c>
    </row>
    <row r="19670" spans="1:10">
      <c r="A19670" t="n">
        <v>161341</v>
      </c>
      <c r="B19670" s="51" t="n">
        <v>26</v>
      </c>
      <c r="C19670" s="7" t="n">
        <v>4</v>
      </c>
      <c r="D19670" s="7" t="s">
        <v>1411</v>
      </c>
      <c r="E19670" s="7" t="n">
        <v>2</v>
      </c>
      <c r="F19670" s="7" t="n">
        <v>0</v>
      </c>
    </row>
    <row r="19671" spans="1:10">
      <c r="A19671" t="s">
        <v>4</v>
      </c>
      <c r="B19671" s="4" t="s">
        <v>5</v>
      </c>
    </row>
    <row r="19672" spans="1:10">
      <c r="A19672" t="n">
        <v>161434</v>
      </c>
      <c r="B19672" s="27" t="n">
        <v>28</v>
      </c>
    </row>
    <row r="19673" spans="1:10">
      <c r="A19673" t="s">
        <v>4</v>
      </c>
      <c r="B19673" s="4" t="s">
        <v>5</v>
      </c>
      <c r="C19673" s="4" t="s">
        <v>7</v>
      </c>
      <c r="D19673" s="19" t="s">
        <v>28</v>
      </c>
      <c r="E19673" s="4" t="s">
        <v>5</v>
      </c>
      <c r="F19673" s="4" t="s">
        <v>7</v>
      </c>
      <c r="G19673" s="4" t="s">
        <v>11</v>
      </c>
      <c r="H19673" s="19" t="s">
        <v>29</v>
      </c>
      <c r="I19673" s="4" t="s">
        <v>7</v>
      </c>
      <c r="J19673" s="4" t="s">
        <v>16</v>
      </c>
    </row>
    <row r="19674" spans="1:10">
      <c r="A19674" t="n">
        <v>161435</v>
      </c>
      <c r="B19674" s="13" t="n">
        <v>5</v>
      </c>
      <c r="C19674" s="7" t="n">
        <v>28</v>
      </c>
      <c r="D19674" s="19" t="s">
        <v>3</v>
      </c>
      <c r="E19674" s="59" t="n">
        <v>64</v>
      </c>
      <c r="F19674" s="7" t="n">
        <v>5</v>
      </c>
      <c r="G19674" s="7" t="n">
        <v>9</v>
      </c>
      <c r="H19674" s="19" t="s">
        <v>3</v>
      </c>
      <c r="I19674" s="7" t="n">
        <v>1</v>
      </c>
      <c r="J19674" s="14" t="n">
        <f t="normal" ca="1">A19684</f>
        <v>0</v>
      </c>
    </row>
    <row r="19675" spans="1:10">
      <c r="A19675" t="s">
        <v>4</v>
      </c>
      <c r="B19675" s="4" t="s">
        <v>5</v>
      </c>
      <c r="C19675" s="4" t="s">
        <v>7</v>
      </c>
      <c r="D19675" s="4" t="s">
        <v>11</v>
      </c>
      <c r="E19675" s="4" t="s">
        <v>8</v>
      </c>
    </row>
    <row r="19676" spans="1:10">
      <c r="A19676" t="n">
        <v>161446</v>
      </c>
      <c r="B19676" s="49" t="n">
        <v>51</v>
      </c>
      <c r="C19676" s="7" t="n">
        <v>4</v>
      </c>
      <c r="D19676" s="7" t="n">
        <v>9</v>
      </c>
      <c r="E19676" s="7" t="s">
        <v>448</v>
      </c>
    </row>
    <row r="19677" spans="1:10">
      <c r="A19677" t="s">
        <v>4</v>
      </c>
      <c r="B19677" s="4" t="s">
        <v>5</v>
      </c>
      <c r="C19677" s="4" t="s">
        <v>11</v>
      </c>
    </row>
    <row r="19678" spans="1:10">
      <c r="A19678" t="n">
        <v>161459</v>
      </c>
      <c r="B19678" s="29" t="n">
        <v>16</v>
      </c>
      <c r="C19678" s="7" t="n">
        <v>0</v>
      </c>
    </row>
    <row r="19679" spans="1:10">
      <c r="A19679" t="s">
        <v>4</v>
      </c>
      <c r="B19679" s="4" t="s">
        <v>5</v>
      </c>
      <c r="C19679" s="4" t="s">
        <v>11</v>
      </c>
      <c r="D19679" s="4" t="s">
        <v>34</v>
      </c>
      <c r="E19679" s="4" t="s">
        <v>7</v>
      </c>
      <c r="F19679" s="4" t="s">
        <v>7</v>
      </c>
    </row>
    <row r="19680" spans="1:10">
      <c r="A19680" t="n">
        <v>161462</v>
      </c>
      <c r="B19680" s="51" t="n">
        <v>26</v>
      </c>
      <c r="C19680" s="7" t="n">
        <v>9</v>
      </c>
      <c r="D19680" s="7" t="s">
        <v>1412</v>
      </c>
      <c r="E19680" s="7" t="n">
        <v>2</v>
      </c>
      <c r="F19680" s="7" t="n">
        <v>0</v>
      </c>
    </row>
    <row r="19681" spans="1:10">
      <c r="A19681" t="s">
        <v>4</v>
      </c>
      <c r="B19681" s="4" t="s">
        <v>5</v>
      </c>
    </row>
    <row r="19682" spans="1:10">
      <c r="A19682" t="n">
        <v>161524</v>
      </c>
      <c r="B19682" s="27" t="n">
        <v>28</v>
      </c>
    </row>
    <row r="19683" spans="1:10">
      <c r="A19683" t="s">
        <v>4</v>
      </c>
      <c r="B19683" s="4" t="s">
        <v>5</v>
      </c>
      <c r="C19683" s="4" t="s">
        <v>7</v>
      </c>
      <c r="D19683" s="19" t="s">
        <v>28</v>
      </c>
      <c r="E19683" s="4" t="s">
        <v>5</v>
      </c>
      <c r="F19683" s="4" t="s">
        <v>7</v>
      </c>
      <c r="G19683" s="4" t="s">
        <v>11</v>
      </c>
      <c r="H19683" s="19" t="s">
        <v>29</v>
      </c>
      <c r="I19683" s="4" t="s">
        <v>7</v>
      </c>
      <c r="J19683" s="4" t="s">
        <v>16</v>
      </c>
    </row>
    <row r="19684" spans="1:10">
      <c r="A19684" t="n">
        <v>161525</v>
      </c>
      <c r="B19684" s="13" t="n">
        <v>5</v>
      </c>
      <c r="C19684" s="7" t="n">
        <v>28</v>
      </c>
      <c r="D19684" s="19" t="s">
        <v>3</v>
      </c>
      <c r="E19684" s="59" t="n">
        <v>64</v>
      </c>
      <c r="F19684" s="7" t="n">
        <v>5</v>
      </c>
      <c r="G19684" s="7" t="n">
        <v>5</v>
      </c>
      <c r="H19684" s="19" t="s">
        <v>3</v>
      </c>
      <c r="I19684" s="7" t="n">
        <v>1</v>
      </c>
      <c r="J19684" s="14" t="n">
        <f t="normal" ca="1">A19694</f>
        <v>0</v>
      </c>
    </row>
    <row r="19685" spans="1:10">
      <c r="A19685" t="s">
        <v>4</v>
      </c>
      <c r="B19685" s="4" t="s">
        <v>5</v>
      </c>
      <c r="C19685" s="4" t="s">
        <v>7</v>
      </c>
      <c r="D19685" s="4" t="s">
        <v>11</v>
      </c>
      <c r="E19685" s="4" t="s">
        <v>8</v>
      </c>
    </row>
    <row r="19686" spans="1:10">
      <c r="A19686" t="n">
        <v>161536</v>
      </c>
      <c r="B19686" s="49" t="n">
        <v>51</v>
      </c>
      <c r="C19686" s="7" t="n">
        <v>4</v>
      </c>
      <c r="D19686" s="7" t="n">
        <v>5</v>
      </c>
      <c r="E19686" s="7" t="s">
        <v>448</v>
      </c>
    </row>
    <row r="19687" spans="1:10">
      <c r="A19687" t="s">
        <v>4</v>
      </c>
      <c r="B19687" s="4" t="s">
        <v>5</v>
      </c>
      <c r="C19687" s="4" t="s">
        <v>11</v>
      </c>
    </row>
    <row r="19688" spans="1:10">
      <c r="A19688" t="n">
        <v>161549</v>
      </c>
      <c r="B19688" s="29" t="n">
        <v>16</v>
      </c>
      <c r="C19688" s="7" t="n">
        <v>0</v>
      </c>
    </row>
    <row r="19689" spans="1:10">
      <c r="A19689" t="s">
        <v>4</v>
      </c>
      <c r="B19689" s="4" t="s">
        <v>5</v>
      </c>
      <c r="C19689" s="4" t="s">
        <v>11</v>
      </c>
      <c r="D19689" s="4" t="s">
        <v>34</v>
      </c>
      <c r="E19689" s="4" t="s">
        <v>7</v>
      </c>
      <c r="F19689" s="4" t="s">
        <v>7</v>
      </c>
    </row>
    <row r="19690" spans="1:10">
      <c r="A19690" t="n">
        <v>161552</v>
      </c>
      <c r="B19690" s="51" t="n">
        <v>26</v>
      </c>
      <c r="C19690" s="7" t="n">
        <v>5</v>
      </c>
      <c r="D19690" s="7" t="s">
        <v>1413</v>
      </c>
      <c r="E19690" s="7" t="n">
        <v>2</v>
      </c>
      <c r="F19690" s="7" t="n">
        <v>0</v>
      </c>
    </row>
    <row r="19691" spans="1:10">
      <c r="A19691" t="s">
        <v>4</v>
      </c>
      <c r="B19691" s="4" t="s">
        <v>5</v>
      </c>
    </row>
    <row r="19692" spans="1:10">
      <c r="A19692" t="n">
        <v>161591</v>
      </c>
      <c r="B19692" s="27" t="n">
        <v>28</v>
      </c>
    </row>
    <row r="19693" spans="1:10">
      <c r="A19693" t="s">
        <v>4</v>
      </c>
      <c r="B19693" s="4" t="s">
        <v>5</v>
      </c>
      <c r="C19693" s="4" t="s">
        <v>7</v>
      </c>
      <c r="D19693" s="19" t="s">
        <v>28</v>
      </c>
      <c r="E19693" s="4" t="s">
        <v>5</v>
      </c>
      <c r="F19693" s="4" t="s">
        <v>7</v>
      </c>
      <c r="G19693" s="4" t="s">
        <v>11</v>
      </c>
      <c r="H19693" s="19" t="s">
        <v>29</v>
      </c>
      <c r="I19693" s="4" t="s">
        <v>7</v>
      </c>
      <c r="J19693" s="4" t="s">
        <v>16</v>
      </c>
    </row>
    <row r="19694" spans="1:10">
      <c r="A19694" t="n">
        <v>161592</v>
      </c>
      <c r="B19694" s="13" t="n">
        <v>5</v>
      </c>
      <c r="C19694" s="7" t="n">
        <v>28</v>
      </c>
      <c r="D19694" s="19" t="s">
        <v>3</v>
      </c>
      <c r="E19694" s="59" t="n">
        <v>64</v>
      </c>
      <c r="F19694" s="7" t="n">
        <v>5</v>
      </c>
      <c r="G19694" s="7" t="n">
        <v>17</v>
      </c>
      <c r="H19694" s="19" t="s">
        <v>3</v>
      </c>
      <c r="I19694" s="7" t="n">
        <v>1</v>
      </c>
      <c r="J19694" s="14" t="n">
        <f t="normal" ca="1">A19704</f>
        <v>0</v>
      </c>
    </row>
    <row r="19695" spans="1:10">
      <c r="A19695" t="s">
        <v>4</v>
      </c>
      <c r="B19695" s="4" t="s">
        <v>5</v>
      </c>
      <c r="C19695" s="4" t="s">
        <v>7</v>
      </c>
      <c r="D19695" s="4" t="s">
        <v>11</v>
      </c>
      <c r="E19695" s="4" t="s">
        <v>8</v>
      </c>
    </row>
    <row r="19696" spans="1:10">
      <c r="A19696" t="n">
        <v>161603</v>
      </c>
      <c r="B19696" s="49" t="n">
        <v>51</v>
      </c>
      <c r="C19696" s="7" t="n">
        <v>4</v>
      </c>
      <c r="D19696" s="7" t="n">
        <v>17</v>
      </c>
      <c r="E19696" s="7" t="s">
        <v>894</v>
      </c>
    </row>
    <row r="19697" spans="1:10">
      <c r="A19697" t="s">
        <v>4</v>
      </c>
      <c r="B19697" s="4" t="s">
        <v>5</v>
      </c>
      <c r="C19697" s="4" t="s">
        <v>11</v>
      </c>
    </row>
    <row r="19698" spans="1:10">
      <c r="A19698" t="n">
        <v>161616</v>
      </c>
      <c r="B19698" s="29" t="n">
        <v>16</v>
      </c>
      <c r="C19698" s="7" t="n">
        <v>0</v>
      </c>
    </row>
    <row r="19699" spans="1:10">
      <c r="A19699" t="s">
        <v>4</v>
      </c>
      <c r="B19699" s="4" t="s">
        <v>5</v>
      </c>
      <c r="C19699" s="4" t="s">
        <v>11</v>
      </c>
      <c r="D19699" s="4" t="s">
        <v>34</v>
      </c>
      <c r="E19699" s="4" t="s">
        <v>7</v>
      </c>
      <c r="F19699" s="4" t="s">
        <v>7</v>
      </c>
    </row>
    <row r="19700" spans="1:10">
      <c r="A19700" t="n">
        <v>161619</v>
      </c>
      <c r="B19700" s="51" t="n">
        <v>26</v>
      </c>
      <c r="C19700" s="7" t="n">
        <v>17</v>
      </c>
      <c r="D19700" s="7" t="s">
        <v>1414</v>
      </c>
      <c r="E19700" s="7" t="n">
        <v>2</v>
      </c>
      <c r="F19700" s="7" t="n">
        <v>0</v>
      </c>
    </row>
    <row r="19701" spans="1:10">
      <c r="A19701" t="s">
        <v>4</v>
      </c>
      <c r="B19701" s="4" t="s">
        <v>5</v>
      </c>
    </row>
    <row r="19702" spans="1:10">
      <c r="A19702" t="n">
        <v>161668</v>
      </c>
      <c r="B19702" s="27" t="n">
        <v>28</v>
      </c>
    </row>
    <row r="19703" spans="1:10">
      <c r="A19703" t="s">
        <v>4</v>
      </c>
      <c r="B19703" s="4" t="s">
        <v>5</v>
      </c>
      <c r="C19703" s="4" t="s">
        <v>7</v>
      </c>
      <c r="D19703" s="19" t="s">
        <v>28</v>
      </c>
      <c r="E19703" s="4" t="s">
        <v>5</v>
      </c>
      <c r="F19703" s="4" t="s">
        <v>7</v>
      </c>
      <c r="G19703" s="4" t="s">
        <v>11</v>
      </c>
      <c r="H19703" s="19" t="s">
        <v>29</v>
      </c>
      <c r="I19703" s="4" t="s">
        <v>7</v>
      </c>
      <c r="J19703" s="4" t="s">
        <v>16</v>
      </c>
    </row>
    <row r="19704" spans="1:10">
      <c r="A19704" t="n">
        <v>161669</v>
      </c>
      <c r="B19704" s="13" t="n">
        <v>5</v>
      </c>
      <c r="C19704" s="7" t="n">
        <v>28</v>
      </c>
      <c r="D19704" s="19" t="s">
        <v>3</v>
      </c>
      <c r="E19704" s="59" t="n">
        <v>64</v>
      </c>
      <c r="F19704" s="7" t="n">
        <v>5</v>
      </c>
      <c r="G19704" s="7" t="n">
        <v>1</v>
      </c>
      <c r="H19704" s="19" t="s">
        <v>3</v>
      </c>
      <c r="I19704" s="7" t="n">
        <v>1</v>
      </c>
      <c r="J19704" s="14" t="n">
        <f t="normal" ca="1">A19724</f>
        <v>0</v>
      </c>
    </row>
    <row r="19705" spans="1:10">
      <c r="A19705" t="s">
        <v>4</v>
      </c>
      <c r="B19705" s="4" t="s">
        <v>5</v>
      </c>
      <c r="C19705" s="4" t="s">
        <v>7</v>
      </c>
      <c r="D19705" s="4" t="s">
        <v>11</v>
      </c>
      <c r="E19705" s="4" t="s">
        <v>8</v>
      </c>
    </row>
    <row r="19706" spans="1:10">
      <c r="A19706" t="n">
        <v>161680</v>
      </c>
      <c r="B19706" s="49" t="n">
        <v>51</v>
      </c>
      <c r="C19706" s="7" t="n">
        <v>4</v>
      </c>
      <c r="D19706" s="7" t="n">
        <v>1</v>
      </c>
      <c r="E19706" s="7" t="s">
        <v>618</v>
      </c>
    </row>
    <row r="19707" spans="1:10">
      <c r="A19707" t="s">
        <v>4</v>
      </c>
      <c r="B19707" s="4" t="s">
        <v>5</v>
      </c>
      <c r="C19707" s="4" t="s">
        <v>11</v>
      </c>
    </row>
    <row r="19708" spans="1:10">
      <c r="A19708" t="n">
        <v>161694</v>
      </c>
      <c r="B19708" s="29" t="n">
        <v>16</v>
      </c>
      <c r="C19708" s="7" t="n">
        <v>0</v>
      </c>
    </row>
    <row r="19709" spans="1:10">
      <c r="A19709" t="s">
        <v>4</v>
      </c>
      <c r="B19709" s="4" t="s">
        <v>5</v>
      </c>
      <c r="C19709" s="4" t="s">
        <v>11</v>
      </c>
      <c r="D19709" s="4" t="s">
        <v>34</v>
      </c>
      <c r="E19709" s="4" t="s">
        <v>7</v>
      </c>
      <c r="F19709" s="4" t="s">
        <v>7</v>
      </c>
      <c r="G19709" s="4" t="s">
        <v>34</v>
      </c>
      <c r="H19709" s="4" t="s">
        <v>7</v>
      </c>
      <c r="I19709" s="4" t="s">
        <v>7</v>
      </c>
    </row>
    <row r="19710" spans="1:10">
      <c r="A19710" t="n">
        <v>161697</v>
      </c>
      <c r="B19710" s="51" t="n">
        <v>26</v>
      </c>
      <c r="C19710" s="7" t="n">
        <v>1</v>
      </c>
      <c r="D19710" s="7" t="s">
        <v>1415</v>
      </c>
      <c r="E19710" s="7" t="n">
        <v>2</v>
      </c>
      <c r="F19710" s="7" t="n">
        <v>3</v>
      </c>
      <c r="G19710" s="7" t="s">
        <v>1416</v>
      </c>
      <c r="H19710" s="7" t="n">
        <v>2</v>
      </c>
      <c r="I19710" s="7" t="n">
        <v>0</v>
      </c>
    </row>
    <row r="19711" spans="1:10">
      <c r="A19711" t="s">
        <v>4</v>
      </c>
      <c r="B19711" s="4" t="s">
        <v>5</v>
      </c>
    </row>
    <row r="19712" spans="1:10">
      <c r="A19712" t="n">
        <v>161818</v>
      </c>
      <c r="B19712" s="27" t="n">
        <v>28</v>
      </c>
    </row>
    <row r="19713" spans="1:10">
      <c r="A19713" t="s">
        <v>4</v>
      </c>
      <c r="B19713" s="4" t="s">
        <v>5</v>
      </c>
      <c r="C19713" s="4" t="s">
        <v>7</v>
      </c>
      <c r="D19713" s="4" t="s">
        <v>11</v>
      </c>
      <c r="E19713" s="4" t="s">
        <v>8</v>
      </c>
    </row>
    <row r="19714" spans="1:10">
      <c r="A19714" t="n">
        <v>161819</v>
      </c>
      <c r="B19714" s="49" t="n">
        <v>51</v>
      </c>
      <c r="C19714" s="7" t="n">
        <v>4</v>
      </c>
      <c r="D19714" s="7" t="n">
        <v>0</v>
      </c>
      <c r="E19714" s="7" t="s">
        <v>1417</v>
      </c>
    </row>
    <row r="19715" spans="1:10">
      <c r="A19715" t="s">
        <v>4</v>
      </c>
      <c r="B19715" s="4" t="s">
        <v>5</v>
      </c>
      <c r="C19715" s="4" t="s">
        <v>11</v>
      </c>
    </row>
    <row r="19716" spans="1:10">
      <c r="A19716" t="n">
        <v>161833</v>
      </c>
      <c r="B19716" s="29" t="n">
        <v>16</v>
      </c>
      <c r="C19716" s="7" t="n">
        <v>0</v>
      </c>
    </row>
    <row r="19717" spans="1:10">
      <c r="A19717" t="s">
        <v>4</v>
      </c>
      <c r="B19717" s="4" t="s">
        <v>5</v>
      </c>
      <c r="C19717" s="4" t="s">
        <v>11</v>
      </c>
      <c r="D19717" s="4" t="s">
        <v>34</v>
      </c>
      <c r="E19717" s="4" t="s">
        <v>7</v>
      </c>
      <c r="F19717" s="4" t="s">
        <v>7</v>
      </c>
    </row>
    <row r="19718" spans="1:10">
      <c r="A19718" t="n">
        <v>161836</v>
      </c>
      <c r="B19718" s="51" t="n">
        <v>26</v>
      </c>
      <c r="C19718" s="7" t="n">
        <v>0</v>
      </c>
      <c r="D19718" s="7" t="s">
        <v>1418</v>
      </c>
      <c r="E19718" s="7" t="n">
        <v>2</v>
      </c>
      <c r="F19718" s="7" t="n">
        <v>0</v>
      </c>
    </row>
    <row r="19719" spans="1:10">
      <c r="A19719" t="s">
        <v>4</v>
      </c>
      <c r="B19719" s="4" t="s">
        <v>5</v>
      </c>
    </row>
    <row r="19720" spans="1:10">
      <c r="A19720" t="n">
        <v>161884</v>
      </c>
      <c r="B19720" s="27" t="n">
        <v>28</v>
      </c>
    </row>
    <row r="19721" spans="1:10">
      <c r="A19721" t="s">
        <v>4</v>
      </c>
      <c r="B19721" s="4" t="s">
        <v>5</v>
      </c>
      <c r="C19721" s="4" t="s">
        <v>16</v>
      </c>
    </row>
    <row r="19722" spans="1:10">
      <c r="A19722" t="n">
        <v>161885</v>
      </c>
      <c r="B19722" s="22" t="n">
        <v>3</v>
      </c>
      <c r="C19722" s="14" t="n">
        <f t="normal" ca="1">A19732</f>
        <v>0</v>
      </c>
    </row>
    <row r="19723" spans="1:10">
      <c r="A19723" t="s">
        <v>4</v>
      </c>
      <c r="B19723" s="4" t="s">
        <v>5</v>
      </c>
      <c r="C19723" s="4" t="s">
        <v>7</v>
      </c>
      <c r="D19723" s="4" t="s">
        <v>11</v>
      </c>
      <c r="E19723" s="4" t="s">
        <v>8</v>
      </c>
    </row>
    <row r="19724" spans="1:10">
      <c r="A19724" t="n">
        <v>161890</v>
      </c>
      <c r="B19724" s="49" t="n">
        <v>51</v>
      </c>
      <c r="C19724" s="7" t="n">
        <v>4</v>
      </c>
      <c r="D19724" s="7" t="n">
        <v>0</v>
      </c>
      <c r="E19724" s="7" t="s">
        <v>606</v>
      </c>
    </row>
    <row r="19725" spans="1:10">
      <c r="A19725" t="s">
        <v>4</v>
      </c>
      <c r="B19725" s="4" t="s">
        <v>5</v>
      </c>
      <c r="C19725" s="4" t="s">
        <v>11</v>
      </c>
    </row>
    <row r="19726" spans="1:10">
      <c r="A19726" t="n">
        <v>161905</v>
      </c>
      <c r="B19726" s="29" t="n">
        <v>16</v>
      </c>
      <c r="C19726" s="7" t="n">
        <v>0</v>
      </c>
    </row>
    <row r="19727" spans="1:10">
      <c r="A19727" t="s">
        <v>4</v>
      </c>
      <c r="B19727" s="4" t="s">
        <v>5</v>
      </c>
      <c r="C19727" s="4" t="s">
        <v>11</v>
      </c>
      <c r="D19727" s="4" t="s">
        <v>34</v>
      </c>
      <c r="E19727" s="4" t="s">
        <v>7</v>
      </c>
      <c r="F19727" s="4" t="s">
        <v>7</v>
      </c>
    </row>
    <row r="19728" spans="1:10">
      <c r="A19728" t="n">
        <v>161908</v>
      </c>
      <c r="B19728" s="51" t="n">
        <v>26</v>
      </c>
      <c r="C19728" s="7" t="n">
        <v>0</v>
      </c>
      <c r="D19728" s="7" t="s">
        <v>1419</v>
      </c>
      <c r="E19728" s="7" t="n">
        <v>2</v>
      </c>
      <c r="F19728" s="7" t="n">
        <v>0</v>
      </c>
    </row>
    <row r="19729" spans="1:6">
      <c r="A19729" t="s">
        <v>4</v>
      </c>
      <c r="B19729" s="4" t="s">
        <v>5</v>
      </c>
    </row>
    <row r="19730" spans="1:6">
      <c r="A19730" t="n">
        <v>161996</v>
      </c>
      <c r="B19730" s="27" t="n">
        <v>28</v>
      </c>
    </row>
    <row r="19731" spans="1:6">
      <c r="A19731" t="s">
        <v>4</v>
      </c>
      <c r="B19731" s="4" t="s">
        <v>5</v>
      </c>
      <c r="C19731" s="4" t="s">
        <v>11</v>
      </c>
    </row>
    <row r="19732" spans="1:6">
      <c r="A19732" t="n">
        <v>161997</v>
      </c>
      <c r="B19732" s="29" t="n">
        <v>16</v>
      </c>
      <c r="C19732" s="7" t="n">
        <v>300</v>
      </c>
    </row>
    <row r="19733" spans="1:6">
      <c r="A19733" t="s">
        <v>4</v>
      </c>
      <c r="B19733" s="4" t="s">
        <v>5</v>
      </c>
      <c r="C19733" s="4" t="s">
        <v>7</v>
      </c>
      <c r="D19733" s="4" t="s">
        <v>11</v>
      </c>
      <c r="E19733" s="4" t="s">
        <v>8</v>
      </c>
    </row>
    <row r="19734" spans="1:6">
      <c r="A19734" t="n">
        <v>162000</v>
      </c>
      <c r="B19734" s="49" t="n">
        <v>51</v>
      </c>
      <c r="C19734" s="7" t="n">
        <v>4</v>
      </c>
      <c r="D19734" s="7" t="n">
        <v>0</v>
      </c>
      <c r="E19734" s="7" t="s">
        <v>155</v>
      </c>
    </row>
    <row r="19735" spans="1:6">
      <c r="A19735" t="s">
        <v>4</v>
      </c>
      <c r="B19735" s="4" t="s">
        <v>5</v>
      </c>
      <c r="C19735" s="4" t="s">
        <v>11</v>
      </c>
    </row>
    <row r="19736" spans="1:6">
      <c r="A19736" t="n">
        <v>162015</v>
      </c>
      <c r="B19736" s="29" t="n">
        <v>16</v>
      </c>
      <c r="C19736" s="7" t="n">
        <v>0</v>
      </c>
    </row>
    <row r="19737" spans="1:6">
      <c r="A19737" t="s">
        <v>4</v>
      </c>
      <c r="B19737" s="4" t="s">
        <v>5</v>
      </c>
      <c r="C19737" s="4" t="s">
        <v>11</v>
      </c>
      <c r="D19737" s="4" t="s">
        <v>34</v>
      </c>
      <c r="E19737" s="4" t="s">
        <v>7</v>
      </c>
      <c r="F19737" s="4" t="s">
        <v>7</v>
      </c>
      <c r="G19737" s="4" t="s">
        <v>34</v>
      </c>
      <c r="H19737" s="4" t="s">
        <v>7</v>
      </c>
      <c r="I19737" s="4" t="s">
        <v>7</v>
      </c>
    </row>
    <row r="19738" spans="1:6">
      <c r="A19738" t="n">
        <v>162018</v>
      </c>
      <c r="B19738" s="51" t="n">
        <v>26</v>
      </c>
      <c r="C19738" s="7" t="n">
        <v>0</v>
      </c>
      <c r="D19738" s="7" t="s">
        <v>1420</v>
      </c>
      <c r="E19738" s="7" t="n">
        <v>2</v>
      </c>
      <c r="F19738" s="7" t="n">
        <v>3</v>
      </c>
      <c r="G19738" s="7" t="s">
        <v>1421</v>
      </c>
      <c r="H19738" s="7" t="n">
        <v>2</v>
      </c>
      <c r="I19738" s="7" t="n">
        <v>0</v>
      </c>
    </row>
    <row r="19739" spans="1:6">
      <c r="A19739" t="s">
        <v>4</v>
      </c>
      <c r="B19739" s="4" t="s">
        <v>5</v>
      </c>
    </row>
    <row r="19740" spans="1:6">
      <c r="A19740" t="n">
        <v>162148</v>
      </c>
      <c r="B19740" s="27" t="n">
        <v>28</v>
      </c>
    </row>
    <row r="19741" spans="1:6">
      <c r="A19741" t="s">
        <v>4</v>
      </c>
      <c r="B19741" s="4" t="s">
        <v>5</v>
      </c>
      <c r="C19741" s="4" t="s">
        <v>11</v>
      </c>
      <c r="D19741" s="4" t="s">
        <v>7</v>
      </c>
    </row>
    <row r="19742" spans="1:6">
      <c r="A19742" t="n">
        <v>162149</v>
      </c>
      <c r="B19742" s="69" t="n">
        <v>89</v>
      </c>
      <c r="C19742" s="7" t="n">
        <v>65533</v>
      </c>
      <c r="D19742" s="7" t="n">
        <v>1</v>
      </c>
    </row>
    <row r="19743" spans="1:6">
      <c r="A19743" t="s">
        <v>4</v>
      </c>
      <c r="B19743" s="4" t="s">
        <v>5</v>
      </c>
      <c r="C19743" s="4" t="s">
        <v>7</v>
      </c>
      <c r="D19743" s="4" t="s">
        <v>11</v>
      </c>
      <c r="E19743" s="4" t="s">
        <v>13</v>
      </c>
    </row>
    <row r="19744" spans="1:6">
      <c r="A19744" t="n">
        <v>162153</v>
      </c>
      <c r="B19744" s="35" t="n">
        <v>58</v>
      </c>
      <c r="C19744" s="7" t="n">
        <v>0</v>
      </c>
      <c r="D19744" s="7" t="n">
        <v>1000</v>
      </c>
      <c r="E19744" s="7" t="n">
        <v>1</v>
      </c>
    </row>
    <row r="19745" spans="1:9">
      <c r="A19745" t="s">
        <v>4</v>
      </c>
      <c r="B19745" s="4" t="s">
        <v>5</v>
      </c>
      <c r="C19745" s="4" t="s">
        <v>7</v>
      </c>
      <c r="D19745" s="4" t="s">
        <v>11</v>
      </c>
    </row>
    <row r="19746" spans="1:9">
      <c r="A19746" t="n">
        <v>162161</v>
      </c>
      <c r="B19746" s="35" t="n">
        <v>58</v>
      </c>
      <c r="C19746" s="7" t="n">
        <v>255</v>
      </c>
      <c r="D19746" s="7" t="n">
        <v>0</v>
      </c>
    </row>
    <row r="19747" spans="1:9">
      <c r="A19747" t="s">
        <v>4</v>
      </c>
      <c r="B19747" s="4" t="s">
        <v>5</v>
      </c>
      <c r="C19747" s="4" t="s">
        <v>11</v>
      </c>
      <c r="D19747" s="4" t="s">
        <v>13</v>
      </c>
      <c r="E19747" s="4" t="s">
        <v>13</v>
      </c>
      <c r="F19747" s="4" t="s">
        <v>13</v>
      </c>
      <c r="G19747" s="4" t="s">
        <v>13</v>
      </c>
    </row>
    <row r="19748" spans="1:9">
      <c r="A19748" t="n">
        <v>162165</v>
      </c>
      <c r="B19748" s="40" t="n">
        <v>46</v>
      </c>
      <c r="C19748" s="7" t="n">
        <v>5655</v>
      </c>
      <c r="D19748" s="7" t="n">
        <v>-12.3900003433228</v>
      </c>
      <c r="E19748" s="7" t="n">
        <v>0</v>
      </c>
      <c r="F19748" s="7" t="n">
        <v>-11.6000003814697</v>
      </c>
      <c r="G19748" s="7" t="n">
        <v>180</v>
      </c>
    </row>
    <row r="19749" spans="1:9">
      <c r="A19749" t="s">
        <v>4</v>
      </c>
      <c r="B19749" s="4" t="s">
        <v>5</v>
      </c>
      <c r="C19749" s="4" t="s">
        <v>11</v>
      </c>
      <c r="D19749" s="4" t="s">
        <v>13</v>
      </c>
      <c r="E19749" s="4" t="s">
        <v>13</v>
      </c>
      <c r="F19749" s="4" t="s">
        <v>13</v>
      </c>
      <c r="G19749" s="4" t="s">
        <v>13</v>
      </c>
    </row>
    <row r="19750" spans="1:9">
      <c r="A19750" t="n">
        <v>162184</v>
      </c>
      <c r="B19750" s="40" t="n">
        <v>46</v>
      </c>
      <c r="C19750" s="7" t="n">
        <v>14</v>
      </c>
      <c r="D19750" s="7" t="n">
        <v>-12.3900003433228</v>
      </c>
      <c r="E19750" s="7" t="n">
        <v>0</v>
      </c>
      <c r="F19750" s="7" t="n">
        <v>-14.0799999237061</v>
      </c>
      <c r="G19750" s="7" t="n">
        <v>0</v>
      </c>
    </row>
    <row r="19751" spans="1:9">
      <c r="A19751" t="s">
        <v>4</v>
      </c>
      <c r="B19751" s="4" t="s">
        <v>5</v>
      </c>
      <c r="C19751" s="4" t="s">
        <v>11</v>
      </c>
      <c r="D19751" s="4" t="s">
        <v>7</v>
      </c>
      <c r="E19751" s="4" t="s">
        <v>8</v>
      </c>
      <c r="F19751" s="4" t="s">
        <v>13</v>
      </c>
      <c r="G19751" s="4" t="s">
        <v>13</v>
      </c>
      <c r="H19751" s="4" t="s">
        <v>13</v>
      </c>
    </row>
    <row r="19752" spans="1:9">
      <c r="A19752" t="n">
        <v>162203</v>
      </c>
      <c r="B19752" s="47" t="n">
        <v>48</v>
      </c>
      <c r="C19752" s="7" t="n">
        <v>5655</v>
      </c>
      <c r="D19752" s="7" t="n">
        <v>0</v>
      </c>
      <c r="E19752" s="7" t="s">
        <v>57</v>
      </c>
      <c r="F19752" s="7" t="n">
        <v>-1</v>
      </c>
      <c r="G19752" s="7" t="n">
        <v>1</v>
      </c>
      <c r="H19752" s="7" t="n">
        <v>0</v>
      </c>
    </row>
    <row r="19753" spans="1:9">
      <c r="A19753" t="s">
        <v>4</v>
      </c>
      <c r="B19753" s="4" t="s">
        <v>5</v>
      </c>
      <c r="C19753" s="4" t="s">
        <v>11</v>
      </c>
      <c r="D19753" s="4" t="s">
        <v>7</v>
      </c>
      <c r="E19753" s="4" t="s">
        <v>8</v>
      </c>
      <c r="F19753" s="4" t="s">
        <v>13</v>
      </c>
      <c r="G19753" s="4" t="s">
        <v>13</v>
      </c>
      <c r="H19753" s="4" t="s">
        <v>13</v>
      </c>
    </row>
    <row r="19754" spans="1:9">
      <c r="A19754" t="n">
        <v>162230</v>
      </c>
      <c r="B19754" s="47" t="n">
        <v>48</v>
      </c>
      <c r="C19754" s="7" t="n">
        <v>14</v>
      </c>
      <c r="D19754" s="7" t="n">
        <v>0</v>
      </c>
      <c r="E19754" s="7" t="s">
        <v>57</v>
      </c>
      <c r="F19754" s="7" t="n">
        <v>-1</v>
      </c>
      <c r="G19754" s="7" t="n">
        <v>1</v>
      </c>
      <c r="H19754" s="7" t="n">
        <v>0</v>
      </c>
    </row>
    <row r="19755" spans="1:9">
      <c r="A19755" t="s">
        <v>4</v>
      </c>
      <c r="B19755" s="4" t="s">
        <v>5</v>
      </c>
      <c r="C19755" s="4" t="s">
        <v>7</v>
      </c>
      <c r="D19755" s="4" t="s">
        <v>8</v>
      </c>
      <c r="E19755" s="4" t="s">
        <v>11</v>
      </c>
    </row>
    <row r="19756" spans="1:9">
      <c r="A19756" t="n">
        <v>162257</v>
      </c>
      <c r="B19756" s="18" t="n">
        <v>94</v>
      </c>
      <c r="C19756" s="7" t="n">
        <v>0</v>
      </c>
      <c r="D19756" s="7" t="s">
        <v>20</v>
      </c>
      <c r="E19756" s="7" t="n">
        <v>1</v>
      </c>
    </row>
    <row r="19757" spans="1:9">
      <c r="A19757" t="s">
        <v>4</v>
      </c>
      <c r="B19757" s="4" t="s">
        <v>5</v>
      </c>
      <c r="C19757" s="4" t="s">
        <v>7</v>
      </c>
      <c r="D19757" s="4" t="s">
        <v>8</v>
      </c>
      <c r="E19757" s="4" t="s">
        <v>11</v>
      </c>
    </row>
    <row r="19758" spans="1:9">
      <c r="A19758" t="n">
        <v>162271</v>
      </c>
      <c r="B19758" s="18" t="n">
        <v>94</v>
      </c>
      <c r="C19758" s="7" t="n">
        <v>0</v>
      </c>
      <c r="D19758" s="7" t="s">
        <v>20</v>
      </c>
      <c r="E19758" s="7" t="n">
        <v>2</v>
      </c>
    </row>
    <row r="19759" spans="1:9">
      <c r="A19759" t="s">
        <v>4</v>
      </c>
      <c r="B19759" s="4" t="s">
        <v>5</v>
      </c>
      <c r="C19759" s="4" t="s">
        <v>7</v>
      </c>
      <c r="D19759" s="4" t="s">
        <v>8</v>
      </c>
      <c r="E19759" s="4" t="s">
        <v>11</v>
      </c>
    </row>
    <row r="19760" spans="1:9">
      <c r="A19760" t="n">
        <v>162285</v>
      </c>
      <c r="B19760" s="18" t="n">
        <v>94</v>
      </c>
      <c r="C19760" s="7" t="n">
        <v>1</v>
      </c>
      <c r="D19760" s="7" t="s">
        <v>20</v>
      </c>
      <c r="E19760" s="7" t="n">
        <v>4</v>
      </c>
    </row>
    <row r="19761" spans="1:8">
      <c r="A19761" t="s">
        <v>4</v>
      </c>
      <c r="B19761" s="4" t="s">
        <v>5</v>
      </c>
      <c r="C19761" s="4" t="s">
        <v>7</v>
      </c>
      <c r="D19761" s="4" t="s">
        <v>8</v>
      </c>
    </row>
    <row r="19762" spans="1:8">
      <c r="A19762" t="n">
        <v>162299</v>
      </c>
      <c r="B19762" s="18" t="n">
        <v>94</v>
      </c>
      <c r="C19762" s="7" t="n">
        <v>5</v>
      </c>
      <c r="D19762" s="7" t="s">
        <v>20</v>
      </c>
    </row>
    <row r="19763" spans="1:8">
      <c r="A19763" t="s">
        <v>4</v>
      </c>
      <c r="B19763" s="4" t="s">
        <v>5</v>
      </c>
      <c r="C19763" s="4" t="s">
        <v>7</v>
      </c>
      <c r="D19763" s="4" t="s">
        <v>8</v>
      </c>
      <c r="E19763" s="4" t="s">
        <v>11</v>
      </c>
    </row>
    <row r="19764" spans="1:8">
      <c r="A19764" t="n">
        <v>162311</v>
      </c>
      <c r="B19764" s="18" t="n">
        <v>94</v>
      </c>
      <c r="C19764" s="7" t="n">
        <v>0</v>
      </c>
      <c r="D19764" s="7" t="s">
        <v>1422</v>
      </c>
      <c r="E19764" s="7" t="n">
        <v>1</v>
      </c>
    </row>
    <row r="19765" spans="1:8">
      <c r="A19765" t="s">
        <v>4</v>
      </c>
      <c r="B19765" s="4" t="s">
        <v>5</v>
      </c>
      <c r="C19765" s="4" t="s">
        <v>7</v>
      </c>
      <c r="D19765" s="4" t="s">
        <v>8</v>
      </c>
      <c r="E19765" s="4" t="s">
        <v>11</v>
      </c>
    </row>
    <row r="19766" spans="1:8">
      <c r="A19766" t="n">
        <v>162325</v>
      </c>
      <c r="B19766" s="18" t="n">
        <v>94</v>
      </c>
      <c r="C19766" s="7" t="n">
        <v>0</v>
      </c>
      <c r="D19766" s="7" t="s">
        <v>1422</v>
      </c>
      <c r="E19766" s="7" t="n">
        <v>2</v>
      </c>
    </row>
    <row r="19767" spans="1:8">
      <c r="A19767" t="s">
        <v>4</v>
      </c>
      <c r="B19767" s="4" t="s">
        <v>5</v>
      </c>
      <c r="C19767" s="4" t="s">
        <v>7</v>
      </c>
      <c r="D19767" s="4" t="s">
        <v>8</v>
      </c>
      <c r="E19767" s="4" t="s">
        <v>11</v>
      </c>
    </row>
    <row r="19768" spans="1:8">
      <c r="A19768" t="n">
        <v>162339</v>
      </c>
      <c r="B19768" s="18" t="n">
        <v>94</v>
      </c>
      <c r="C19768" s="7" t="n">
        <v>1</v>
      </c>
      <c r="D19768" s="7" t="s">
        <v>1422</v>
      </c>
      <c r="E19768" s="7" t="n">
        <v>4</v>
      </c>
    </row>
    <row r="19769" spans="1:8">
      <c r="A19769" t="s">
        <v>4</v>
      </c>
      <c r="B19769" s="4" t="s">
        <v>5</v>
      </c>
      <c r="C19769" s="4" t="s">
        <v>7</v>
      </c>
      <c r="D19769" s="4" t="s">
        <v>8</v>
      </c>
    </row>
    <row r="19770" spans="1:8">
      <c r="A19770" t="n">
        <v>162353</v>
      </c>
      <c r="B19770" s="18" t="n">
        <v>94</v>
      </c>
      <c r="C19770" s="7" t="n">
        <v>5</v>
      </c>
      <c r="D19770" s="7" t="s">
        <v>1422</v>
      </c>
    </row>
    <row r="19771" spans="1:8">
      <c r="A19771" t="s">
        <v>4</v>
      </c>
      <c r="B19771" s="4" t="s">
        <v>5</v>
      </c>
      <c r="C19771" s="4" t="s">
        <v>7</v>
      </c>
      <c r="D19771" s="4" t="s">
        <v>8</v>
      </c>
      <c r="E19771" s="4" t="s">
        <v>11</v>
      </c>
    </row>
    <row r="19772" spans="1:8">
      <c r="A19772" t="n">
        <v>162365</v>
      </c>
      <c r="B19772" s="18" t="n">
        <v>94</v>
      </c>
      <c r="C19772" s="7" t="n">
        <v>0</v>
      </c>
      <c r="D19772" s="7" t="s">
        <v>1423</v>
      </c>
      <c r="E19772" s="7" t="n">
        <v>1</v>
      </c>
    </row>
    <row r="19773" spans="1:8">
      <c r="A19773" t="s">
        <v>4</v>
      </c>
      <c r="B19773" s="4" t="s">
        <v>5</v>
      </c>
      <c r="C19773" s="4" t="s">
        <v>7</v>
      </c>
      <c r="D19773" s="4" t="s">
        <v>8</v>
      </c>
      <c r="E19773" s="4" t="s">
        <v>11</v>
      </c>
    </row>
    <row r="19774" spans="1:8">
      <c r="A19774" t="n">
        <v>162380</v>
      </c>
      <c r="B19774" s="18" t="n">
        <v>94</v>
      </c>
      <c r="C19774" s="7" t="n">
        <v>0</v>
      </c>
      <c r="D19774" s="7" t="s">
        <v>1423</v>
      </c>
      <c r="E19774" s="7" t="n">
        <v>2</v>
      </c>
    </row>
    <row r="19775" spans="1:8">
      <c r="A19775" t="s">
        <v>4</v>
      </c>
      <c r="B19775" s="4" t="s">
        <v>5</v>
      </c>
      <c r="C19775" s="4" t="s">
        <v>7</v>
      </c>
      <c r="D19775" s="4" t="s">
        <v>8</v>
      </c>
      <c r="E19775" s="4" t="s">
        <v>11</v>
      </c>
    </row>
    <row r="19776" spans="1:8">
      <c r="A19776" t="n">
        <v>162395</v>
      </c>
      <c r="B19776" s="18" t="n">
        <v>94</v>
      </c>
      <c r="C19776" s="7" t="n">
        <v>1</v>
      </c>
      <c r="D19776" s="7" t="s">
        <v>1423</v>
      </c>
      <c r="E19776" s="7" t="n">
        <v>4</v>
      </c>
    </row>
    <row r="19777" spans="1:5">
      <c r="A19777" t="s">
        <v>4</v>
      </c>
      <c r="B19777" s="4" t="s">
        <v>5</v>
      </c>
      <c r="C19777" s="4" t="s">
        <v>7</v>
      </c>
      <c r="D19777" s="4" t="s">
        <v>8</v>
      </c>
    </row>
    <row r="19778" spans="1:5">
      <c r="A19778" t="n">
        <v>162410</v>
      </c>
      <c r="B19778" s="18" t="n">
        <v>94</v>
      </c>
      <c r="C19778" s="7" t="n">
        <v>5</v>
      </c>
      <c r="D19778" s="7" t="s">
        <v>1423</v>
      </c>
    </row>
    <row r="19779" spans="1:5">
      <c r="A19779" t="s">
        <v>4</v>
      </c>
      <c r="B19779" s="4" t="s">
        <v>5</v>
      </c>
      <c r="C19779" s="4" t="s">
        <v>7</v>
      </c>
      <c r="D19779" s="4" t="s">
        <v>8</v>
      </c>
      <c r="E19779" s="4" t="s">
        <v>11</v>
      </c>
    </row>
    <row r="19780" spans="1:5">
      <c r="A19780" t="n">
        <v>162423</v>
      </c>
      <c r="B19780" s="18" t="n">
        <v>94</v>
      </c>
      <c r="C19780" s="7" t="n">
        <v>0</v>
      </c>
      <c r="D19780" s="7" t="s">
        <v>1424</v>
      </c>
      <c r="E19780" s="7" t="n">
        <v>1</v>
      </c>
    </row>
    <row r="19781" spans="1:5">
      <c r="A19781" t="s">
        <v>4</v>
      </c>
      <c r="B19781" s="4" t="s">
        <v>5</v>
      </c>
      <c r="C19781" s="4" t="s">
        <v>7</v>
      </c>
      <c r="D19781" s="4" t="s">
        <v>8</v>
      </c>
      <c r="E19781" s="4" t="s">
        <v>11</v>
      </c>
    </row>
    <row r="19782" spans="1:5">
      <c r="A19782" t="n">
        <v>162438</v>
      </c>
      <c r="B19782" s="18" t="n">
        <v>94</v>
      </c>
      <c r="C19782" s="7" t="n">
        <v>0</v>
      </c>
      <c r="D19782" s="7" t="s">
        <v>1424</v>
      </c>
      <c r="E19782" s="7" t="n">
        <v>2</v>
      </c>
    </row>
    <row r="19783" spans="1:5">
      <c r="A19783" t="s">
        <v>4</v>
      </c>
      <c r="B19783" s="4" t="s">
        <v>5</v>
      </c>
      <c r="C19783" s="4" t="s">
        <v>7</v>
      </c>
      <c r="D19783" s="4" t="s">
        <v>8</v>
      </c>
      <c r="E19783" s="4" t="s">
        <v>11</v>
      </c>
    </row>
    <row r="19784" spans="1:5">
      <c r="A19784" t="n">
        <v>162453</v>
      </c>
      <c r="B19784" s="18" t="n">
        <v>94</v>
      </c>
      <c r="C19784" s="7" t="n">
        <v>1</v>
      </c>
      <c r="D19784" s="7" t="s">
        <v>1424</v>
      </c>
      <c r="E19784" s="7" t="n">
        <v>4</v>
      </c>
    </row>
    <row r="19785" spans="1:5">
      <c r="A19785" t="s">
        <v>4</v>
      </c>
      <c r="B19785" s="4" t="s">
        <v>5</v>
      </c>
      <c r="C19785" s="4" t="s">
        <v>7</v>
      </c>
      <c r="D19785" s="4" t="s">
        <v>8</v>
      </c>
    </row>
    <row r="19786" spans="1:5">
      <c r="A19786" t="n">
        <v>162468</v>
      </c>
      <c r="B19786" s="18" t="n">
        <v>94</v>
      </c>
      <c r="C19786" s="7" t="n">
        <v>5</v>
      </c>
      <c r="D19786" s="7" t="s">
        <v>1424</v>
      </c>
    </row>
    <row r="19787" spans="1:5">
      <c r="A19787" t="s">
        <v>4</v>
      </c>
      <c r="B19787" s="4" t="s">
        <v>5</v>
      </c>
      <c r="C19787" s="4" t="s">
        <v>7</v>
      </c>
      <c r="D19787" s="4" t="s">
        <v>8</v>
      </c>
      <c r="E19787" s="4" t="s">
        <v>11</v>
      </c>
    </row>
    <row r="19788" spans="1:5">
      <c r="A19788" t="n">
        <v>162481</v>
      </c>
      <c r="B19788" s="18" t="n">
        <v>94</v>
      </c>
      <c r="C19788" s="7" t="n">
        <v>0</v>
      </c>
      <c r="D19788" s="7" t="s">
        <v>1423</v>
      </c>
      <c r="E19788" s="7" t="n">
        <v>4</v>
      </c>
    </row>
    <row r="19789" spans="1:5">
      <c r="A19789" t="s">
        <v>4</v>
      </c>
      <c r="B19789" s="4" t="s">
        <v>5</v>
      </c>
      <c r="C19789" s="4" t="s">
        <v>7</v>
      </c>
      <c r="D19789" s="4" t="s">
        <v>8</v>
      </c>
      <c r="E19789" s="4" t="s">
        <v>11</v>
      </c>
    </row>
    <row r="19790" spans="1:5">
      <c r="A19790" t="n">
        <v>162496</v>
      </c>
      <c r="B19790" s="18" t="n">
        <v>94</v>
      </c>
      <c r="C19790" s="7" t="n">
        <v>0</v>
      </c>
      <c r="D19790" s="7" t="s">
        <v>1424</v>
      </c>
      <c r="E19790" s="7" t="n">
        <v>4</v>
      </c>
    </row>
    <row r="19791" spans="1:5">
      <c r="A19791" t="s">
        <v>4</v>
      </c>
      <c r="B19791" s="4" t="s">
        <v>5</v>
      </c>
      <c r="C19791" s="4" t="s">
        <v>7</v>
      </c>
      <c r="D19791" s="4" t="s">
        <v>7</v>
      </c>
      <c r="E19791" s="4" t="s">
        <v>13</v>
      </c>
      <c r="F19791" s="4" t="s">
        <v>13</v>
      </c>
      <c r="G19791" s="4" t="s">
        <v>13</v>
      </c>
      <c r="H19791" s="4" t="s">
        <v>11</v>
      </c>
    </row>
    <row r="19792" spans="1:5">
      <c r="A19792" t="n">
        <v>162511</v>
      </c>
      <c r="B19792" s="36" t="n">
        <v>45</v>
      </c>
      <c r="C19792" s="7" t="n">
        <v>2</v>
      </c>
      <c r="D19792" s="7" t="n">
        <v>3</v>
      </c>
      <c r="E19792" s="7" t="n">
        <v>-12.7200002670288</v>
      </c>
      <c r="F19792" s="7" t="n">
        <v>1.98000001907349</v>
      </c>
      <c r="G19792" s="7" t="n">
        <v>-12.8500003814697</v>
      </c>
      <c r="H19792" s="7" t="n">
        <v>0</v>
      </c>
    </row>
    <row r="19793" spans="1:8">
      <c r="A19793" t="s">
        <v>4</v>
      </c>
      <c r="B19793" s="4" t="s">
        <v>5</v>
      </c>
      <c r="C19793" s="4" t="s">
        <v>7</v>
      </c>
      <c r="D19793" s="4" t="s">
        <v>7</v>
      </c>
      <c r="E19793" s="4" t="s">
        <v>13</v>
      </c>
      <c r="F19793" s="4" t="s">
        <v>13</v>
      </c>
      <c r="G19793" s="4" t="s">
        <v>13</v>
      </c>
      <c r="H19793" s="4" t="s">
        <v>11</v>
      </c>
      <c r="I19793" s="4" t="s">
        <v>7</v>
      </c>
    </row>
    <row r="19794" spans="1:8">
      <c r="A19794" t="n">
        <v>162528</v>
      </c>
      <c r="B19794" s="36" t="n">
        <v>45</v>
      </c>
      <c r="C19794" s="7" t="n">
        <v>4</v>
      </c>
      <c r="D19794" s="7" t="n">
        <v>3</v>
      </c>
      <c r="E19794" s="7" t="n">
        <v>19.9200000762939</v>
      </c>
      <c r="F19794" s="7" t="n">
        <v>36.0400009155273</v>
      </c>
      <c r="G19794" s="7" t="n">
        <v>0</v>
      </c>
      <c r="H19794" s="7" t="n">
        <v>0</v>
      </c>
      <c r="I19794" s="7" t="n">
        <v>0</v>
      </c>
    </row>
    <row r="19795" spans="1:8">
      <c r="A19795" t="s">
        <v>4</v>
      </c>
      <c r="B19795" s="4" t="s">
        <v>5</v>
      </c>
      <c r="C19795" s="4" t="s">
        <v>7</v>
      </c>
      <c r="D19795" s="4" t="s">
        <v>7</v>
      </c>
      <c r="E19795" s="4" t="s">
        <v>13</v>
      </c>
      <c r="F19795" s="4" t="s">
        <v>11</v>
      </c>
    </row>
    <row r="19796" spans="1:8">
      <c r="A19796" t="n">
        <v>162546</v>
      </c>
      <c r="B19796" s="36" t="n">
        <v>45</v>
      </c>
      <c r="C19796" s="7" t="n">
        <v>5</v>
      </c>
      <c r="D19796" s="7" t="n">
        <v>3</v>
      </c>
      <c r="E19796" s="7" t="n">
        <v>5.59999990463257</v>
      </c>
      <c r="F19796" s="7" t="n">
        <v>0</v>
      </c>
    </row>
    <row r="19797" spans="1:8">
      <c r="A19797" t="s">
        <v>4</v>
      </c>
      <c r="B19797" s="4" t="s">
        <v>5</v>
      </c>
      <c r="C19797" s="4" t="s">
        <v>7</v>
      </c>
      <c r="D19797" s="4" t="s">
        <v>7</v>
      </c>
      <c r="E19797" s="4" t="s">
        <v>13</v>
      </c>
      <c r="F19797" s="4" t="s">
        <v>11</v>
      </c>
    </row>
    <row r="19798" spans="1:8">
      <c r="A19798" t="n">
        <v>162555</v>
      </c>
      <c r="B19798" s="36" t="n">
        <v>45</v>
      </c>
      <c r="C19798" s="7" t="n">
        <v>11</v>
      </c>
      <c r="D19798" s="7" t="n">
        <v>3</v>
      </c>
      <c r="E19798" s="7" t="n">
        <v>38</v>
      </c>
      <c r="F19798" s="7" t="n">
        <v>0</v>
      </c>
    </row>
    <row r="19799" spans="1:8">
      <c r="A19799" t="s">
        <v>4</v>
      </c>
      <c r="B19799" s="4" t="s">
        <v>5</v>
      </c>
      <c r="C19799" s="4" t="s">
        <v>7</v>
      </c>
      <c r="D19799" s="4" t="s">
        <v>7</v>
      </c>
      <c r="E19799" s="4" t="s">
        <v>13</v>
      </c>
      <c r="F19799" s="4" t="s">
        <v>13</v>
      </c>
      <c r="G19799" s="4" t="s">
        <v>13</v>
      </c>
      <c r="H19799" s="4" t="s">
        <v>11</v>
      </c>
    </row>
    <row r="19800" spans="1:8">
      <c r="A19800" t="n">
        <v>162564</v>
      </c>
      <c r="B19800" s="36" t="n">
        <v>45</v>
      </c>
      <c r="C19800" s="7" t="n">
        <v>2</v>
      </c>
      <c r="D19800" s="7" t="n">
        <v>3</v>
      </c>
      <c r="E19800" s="7" t="n">
        <v>-12.7200002670288</v>
      </c>
      <c r="F19800" s="7" t="n">
        <v>1.58000004291534</v>
      </c>
      <c r="G19800" s="7" t="n">
        <v>-12.8500003814697</v>
      </c>
      <c r="H19800" s="7" t="n">
        <v>6000</v>
      </c>
    </row>
    <row r="19801" spans="1:8">
      <c r="A19801" t="s">
        <v>4</v>
      </c>
      <c r="B19801" s="4" t="s">
        <v>5</v>
      </c>
      <c r="C19801" s="4" t="s">
        <v>7</v>
      </c>
      <c r="D19801" s="4" t="s">
        <v>7</v>
      </c>
      <c r="E19801" s="4" t="s">
        <v>13</v>
      </c>
      <c r="F19801" s="4" t="s">
        <v>13</v>
      </c>
      <c r="G19801" s="4" t="s">
        <v>13</v>
      </c>
      <c r="H19801" s="4" t="s">
        <v>11</v>
      </c>
      <c r="I19801" s="4" t="s">
        <v>7</v>
      </c>
    </row>
    <row r="19802" spans="1:8">
      <c r="A19802" t="n">
        <v>162581</v>
      </c>
      <c r="B19802" s="36" t="n">
        <v>45</v>
      </c>
      <c r="C19802" s="7" t="n">
        <v>4</v>
      </c>
      <c r="D19802" s="7" t="n">
        <v>3</v>
      </c>
      <c r="E19802" s="7" t="n">
        <v>2.67000007629395</v>
      </c>
      <c r="F19802" s="7" t="n">
        <v>71.0500030517578</v>
      </c>
      <c r="G19802" s="7" t="n">
        <v>0</v>
      </c>
      <c r="H19802" s="7" t="n">
        <v>6000</v>
      </c>
      <c r="I19802" s="7" t="n">
        <v>0</v>
      </c>
    </row>
    <row r="19803" spans="1:8">
      <c r="A19803" t="s">
        <v>4</v>
      </c>
      <c r="B19803" s="4" t="s">
        <v>5</v>
      </c>
      <c r="C19803" s="4" t="s">
        <v>7</v>
      </c>
      <c r="D19803" s="4" t="s">
        <v>7</v>
      </c>
      <c r="E19803" s="4" t="s">
        <v>13</v>
      </c>
      <c r="F19803" s="4" t="s">
        <v>11</v>
      </c>
    </row>
    <row r="19804" spans="1:8">
      <c r="A19804" t="n">
        <v>162599</v>
      </c>
      <c r="B19804" s="36" t="n">
        <v>45</v>
      </c>
      <c r="C19804" s="7" t="n">
        <v>5</v>
      </c>
      <c r="D19804" s="7" t="n">
        <v>3</v>
      </c>
      <c r="E19804" s="7" t="n">
        <v>5.19999980926514</v>
      </c>
      <c r="F19804" s="7" t="n">
        <v>6000</v>
      </c>
    </row>
    <row r="19805" spans="1:8">
      <c r="A19805" t="s">
        <v>4</v>
      </c>
      <c r="B19805" s="4" t="s">
        <v>5</v>
      </c>
      <c r="C19805" s="4" t="s">
        <v>7</v>
      </c>
      <c r="D19805" s="4" t="s">
        <v>11</v>
      </c>
      <c r="E19805" s="4" t="s">
        <v>13</v>
      </c>
    </row>
    <row r="19806" spans="1:8">
      <c r="A19806" t="n">
        <v>162608</v>
      </c>
      <c r="B19806" s="35" t="n">
        <v>58</v>
      </c>
      <c r="C19806" s="7" t="n">
        <v>100</v>
      </c>
      <c r="D19806" s="7" t="n">
        <v>1000</v>
      </c>
      <c r="E19806" s="7" t="n">
        <v>1</v>
      </c>
    </row>
    <row r="19807" spans="1:8">
      <c r="A19807" t="s">
        <v>4</v>
      </c>
      <c r="B19807" s="4" t="s">
        <v>5</v>
      </c>
      <c r="C19807" s="4" t="s">
        <v>7</v>
      </c>
      <c r="D19807" s="4" t="s">
        <v>11</v>
      </c>
    </row>
    <row r="19808" spans="1:8">
      <c r="A19808" t="n">
        <v>162616</v>
      </c>
      <c r="B19808" s="35" t="n">
        <v>58</v>
      </c>
      <c r="C19808" s="7" t="n">
        <v>255</v>
      </c>
      <c r="D19808" s="7" t="n">
        <v>0</v>
      </c>
    </row>
    <row r="19809" spans="1:9">
      <c r="A19809" t="s">
        <v>4</v>
      </c>
      <c r="B19809" s="4" t="s">
        <v>5</v>
      </c>
      <c r="C19809" s="4" t="s">
        <v>7</v>
      </c>
      <c r="D19809" s="4" t="s">
        <v>11</v>
      </c>
    </row>
    <row r="19810" spans="1:9">
      <c r="A19810" t="n">
        <v>162620</v>
      </c>
      <c r="B19810" s="36" t="n">
        <v>45</v>
      </c>
      <c r="C19810" s="7" t="n">
        <v>7</v>
      </c>
      <c r="D19810" s="7" t="n">
        <v>255</v>
      </c>
    </row>
    <row r="19811" spans="1:9">
      <c r="A19811" t="s">
        <v>4</v>
      </c>
      <c r="B19811" s="4" t="s">
        <v>5</v>
      </c>
      <c r="C19811" s="4" t="s">
        <v>7</v>
      </c>
      <c r="D19811" s="4" t="s">
        <v>11</v>
      </c>
      <c r="E19811" s="4" t="s">
        <v>13</v>
      </c>
    </row>
    <row r="19812" spans="1:9">
      <c r="A19812" t="n">
        <v>162624</v>
      </c>
      <c r="B19812" s="35" t="n">
        <v>58</v>
      </c>
      <c r="C19812" s="7" t="n">
        <v>101</v>
      </c>
      <c r="D19812" s="7" t="n">
        <v>700</v>
      </c>
      <c r="E19812" s="7" t="n">
        <v>1</v>
      </c>
    </row>
    <row r="19813" spans="1:9">
      <c r="A19813" t="s">
        <v>4</v>
      </c>
      <c r="B19813" s="4" t="s">
        <v>5</v>
      </c>
      <c r="C19813" s="4" t="s">
        <v>7</v>
      </c>
      <c r="D19813" s="4" t="s">
        <v>11</v>
      </c>
    </row>
    <row r="19814" spans="1:9">
      <c r="A19814" t="n">
        <v>162632</v>
      </c>
      <c r="B19814" s="35" t="n">
        <v>58</v>
      </c>
      <c r="C19814" s="7" t="n">
        <v>254</v>
      </c>
      <c r="D19814" s="7" t="n">
        <v>0</v>
      </c>
    </row>
    <row r="19815" spans="1:9">
      <c r="A19815" t="s">
        <v>4</v>
      </c>
      <c r="B19815" s="4" t="s">
        <v>5</v>
      </c>
      <c r="C19815" s="4" t="s">
        <v>7</v>
      </c>
      <c r="D19815" s="4" t="s">
        <v>7</v>
      </c>
      <c r="E19815" s="4" t="s">
        <v>13</v>
      </c>
      <c r="F19815" s="4" t="s">
        <v>13</v>
      </c>
      <c r="G19815" s="4" t="s">
        <v>13</v>
      </c>
      <c r="H19815" s="4" t="s">
        <v>11</v>
      </c>
    </row>
    <row r="19816" spans="1:9">
      <c r="A19816" t="n">
        <v>162636</v>
      </c>
      <c r="B19816" s="36" t="n">
        <v>45</v>
      </c>
      <c r="C19816" s="7" t="n">
        <v>2</v>
      </c>
      <c r="D19816" s="7" t="n">
        <v>3</v>
      </c>
      <c r="E19816" s="7" t="n">
        <v>-12.1099996566772</v>
      </c>
      <c r="F19816" s="7" t="n">
        <v>1.14999997615814</v>
      </c>
      <c r="G19816" s="7" t="n">
        <v>-13.7299995422363</v>
      </c>
      <c r="H19816" s="7" t="n">
        <v>0</v>
      </c>
    </row>
    <row r="19817" spans="1:9">
      <c r="A19817" t="s">
        <v>4</v>
      </c>
      <c r="B19817" s="4" t="s">
        <v>5</v>
      </c>
      <c r="C19817" s="4" t="s">
        <v>7</v>
      </c>
      <c r="D19817" s="4" t="s">
        <v>7</v>
      </c>
      <c r="E19817" s="4" t="s">
        <v>13</v>
      </c>
      <c r="F19817" s="4" t="s">
        <v>13</v>
      </c>
      <c r="G19817" s="4" t="s">
        <v>13</v>
      </c>
      <c r="H19817" s="4" t="s">
        <v>11</v>
      </c>
      <c r="I19817" s="4" t="s">
        <v>7</v>
      </c>
    </row>
    <row r="19818" spans="1:9">
      <c r="A19818" t="n">
        <v>162653</v>
      </c>
      <c r="B19818" s="36" t="n">
        <v>45</v>
      </c>
      <c r="C19818" s="7" t="n">
        <v>4</v>
      </c>
      <c r="D19818" s="7" t="n">
        <v>3</v>
      </c>
      <c r="E19818" s="7" t="n">
        <v>364.670013427734</v>
      </c>
      <c r="F19818" s="7" t="n">
        <v>320.100006103516</v>
      </c>
      <c r="G19818" s="7" t="n">
        <v>0</v>
      </c>
      <c r="H19818" s="7" t="n">
        <v>0</v>
      </c>
      <c r="I19818" s="7" t="n">
        <v>0</v>
      </c>
    </row>
    <row r="19819" spans="1:9">
      <c r="A19819" t="s">
        <v>4</v>
      </c>
      <c r="B19819" s="4" t="s">
        <v>5</v>
      </c>
      <c r="C19819" s="4" t="s">
        <v>7</v>
      </c>
      <c r="D19819" s="4" t="s">
        <v>7</v>
      </c>
      <c r="E19819" s="4" t="s">
        <v>13</v>
      </c>
      <c r="F19819" s="4" t="s">
        <v>11</v>
      </c>
    </row>
    <row r="19820" spans="1:9">
      <c r="A19820" t="n">
        <v>162671</v>
      </c>
      <c r="B19820" s="36" t="n">
        <v>45</v>
      </c>
      <c r="C19820" s="7" t="n">
        <v>5</v>
      </c>
      <c r="D19820" s="7" t="n">
        <v>3</v>
      </c>
      <c r="E19820" s="7" t="n">
        <v>1.79999995231628</v>
      </c>
      <c r="F19820" s="7" t="n">
        <v>0</v>
      </c>
    </row>
    <row r="19821" spans="1:9">
      <c r="A19821" t="s">
        <v>4</v>
      </c>
      <c r="B19821" s="4" t="s">
        <v>5</v>
      </c>
      <c r="C19821" s="4" t="s">
        <v>7</v>
      </c>
      <c r="D19821" s="4" t="s">
        <v>7</v>
      </c>
      <c r="E19821" s="4" t="s">
        <v>13</v>
      </c>
      <c r="F19821" s="4" t="s">
        <v>11</v>
      </c>
    </row>
    <row r="19822" spans="1:9">
      <c r="A19822" t="n">
        <v>162680</v>
      </c>
      <c r="B19822" s="36" t="n">
        <v>45</v>
      </c>
      <c r="C19822" s="7" t="n">
        <v>11</v>
      </c>
      <c r="D19822" s="7" t="n">
        <v>3</v>
      </c>
      <c r="E19822" s="7" t="n">
        <v>38</v>
      </c>
      <c r="F19822" s="7" t="n">
        <v>0</v>
      </c>
    </row>
    <row r="19823" spans="1:9">
      <c r="A19823" t="s">
        <v>4</v>
      </c>
      <c r="B19823" s="4" t="s">
        <v>5</v>
      </c>
      <c r="C19823" s="4" t="s">
        <v>7</v>
      </c>
      <c r="D19823" s="4" t="s">
        <v>7</v>
      </c>
      <c r="E19823" s="4" t="s">
        <v>13</v>
      </c>
      <c r="F19823" s="4" t="s">
        <v>13</v>
      </c>
      <c r="G19823" s="4" t="s">
        <v>13</v>
      </c>
      <c r="H19823" s="4" t="s">
        <v>11</v>
      </c>
    </row>
    <row r="19824" spans="1:9">
      <c r="A19824" t="n">
        <v>162689</v>
      </c>
      <c r="B19824" s="36" t="n">
        <v>45</v>
      </c>
      <c r="C19824" s="7" t="n">
        <v>2</v>
      </c>
      <c r="D19824" s="7" t="n">
        <v>3</v>
      </c>
      <c r="E19824" s="7" t="n">
        <v>-12.1099996566772</v>
      </c>
      <c r="F19824" s="7" t="n">
        <v>1.14999997615814</v>
      </c>
      <c r="G19824" s="7" t="n">
        <v>-13.7299995422363</v>
      </c>
      <c r="H19824" s="7" t="n">
        <v>4500</v>
      </c>
    </row>
    <row r="19825" spans="1:9">
      <c r="A19825" t="s">
        <v>4</v>
      </c>
      <c r="B19825" s="4" t="s">
        <v>5</v>
      </c>
      <c r="C19825" s="4" t="s">
        <v>7</v>
      </c>
      <c r="D19825" s="4" t="s">
        <v>7</v>
      </c>
      <c r="E19825" s="4" t="s">
        <v>13</v>
      </c>
      <c r="F19825" s="4" t="s">
        <v>13</v>
      </c>
      <c r="G19825" s="4" t="s">
        <v>13</v>
      </c>
      <c r="H19825" s="4" t="s">
        <v>11</v>
      </c>
      <c r="I19825" s="4" t="s">
        <v>7</v>
      </c>
    </row>
    <row r="19826" spans="1:9">
      <c r="A19826" t="n">
        <v>162706</v>
      </c>
      <c r="B19826" s="36" t="n">
        <v>45</v>
      </c>
      <c r="C19826" s="7" t="n">
        <v>4</v>
      </c>
      <c r="D19826" s="7" t="n">
        <v>3</v>
      </c>
      <c r="E19826" s="7" t="n">
        <v>357.170013427734</v>
      </c>
      <c r="F19826" s="7" t="n">
        <v>330.640014648438</v>
      </c>
      <c r="G19826" s="7" t="n">
        <v>0</v>
      </c>
      <c r="H19826" s="7" t="n">
        <v>4500</v>
      </c>
      <c r="I19826" s="7" t="n">
        <v>0</v>
      </c>
    </row>
    <row r="19827" spans="1:9">
      <c r="A19827" t="s">
        <v>4</v>
      </c>
      <c r="B19827" s="4" t="s">
        <v>5</v>
      </c>
      <c r="C19827" s="4" t="s">
        <v>7</v>
      </c>
      <c r="D19827" s="4" t="s">
        <v>11</v>
      </c>
    </row>
    <row r="19828" spans="1:9">
      <c r="A19828" t="n">
        <v>162724</v>
      </c>
      <c r="B19828" s="35" t="n">
        <v>58</v>
      </c>
      <c r="C19828" s="7" t="n">
        <v>255</v>
      </c>
      <c r="D19828" s="7" t="n">
        <v>0</v>
      </c>
    </row>
    <row r="19829" spans="1:9">
      <c r="A19829" t="s">
        <v>4</v>
      </c>
      <c r="B19829" s="4" t="s">
        <v>5</v>
      </c>
      <c r="C19829" s="4" t="s">
        <v>7</v>
      </c>
      <c r="D19829" s="4" t="s">
        <v>11</v>
      </c>
    </row>
    <row r="19830" spans="1:9">
      <c r="A19830" t="n">
        <v>162728</v>
      </c>
      <c r="B19830" s="36" t="n">
        <v>45</v>
      </c>
      <c r="C19830" s="7" t="n">
        <v>7</v>
      </c>
      <c r="D19830" s="7" t="n">
        <v>255</v>
      </c>
    </row>
    <row r="19831" spans="1:9">
      <c r="A19831" t="s">
        <v>4</v>
      </c>
      <c r="B19831" s="4" t="s">
        <v>5</v>
      </c>
      <c r="C19831" s="4" t="s">
        <v>7</v>
      </c>
      <c r="D19831" s="4" t="s">
        <v>11</v>
      </c>
      <c r="E19831" s="4" t="s">
        <v>13</v>
      </c>
    </row>
    <row r="19832" spans="1:9">
      <c r="A19832" t="n">
        <v>162732</v>
      </c>
      <c r="B19832" s="35" t="n">
        <v>58</v>
      </c>
      <c r="C19832" s="7" t="n">
        <v>101</v>
      </c>
      <c r="D19832" s="7" t="n">
        <v>700</v>
      </c>
      <c r="E19832" s="7" t="n">
        <v>1</v>
      </c>
    </row>
    <row r="19833" spans="1:9">
      <c r="A19833" t="s">
        <v>4</v>
      </c>
      <c r="B19833" s="4" t="s">
        <v>5</v>
      </c>
      <c r="C19833" s="4" t="s">
        <v>7</v>
      </c>
      <c r="D19833" s="4" t="s">
        <v>11</v>
      </c>
    </row>
    <row r="19834" spans="1:9">
      <c r="A19834" t="n">
        <v>162740</v>
      </c>
      <c r="B19834" s="35" t="n">
        <v>58</v>
      </c>
      <c r="C19834" s="7" t="n">
        <v>254</v>
      </c>
      <c r="D19834" s="7" t="n">
        <v>0</v>
      </c>
    </row>
    <row r="19835" spans="1:9">
      <c r="A19835" t="s">
        <v>4</v>
      </c>
      <c r="B19835" s="4" t="s">
        <v>5</v>
      </c>
      <c r="C19835" s="4" t="s">
        <v>7</v>
      </c>
      <c r="D19835" s="4" t="s">
        <v>7</v>
      </c>
      <c r="E19835" s="4" t="s">
        <v>13</v>
      </c>
      <c r="F19835" s="4" t="s">
        <v>13</v>
      </c>
      <c r="G19835" s="4" t="s">
        <v>13</v>
      </c>
      <c r="H19835" s="4" t="s">
        <v>11</v>
      </c>
    </row>
    <row r="19836" spans="1:9">
      <c r="A19836" t="n">
        <v>162744</v>
      </c>
      <c r="B19836" s="36" t="n">
        <v>45</v>
      </c>
      <c r="C19836" s="7" t="n">
        <v>2</v>
      </c>
      <c r="D19836" s="7" t="n">
        <v>3</v>
      </c>
      <c r="E19836" s="7" t="n">
        <v>-12.3699998855591</v>
      </c>
      <c r="F19836" s="7" t="n">
        <v>1.16999995708466</v>
      </c>
      <c r="G19836" s="7" t="n">
        <v>-12.9099998474121</v>
      </c>
      <c r="H19836" s="7" t="n">
        <v>0</v>
      </c>
    </row>
    <row r="19837" spans="1:9">
      <c r="A19837" t="s">
        <v>4</v>
      </c>
      <c r="B19837" s="4" t="s">
        <v>5</v>
      </c>
      <c r="C19837" s="4" t="s">
        <v>7</v>
      </c>
      <c r="D19837" s="4" t="s">
        <v>7</v>
      </c>
      <c r="E19837" s="4" t="s">
        <v>13</v>
      </c>
      <c r="F19837" s="4" t="s">
        <v>13</v>
      </c>
      <c r="G19837" s="4" t="s">
        <v>13</v>
      </c>
      <c r="H19837" s="4" t="s">
        <v>11</v>
      </c>
      <c r="I19837" s="4" t="s">
        <v>7</v>
      </c>
    </row>
    <row r="19838" spans="1:9">
      <c r="A19838" t="n">
        <v>162761</v>
      </c>
      <c r="B19838" s="36" t="n">
        <v>45</v>
      </c>
      <c r="C19838" s="7" t="n">
        <v>4</v>
      </c>
      <c r="D19838" s="7" t="n">
        <v>3</v>
      </c>
      <c r="E19838" s="7" t="n">
        <v>0.870000004768372</v>
      </c>
      <c r="F19838" s="7" t="n">
        <v>159.949996948242</v>
      </c>
      <c r="G19838" s="7" t="n">
        <v>358</v>
      </c>
      <c r="H19838" s="7" t="n">
        <v>0</v>
      </c>
      <c r="I19838" s="7" t="n">
        <v>0</v>
      </c>
    </row>
    <row r="19839" spans="1:9">
      <c r="A19839" t="s">
        <v>4</v>
      </c>
      <c r="B19839" s="4" t="s">
        <v>5</v>
      </c>
      <c r="C19839" s="4" t="s">
        <v>7</v>
      </c>
      <c r="D19839" s="4" t="s">
        <v>7</v>
      </c>
      <c r="E19839" s="4" t="s">
        <v>13</v>
      </c>
      <c r="F19839" s="4" t="s">
        <v>11</v>
      </c>
    </row>
    <row r="19840" spans="1:9">
      <c r="A19840" t="n">
        <v>162779</v>
      </c>
      <c r="B19840" s="36" t="n">
        <v>45</v>
      </c>
      <c r="C19840" s="7" t="n">
        <v>11</v>
      </c>
      <c r="D19840" s="7" t="n">
        <v>3</v>
      </c>
      <c r="E19840" s="7" t="n">
        <v>38</v>
      </c>
      <c r="F19840" s="7" t="n">
        <v>0</v>
      </c>
    </row>
    <row r="19841" spans="1:9">
      <c r="A19841" t="s">
        <v>4</v>
      </c>
      <c r="B19841" s="4" t="s">
        <v>5</v>
      </c>
      <c r="C19841" s="4" t="s">
        <v>7</v>
      </c>
      <c r="D19841" s="4" t="s">
        <v>7</v>
      </c>
      <c r="E19841" s="4" t="s">
        <v>13</v>
      </c>
      <c r="F19841" s="4" t="s">
        <v>11</v>
      </c>
    </row>
    <row r="19842" spans="1:9">
      <c r="A19842" t="n">
        <v>162788</v>
      </c>
      <c r="B19842" s="36" t="n">
        <v>45</v>
      </c>
      <c r="C19842" s="7" t="n">
        <v>5</v>
      </c>
      <c r="D19842" s="7" t="n">
        <v>3</v>
      </c>
      <c r="E19842" s="7" t="n">
        <v>3.09999990463257</v>
      </c>
      <c r="F19842" s="7" t="n">
        <v>0</v>
      </c>
    </row>
    <row r="19843" spans="1:9">
      <c r="A19843" t="s">
        <v>4</v>
      </c>
      <c r="B19843" s="4" t="s">
        <v>5</v>
      </c>
      <c r="C19843" s="4" t="s">
        <v>7</v>
      </c>
      <c r="D19843" s="4" t="s">
        <v>7</v>
      </c>
      <c r="E19843" s="4" t="s">
        <v>13</v>
      </c>
      <c r="F19843" s="4" t="s">
        <v>11</v>
      </c>
    </row>
    <row r="19844" spans="1:9">
      <c r="A19844" t="n">
        <v>162797</v>
      </c>
      <c r="B19844" s="36" t="n">
        <v>45</v>
      </c>
      <c r="C19844" s="7" t="n">
        <v>5</v>
      </c>
      <c r="D19844" s="7" t="n">
        <v>3</v>
      </c>
      <c r="E19844" s="7" t="n">
        <v>2.59999990463257</v>
      </c>
      <c r="F19844" s="7" t="n">
        <v>3000</v>
      </c>
    </row>
    <row r="19845" spans="1:9">
      <c r="A19845" t="s">
        <v>4</v>
      </c>
      <c r="B19845" s="4" t="s">
        <v>5</v>
      </c>
      <c r="C19845" s="4" t="s">
        <v>11</v>
      </c>
    </row>
    <row r="19846" spans="1:9">
      <c r="A19846" t="n">
        <v>162806</v>
      </c>
      <c r="B19846" s="29" t="n">
        <v>16</v>
      </c>
      <c r="C19846" s="7" t="n">
        <v>3000</v>
      </c>
    </row>
    <row r="19847" spans="1:9">
      <c r="A19847" t="s">
        <v>4</v>
      </c>
      <c r="B19847" s="4" t="s">
        <v>5</v>
      </c>
      <c r="C19847" s="4" t="s">
        <v>7</v>
      </c>
      <c r="D19847" s="4" t="s">
        <v>11</v>
      </c>
      <c r="E19847" s="4" t="s">
        <v>8</v>
      </c>
    </row>
    <row r="19848" spans="1:9">
      <c r="A19848" t="n">
        <v>162809</v>
      </c>
      <c r="B19848" s="49" t="n">
        <v>51</v>
      </c>
      <c r="C19848" s="7" t="n">
        <v>4</v>
      </c>
      <c r="D19848" s="7" t="n">
        <v>5655</v>
      </c>
      <c r="E19848" s="7" t="s">
        <v>1425</v>
      </c>
    </row>
    <row r="19849" spans="1:9">
      <c r="A19849" t="s">
        <v>4</v>
      </c>
      <c r="B19849" s="4" t="s">
        <v>5</v>
      </c>
      <c r="C19849" s="4" t="s">
        <v>11</v>
      </c>
    </row>
    <row r="19850" spans="1:9">
      <c r="A19850" t="n">
        <v>162824</v>
      </c>
      <c r="B19850" s="29" t="n">
        <v>16</v>
      </c>
      <c r="C19850" s="7" t="n">
        <v>0</v>
      </c>
    </row>
    <row r="19851" spans="1:9">
      <c r="A19851" t="s">
        <v>4</v>
      </c>
      <c r="B19851" s="4" t="s">
        <v>5</v>
      </c>
      <c r="C19851" s="4" t="s">
        <v>11</v>
      </c>
      <c r="D19851" s="4" t="s">
        <v>34</v>
      </c>
      <c r="E19851" s="4" t="s">
        <v>7</v>
      </c>
      <c r="F19851" s="4" t="s">
        <v>7</v>
      </c>
      <c r="G19851" s="4" t="s">
        <v>34</v>
      </c>
      <c r="H19851" s="4" t="s">
        <v>7</v>
      </c>
      <c r="I19851" s="4" t="s">
        <v>7</v>
      </c>
    </row>
    <row r="19852" spans="1:9">
      <c r="A19852" t="n">
        <v>162827</v>
      </c>
      <c r="B19852" s="51" t="n">
        <v>26</v>
      </c>
      <c r="C19852" s="7" t="n">
        <v>5655</v>
      </c>
      <c r="D19852" s="7" t="s">
        <v>1426</v>
      </c>
      <c r="E19852" s="7" t="n">
        <v>2</v>
      </c>
      <c r="F19852" s="7" t="n">
        <v>3</v>
      </c>
      <c r="G19852" s="7" t="s">
        <v>1427</v>
      </c>
      <c r="H19852" s="7" t="n">
        <v>2</v>
      </c>
      <c r="I19852" s="7" t="n">
        <v>0</v>
      </c>
    </row>
    <row r="19853" spans="1:9">
      <c r="A19853" t="s">
        <v>4</v>
      </c>
      <c r="B19853" s="4" t="s">
        <v>5</v>
      </c>
    </row>
    <row r="19854" spans="1:9">
      <c r="A19854" t="n">
        <v>162965</v>
      </c>
      <c r="B19854" s="27" t="n">
        <v>28</v>
      </c>
    </row>
    <row r="19855" spans="1:9">
      <c r="A19855" t="s">
        <v>4</v>
      </c>
      <c r="B19855" s="4" t="s">
        <v>5</v>
      </c>
      <c r="C19855" s="4" t="s">
        <v>7</v>
      </c>
      <c r="D19855" s="4" t="s">
        <v>11</v>
      </c>
      <c r="E19855" s="4" t="s">
        <v>8</v>
      </c>
    </row>
    <row r="19856" spans="1:9">
      <c r="A19856" t="n">
        <v>162966</v>
      </c>
      <c r="B19856" s="49" t="n">
        <v>51</v>
      </c>
      <c r="C19856" s="7" t="n">
        <v>4</v>
      </c>
      <c r="D19856" s="7" t="n">
        <v>14</v>
      </c>
      <c r="E19856" s="7" t="s">
        <v>645</v>
      </c>
    </row>
    <row r="19857" spans="1:9">
      <c r="A19857" t="s">
        <v>4</v>
      </c>
      <c r="B19857" s="4" t="s">
        <v>5</v>
      </c>
      <c r="C19857" s="4" t="s">
        <v>11</v>
      </c>
    </row>
    <row r="19858" spans="1:9">
      <c r="A19858" t="n">
        <v>162980</v>
      </c>
      <c r="B19858" s="29" t="n">
        <v>16</v>
      </c>
      <c r="C19858" s="7" t="n">
        <v>0</v>
      </c>
    </row>
    <row r="19859" spans="1:9">
      <c r="A19859" t="s">
        <v>4</v>
      </c>
      <c r="B19859" s="4" t="s">
        <v>5</v>
      </c>
      <c r="C19859" s="4" t="s">
        <v>11</v>
      </c>
      <c r="D19859" s="4" t="s">
        <v>34</v>
      </c>
      <c r="E19859" s="4" t="s">
        <v>7</v>
      </c>
      <c r="F19859" s="4" t="s">
        <v>7</v>
      </c>
    </row>
    <row r="19860" spans="1:9">
      <c r="A19860" t="n">
        <v>162983</v>
      </c>
      <c r="B19860" s="51" t="n">
        <v>26</v>
      </c>
      <c r="C19860" s="7" t="n">
        <v>14</v>
      </c>
      <c r="D19860" s="7" t="s">
        <v>1428</v>
      </c>
      <c r="E19860" s="7" t="n">
        <v>2</v>
      </c>
      <c r="F19860" s="7" t="n">
        <v>0</v>
      </c>
    </row>
    <row r="19861" spans="1:9">
      <c r="A19861" t="s">
        <v>4</v>
      </c>
      <c r="B19861" s="4" t="s">
        <v>5</v>
      </c>
    </row>
    <row r="19862" spans="1:9">
      <c r="A19862" t="n">
        <v>163061</v>
      </c>
      <c r="B19862" s="27" t="n">
        <v>28</v>
      </c>
    </row>
    <row r="19863" spans="1:9">
      <c r="A19863" t="s">
        <v>4</v>
      </c>
      <c r="B19863" s="4" t="s">
        <v>5</v>
      </c>
      <c r="C19863" s="4" t="s">
        <v>11</v>
      </c>
      <c r="D19863" s="4" t="s">
        <v>7</v>
      </c>
      <c r="E19863" s="4" t="s">
        <v>7</v>
      </c>
      <c r="F19863" s="4" t="s">
        <v>8</v>
      </c>
    </row>
    <row r="19864" spans="1:9">
      <c r="A19864" t="n">
        <v>163062</v>
      </c>
      <c r="B19864" s="50" t="n">
        <v>20</v>
      </c>
      <c r="C19864" s="7" t="n">
        <v>5655</v>
      </c>
      <c r="D19864" s="7" t="n">
        <v>2</v>
      </c>
      <c r="E19864" s="7" t="n">
        <v>10</v>
      </c>
      <c r="F19864" s="7" t="s">
        <v>871</v>
      </c>
    </row>
    <row r="19865" spans="1:9">
      <c r="A19865" t="s">
        <v>4</v>
      </c>
      <c r="B19865" s="4" t="s">
        <v>5</v>
      </c>
      <c r="C19865" s="4" t="s">
        <v>7</v>
      </c>
      <c r="D19865" s="4" t="s">
        <v>11</v>
      </c>
      <c r="E19865" s="4" t="s">
        <v>8</v>
      </c>
    </row>
    <row r="19866" spans="1:9">
      <c r="A19866" t="n">
        <v>163082</v>
      </c>
      <c r="B19866" s="49" t="n">
        <v>51</v>
      </c>
      <c r="C19866" s="7" t="n">
        <v>4</v>
      </c>
      <c r="D19866" s="7" t="n">
        <v>5655</v>
      </c>
      <c r="E19866" s="7" t="s">
        <v>346</v>
      </c>
    </row>
    <row r="19867" spans="1:9">
      <c r="A19867" t="s">
        <v>4</v>
      </c>
      <c r="B19867" s="4" t="s">
        <v>5</v>
      </c>
      <c r="C19867" s="4" t="s">
        <v>11</v>
      </c>
    </row>
    <row r="19868" spans="1:9">
      <c r="A19868" t="n">
        <v>163096</v>
      </c>
      <c r="B19868" s="29" t="n">
        <v>16</v>
      </c>
      <c r="C19868" s="7" t="n">
        <v>0</v>
      </c>
    </row>
    <row r="19869" spans="1:9">
      <c r="A19869" t="s">
        <v>4</v>
      </c>
      <c r="B19869" s="4" t="s">
        <v>5</v>
      </c>
      <c r="C19869" s="4" t="s">
        <v>11</v>
      </c>
      <c r="D19869" s="4" t="s">
        <v>34</v>
      </c>
      <c r="E19869" s="4" t="s">
        <v>7</v>
      </c>
      <c r="F19869" s="4" t="s">
        <v>7</v>
      </c>
      <c r="G19869" s="4" t="s">
        <v>34</v>
      </c>
      <c r="H19869" s="4" t="s">
        <v>7</v>
      </c>
      <c r="I19869" s="4" t="s">
        <v>7</v>
      </c>
      <c r="J19869" s="4" t="s">
        <v>34</v>
      </c>
      <c r="K19869" s="4" t="s">
        <v>7</v>
      </c>
      <c r="L19869" s="4" t="s">
        <v>7</v>
      </c>
    </row>
    <row r="19870" spans="1:9">
      <c r="A19870" t="n">
        <v>163099</v>
      </c>
      <c r="B19870" s="51" t="n">
        <v>26</v>
      </c>
      <c r="C19870" s="7" t="n">
        <v>5655</v>
      </c>
      <c r="D19870" s="7" t="s">
        <v>1429</v>
      </c>
      <c r="E19870" s="7" t="n">
        <v>2</v>
      </c>
      <c r="F19870" s="7" t="n">
        <v>3</v>
      </c>
      <c r="G19870" s="7" t="s">
        <v>1430</v>
      </c>
      <c r="H19870" s="7" t="n">
        <v>2</v>
      </c>
      <c r="I19870" s="7" t="n">
        <v>3</v>
      </c>
      <c r="J19870" s="7" t="s">
        <v>1431</v>
      </c>
      <c r="K19870" s="7" t="n">
        <v>2</v>
      </c>
      <c r="L19870" s="7" t="n">
        <v>0</v>
      </c>
    </row>
    <row r="19871" spans="1:9">
      <c r="A19871" t="s">
        <v>4</v>
      </c>
      <c r="B19871" s="4" t="s">
        <v>5</v>
      </c>
    </row>
    <row r="19872" spans="1:9">
      <c r="A19872" t="n">
        <v>163309</v>
      </c>
      <c r="B19872" s="27" t="n">
        <v>28</v>
      </c>
    </row>
    <row r="19873" spans="1:12">
      <c r="A19873" t="s">
        <v>4</v>
      </c>
      <c r="B19873" s="4" t="s">
        <v>5</v>
      </c>
      <c r="C19873" s="4" t="s">
        <v>11</v>
      </c>
      <c r="D19873" s="4" t="s">
        <v>7</v>
      </c>
      <c r="E19873" s="4" t="s">
        <v>7</v>
      </c>
      <c r="F19873" s="4" t="s">
        <v>8</v>
      </c>
    </row>
    <row r="19874" spans="1:12">
      <c r="A19874" t="n">
        <v>163310</v>
      </c>
      <c r="B19874" s="50" t="n">
        <v>20</v>
      </c>
      <c r="C19874" s="7" t="n">
        <v>14</v>
      </c>
      <c r="D19874" s="7" t="n">
        <v>2</v>
      </c>
      <c r="E19874" s="7" t="n">
        <v>10</v>
      </c>
      <c r="F19874" s="7" t="s">
        <v>459</v>
      </c>
    </row>
    <row r="19875" spans="1:12">
      <c r="A19875" t="s">
        <v>4</v>
      </c>
      <c r="B19875" s="4" t="s">
        <v>5</v>
      </c>
      <c r="C19875" s="4" t="s">
        <v>7</v>
      </c>
      <c r="D19875" s="4" t="s">
        <v>11</v>
      </c>
      <c r="E19875" s="4" t="s">
        <v>8</v>
      </c>
    </row>
    <row r="19876" spans="1:12">
      <c r="A19876" t="n">
        <v>163331</v>
      </c>
      <c r="B19876" s="49" t="n">
        <v>51</v>
      </c>
      <c r="C19876" s="7" t="n">
        <v>4</v>
      </c>
      <c r="D19876" s="7" t="n">
        <v>14</v>
      </c>
      <c r="E19876" s="7" t="s">
        <v>419</v>
      </c>
    </row>
    <row r="19877" spans="1:12">
      <c r="A19877" t="s">
        <v>4</v>
      </c>
      <c r="B19877" s="4" t="s">
        <v>5</v>
      </c>
      <c r="C19877" s="4" t="s">
        <v>11</v>
      </c>
    </row>
    <row r="19878" spans="1:12">
      <c r="A19878" t="n">
        <v>163345</v>
      </c>
      <c r="B19878" s="29" t="n">
        <v>16</v>
      </c>
      <c r="C19878" s="7" t="n">
        <v>0</v>
      </c>
    </row>
    <row r="19879" spans="1:12">
      <c r="A19879" t="s">
        <v>4</v>
      </c>
      <c r="B19879" s="4" t="s">
        <v>5</v>
      </c>
      <c r="C19879" s="4" t="s">
        <v>11</v>
      </c>
      <c r="D19879" s="4" t="s">
        <v>34</v>
      </c>
      <c r="E19879" s="4" t="s">
        <v>7</v>
      </c>
      <c r="F19879" s="4" t="s">
        <v>7</v>
      </c>
      <c r="G19879" s="4" t="s">
        <v>34</v>
      </c>
      <c r="H19879" s="4" t="s">
        <v>7</v>
      </c>
      <c r="I19879" s="4" t="s">
        <v>7</v>
      </c>
    </row>
    <row r="19880" spans="1:12">
      <c r="A19880" t="n">
        <v>163348</v>
      </c>
      <c r="B19880" s="51" t="n">
        <v>26</v>
      </c>
      <c r="C19880" s="7" t="n">
        <v>14</v>
      </c>
      <c r="D19880" s="7" t="s">
        <v>1432</v>
      </c>
      <c r="E19880" s="7" t="n">
        <v>2</v>
      </c>
      <c r="F19880" s="7" t="n">
        <v>3</v>
      </c>
      <c r="G19880" s="7" t="s">
        <v>1433</v>
      </c>
      <c r="H19880" s="7" t="n">
        <v>2</v>
      </c>
      <c r="I19880" s="7" t="n">
        <v>0</v>
      </c>
    </row>
    <row r="19881" spans="1:12">
      <c r="A19881" t="s">
        <v>4</v>
      </c>
      <c r="B19881" s="4" t="s">
        <v>5</v>
      </c>
    </row>
    <row r="19882" spans="1:12">
      <c r="A19882" t="n">
        <v>163518</v>
      </c>
      <c r="B19882" s="27" t="n">
        <v>28</v>
      </c>
    </row>
    <row r="19883" spans="1:12">
      <c r="A19883" t="s">
        <v>4</v>
      </c>
      <c r="B19883" s="4" t="s">
        <v>5</v>
      </c>
      <c r="C19883" s="4" t="s">
        <v>11</v>
      </c>
      <c r="D19883" s="4" t="s">
        <v>7</v>
      </c>
      <c r="E19883" s="4" t="s">
        <v>13</v>
      </c>
      <c r="F19883" s="4" t="s">
        <v>11</v>
      </c>
    </row>
    <row r="19884" spans="1:12">
      <c r="A19884" t="n">
        <v>163519</v>
      </c>
      <c r="B19884" s="53" t="n">
        <v>59</v>
      </c>
      <c r="C19884" s="7" t="n">
        <v>5655</v>
      </c>
      <c r="D19884" s="7" t="n">
        <v>1</v>
      </c>
      <c r="E19884" s="7" t="n">
        <v>0.150000005960464</v>
      </c>
      <c r="F19884" s="7" t="n">
        <v>0</v>
      </c>
    </row>
    <row r="19885" spans="1:12">
      <c r="A19885" t="s">
        <v>4</v>
      </c>
      <c r="B19885" s="4" t="s">
        <v>5</v>
      </c>
      <c r="C19885" s="4" t="s">
        <v>11</v>
      </c>
    </row>
    <row r="19886" spans="1:12">
      <c r="A19886" t="n">
        <v>163529</v>
      </c>
      <c r="B19886" s="29" t="n">
        <v>16</v>
      </c>
      <c r="C19886" s="7" t="n">
        <v>1000</v>
      </c>
    </row>
    <row r="19887" spans="1:12">
      <c r="A19887" t="s">
        <v>4</v>
      </c>
      <c r="B19887" s="4" t="s">
        <v>5</v>
      </c>
      <c r="C19887" s="4" t="s">
        <v>7</v>
      </c>
      <c r="D19887" s="4" t="s">
        <v>11</v>
      </c>
      <c r="E19887" s="4" t="s">
        <v>8</v>
      </c>
    </row>
    <row r="19888" spans="1:12">
      <c r="A19888" t="n">
        <v>163532</v>
      </c>
      <c r="B19888" s="49" t="n">
        <v>51</v>
      </c>
      <c r="C19888" s="7" t="n">
        <v>4</v>
      </c>
      <c r="D19888" s="7" t="n">
        <v>5655</v>
      </c>
      <c r="E19888" s="7" t="s">
        <v>442</v>
      </c>
    </row>
    <row r="19889" spans="1:9">
      <c r="A19889" t="s">
        <v>4</v>
      </c>
      <c r="B19889" s="4" t="s">
        <v>5</v>
      </c>
      <c r="C19889" s="4" t="s">
        <v>11</v>
      </c>
    </row>
    <row r="19890" spans="1:9">
      <c r="A19890" t="n">
        <v>163546</v>
      </c>
      <c r="B19890" s="29" t="n">
        <v>16</v>
      </c>
      <c r="C19890" s="7" t="n">
        <v>0</v>
      </c>
    </row>
    <row r="19891" spans="1:9">
      <c r="A19891" t="s">
        <v>4</v>
      </c>
      <c r="B19891" s="4" t="s">
        <v>5</v>
      </c>
      <c r="C19891" s="4" t="s">
        <v>11</v>
      </c>
      <c r="D19891" s="4" t="s">
        <v>34</v>
      </c>
      <c r="E19891" s="4" t="s">
        <v>7</v>
      </c>
      <c r="F19891" s="4" t="s">
        <v>7</v>
      </c>
    </row>
    <row r="19892" spans="1:9">
      <c r="A19892" t="n">
        <v>163549</v>
      </c>
      <c r="B19892" s="51" t="n">
        <v>26</v>
      </c>
      <c r="C19892" s="7" t="n">
        <v>5655</v>
      </c>
      <c r="D19892" s="7" t="s">
        <v>1434</v>
      </c>
      <c r="E19892" s="7" t="n">
        <v>2</v>
      </c>
      <c r="F19892" s="7" t="n">
        <v>0</v>
      </c>
    </row>
    <row r="19893" spans="1:9">
      <c r="A19893" t="s">
        <v>4</v>
      </c>
      <c r="B19893" s="4" t="s">
        <v>5</v>
      </c>
    </row>
    <row r="19894" spans="1:9">
      <c r="A19894" t="n">
        <v>163587</v>
      </c>
      <c r="B19894" s="27" t="n">
        <v>28</v>
      </c>
    </row>
    <row r="19895" spans="1:9">
      <c r="A19895" t="s">
        <v>4</v>
      </c>
      <c r="B19895" s="4" t="s">
        <v>5</v>
      </c>
      <c r="C19895" s="4" t="s">
        <v>11</v>
      </c>
      <c r="D19895" s="4" t="s">
        <v>7</v>
      </c>
    </row>
    <row r="19896" spans="1:9">
      <c r="A19896" t="n">
        <v>163588</v>
      </c>
      <c r="B19896" s="69" t="n">
        <v>89</v>
      </c>
      <c r="C19896" s="7" t="n">
        <v>65533</v>
      </c>
      <c r="D19896" s="7" t="n">
        <v>1</v>
      </c>
    </row>
    <row r="19897" spans="1:9">
      <c r="A19897" t="s">
        <v>4</v>
      </c>
      <c r="B19897" s="4" t="s">
        <v>5</v>
      </c>
      <c r="C19897" s="4" t="s">
        <v>7</v>
      </c>
      <c r="D19897" s="4" t="s">
        <v>11</v>
      </c>
      <c r="E19897" s="4" t="s">
        <v>13</v>
      </c>
    </row>
    <row r="19898" spans="1:9">
      <c r="A19898" t="n">
        <v>163592</v>
      </c>
      <c r="B19898" s="35" t="n">
        <v>58</v>
      </c>
      <c r="C19898" s="7" t="n">
        <v>101</v>
      </c>
      <c r="D19898" s="7" t="n">
        <v>800</v>
      </c>
      <c r="E19898" s="7" t="n">
        <v>1</v>
      </c>
    </row>
    <row r="19899" spans="1:9">
      <c r="A19899" t="s">
        <v>4</v>
      </c>
      <c r="B19899" s="4" t="s">
        <v>5</v>
      </c>
      <c r="C19899" s="4" t="s">
        <v>7</v>
      </c>
      <c r="D19899" s="4" t="s">
        <v>11</v>
      </c>
    </row>
    <row r="19900" spans="1:9">
      <c r="A19900" t="n">
        <v>163600</v>
      </c>
      <c r="B19900" s="35" t="n">
        <v>58</v>
      </c>
      <c r="C19900" s="7" t="n">
        <v>254</v>
      </c>
      <c r="D19900" s="7" t="n">
        <v>0</v>
      </c>
    </row>
    <row r="19901" spans="1:9">
      <c r="A19901" t="s">
        <v>4</v>
      </c>
      <c r="B19901" s="4" t="s">
        <v>5</v>
      </c>
      <c r="C19901" s="4" t="s">
        <v>7</v>
      </c>
      <c r="D19901" s="4" t="s">
        <v>7</v>
      </c>
      <c r="E19901" s="4" t="s">
        <v>13</v>
      </c>
      <c r="F19901" s="4" t="s">
        <v>13</v>
      </c>
      <c r="G19901" s="4" t="s">
        <v>13</v>
      </c>
      <c r="H19901" s="4" t="s">
        <v>11</v>
      </c>
    </row>
    <row r="19902" spans="1:9">
      <c r="A19902" t="n">
        <v>163604</v>
      </c>
      <c r="B19902" s="36" t="n">
        <v>45</v>
      </c>
      <c r="C19902" s="7" t="n">
        <v>2</v>
      </c>
      <c r="D19902" s="7" t="n">
        <v>3</v>
      </c>
      <c r="E19902" s="7" t="n">
        <v>-12.3599996566772</v>
      </c>
      <c r="F19902" s="7" t="n">
        <v>1.02999997138977</v>
      </c>
      <c r="G19902" s="7" t="n">
        <v>-12.8699998855591</v>
      </c>
      <c r="H19902" s="7" t="n">
        <v>0</v>
      </c>
    </row>
    <row r="19903" spans="1:9">
      <c r="A19903" t="s">
        <v>4</v>
      </c>
      <c r="B19903" s="4" t="s">
        <v>5</v>
      </c>
      <c r="C19903" s="4" t="s">
        <v>7</v>
      </c>
      <c r="D19903" s="4" t="s">
        <v>7</v>
      </c>
      <c r="E19903" s="4" t="s">
        <v>13</v>
      </c>
      <c r="F19903" s="4" t="s">
        <v>13</v>
      </c>
      <c r="G19903" s="4" t="s">
        <v>13</v>
      </c>
      <c r="H19903" s="4" t="s">
        <v>11</v>
      </c>
      <c r="I19903" s="4" t="s">
        <v>7</v>
      </c>
    </row>
    <row r="19904" spans="1:9">
      <c r="A19904" t="n">
        <v>163621</v>
      </c>
      <c r="B19904" s="36" t="n">
        <v>45</v>
      </c>
      <c r="C19904" s="7" t="n">
        <v>4</v>
      </c>
      <c r="D19904" s="7" t="n">
        <v>3</v>
      </c>
      <c r="E19904" s="7" t="n">
        <v>5.55999994277954</v>
      </c>
      <c r="F19904" s="7" t="n">
        <v>29.1499996185303</v>
      </c>
      <c r="G19904" s="7" t="n">
        <v>0</v>
      </c>
      <c r="H19904" s="7" t="n">
        <v>0</v>
      </c>
      <c r="I19904" s="7" t="n">
        <v>0</v>
      </c>
    </row>
    <row r="19905" spans="1:9">
      <c r="A19905" t="s">
        <v>4</v>
      </c>
      <c r="B19905" s="4" t="s">
        <v>5</v>
      </c>
      <c r="C19905" s="4" t="s">
        <v>7</v>
      </c>
      <c r="D19905" s="4" t="s">
        <v>7</v>
      </c>
      <c r="E19905" s="4" t="s">
        <v>13</v>
      </c>
      <c r="F19905" s="4" t="s">
        <v>11</v>
      </c>
    </row>
    <row r="19906" spans="1:9">
      <c r="A19906" t="n">
        <v>163639</v>
      </c>
      <c r="B19906" s="36" t="n">
        <v>45</v>
      </c>
      <c r="C19906" s="7" t="n">
        <v>5</v>
      </c>
      <c r="D19906" s="7" t="n">
        <v>3</v>
      </c>
      <c r="E19906" s="7" t="n">
        <v>2.90000009536743</v>
      </c>
      <c r="F19906" s="7" t="n">
        <v>0</v>
      </c>
    </row>
    <row r="19907" spans="1:9">
      <c r="A19907" t="s">
        <v>4</v>
      </c>
      <c r="B19907" s="4" t="s">
        <v>5</v>
      </c>
      <c r="C19907" s="4" t="s">
        <v>7</v>
      </c>
      <c r="D19907" s="4" t="s">
        <v>7</v>
      </c>
      <c r="E19907" s="4" t="s">
        <v>13</v>
      </c>
      <c r="F19907" s="4" t="s">
        <v>11</v>
      </c>
    </row>
    <row r="19908" spans="1:9">
      <c r="A19908" t="n">
        <v>163648</v>
      </c>
      <c r="B19908" s="36" t="n">
        <v>45</v>
      </c>
      <c r="C19908" s="7" t="n">
        <v>11</v>
      </c>
      <c r="D19908" s="7" t="n">
        <v>3</v>
      </c>
      <c r="E19908" s="7" t="n">
        <v>38</v>
      </c>
      <c r="F19908" s="7" t="n">
        <v>0</v>
      </c>
    </row>
    <row r="19909" spans="1:9">
      <c r="A19909" t="s">
        <v>4</v>
      </c>
      <c r="B19909" s="4" t="s">
        <v>5</v>
      </c>
      <c r="C19909" s="4" t="s">
        <v>7</v>
      </c>
      <c r="D19909" s="4" t="s">
        <v>7</v>
      </c>
      <c r="E19909" s="4" t="s">
        <v>13</v>
      </c>
      <c r="F19909" s="4" t="s">
        <v>13</v>
      </c>
      <c r="G19909" s="4" t="s">
        <v>13</v>
      </c>
      <c r="H19909" s="4" t="s">
        <v>11</v>
      </c>
      <c r="I19909" s="4" t="s">
        <v>7</v>
      </c>
    </row>
    <row r="19910" spans="1:9">
      <c r="A19910" t="n">
        <v>163657</v>
      </c>
      <c r="B19910" s="36" t="n">
        <v>45</v>
      </c>
      <c r="C19910" s="7" t="n">
        <v>4</v>
      </c>
      <c r="D19910" s="7" t="n">
        <v>3</v>
      </c>
      <c r="E19910" s="7" t="n">
        <v>12.5500001907349</v>
      </c>
      <c r="F19910" s="7" t="n">
        <v>49.8800010681152</v>
      </c>
      <c r="G19910" s="7" t="n">
        <v>0</v>
      </c>
      <c r="H19910" s="7" t="n">
        <v>26000</v>
      </c>
      <c r="I19910" s="7" t="n">
        <v>0</v>
      </c>
    </row>
    <row r="19911" spans="1:9">
      <c r="A19911" t="s">
        <v>4</v>
      </c>
      <c r="B19911" s="4" t="s">
        <v>5</v>
      </c>
      <c r="C19911" s="4" t="s">
        <v>7</v>
      </c>
      <c r="D19911" s="4" t="s">
        <v>11</v>
      </c>
    </row>
    <row r="19912" spans="1:9">
      <c r="A19912" t="n">
        <v>163675</v>
      </c>
      <c r="B19912" s="35" t="n">
        <v>58</v>
      </c>
      <c r="C19912" s="7" t="n">
        <v>255</v>
      </c>
      <c r="D19912" s="7" t="n">
        <v>0</v>
      </c>
    </row>
    <row r="19913" spans="1:9">
      <c r="A19913" t="s">
        <v>4</v>
      </c>
      <c r="B19913" s="4" t="s">
        <v>5</v>
      </c>
      <c r="C19913" s="4" t="s">
        <v>7</v>
      </c>
      <c r="D19913" s="4" t="s">
        <v>11</v>
      </c>
      <c r="E19913" s="4" t="s">
        <v>8</v>
      </c>
    </row>
    <row r="19914" spans="1:9">
      <c r="A19914" t="n">
        <v>163679</v>
      </c>
      <c r="B19914" s="49" t="n">
        <v>51</v>
      </c>
      <c r="C19914" s="7" t="n">
        <v>4</v>
      </c>
      <c r="D19914" s="7" t="n">
        <v>14</v>
      </c>
      <c r="E19914" s="7" t="s">
        <v>419</v>
      </c>
    </row>
    <row r="19915" spans="1:9">
      <c r="A19915" t="s">
        <v>4</v>
      </c>
      <c r="B19915" s="4" t="s">
        <v>5</v>
      </c>
      <c r="C19915" s="4" t="s">
        <v>11</v>
      </c>
    </row>
    <row r="19916" spans="1:9">
      <c r="A19916" t="n">
        <v>163693</v>
      </c>
      <c r="B19916" s="29" t="n">
        <v>16</v>
      </c>
      <c r="C19916" s="7" t="n">
        <v>0</v>
      </c>
    </row>
    <row r="19917" spans="1:9">
      <c r="A19917" t="s">
        <v>4</v>
      </c>
      <c r="B19917" s="4" t="s">
        <v>5</v>
      </c>
      <c r="C19917" s="4" t="s">
        <v>11</v>
      </c>
      <c r="D19917" s="4" t="s">
        <v>34</v>
      </c>
      <c r="E19917" s="4" t="s">
        <v>7</v>
      </c>
      <c r="F19917" s="4" t="s">
        <v>7</v>
      </c>
      <c r="G19917" s="4" t="s">
        <v>34</v>
      </c>
      <c r="H19917" s="4" t="s">
        <v>7</v>
      </c>
      <c r="I19917" s="4" t="s">
        <v>7</v>
      </c>
      <c r="J19917" s="4" t="s">
        <v>34</v>
      </c>
      <c r="K19917" s="4" t="s">
        <v>7</v>
      </c>
      <c r="L19917" s="4" t="s">
        <v>7</v>
      </c>
    </row>
    <row r="19918" spans="1:9">
      <c r="A19918" t="n">
        <v>163696</v>
      </c>
      <c r="B19918" s="51" t="n">
        <v>26</v>
      </c>
      <c r="C19918" s="7" t="n">
        <v>14</v>
      </c>
      <c r="D19918" s="7" t="s">
        <v>1435</v>
      </c>
      <c r="E19918" s="7" t="n">
        <v>2</v>
      </c>
      <c r="F19918" s="7" t="n">
        <v>3</v>
      </c>
      <c r="G19918" s="7" t="s">
        <v>1436</v>
      </c>
      <c r="H19918" s="7" t="n">
        <v>2</v>
      </c>
      <c r="I19918" s="7" t="n">
        <v>3</v>
      </c>
      <c r="J19918" s="7" t="s">
        <v>1437</v>
      </c>
      <c r="K19918" s="7" t="n">
        <v>2</v>
      </c>
      <c r="L19918" s="7" t="n">
        <v>0</v>
      </c>
    </row>
    <row r="19919" spans="1:9">
      <c r="A19919" t="s">
        <v>4</v>
      </c>
      <c r="B19919" s="4" t="s">
        <v>5</v>
      </c>
    </row>
    <row r="19920" spans="1:9">
      <c r="A19920" t="n">
        <v>164052</v>
      </c>
      <c r="B19920" s="27" t="n">
        <v>28</v>
      </c>
    </row>
    <row r="19921" spans="1:12">
      <c r="A19921" t="s">
        <v>4</v>
      </c>
      <c r="B19921" s="4" t="s">
        <v>5</v>
      </c>
      <c r="C19921" s="4" t="s">
        <v>7</v>
      </c>
      <c r="D19921" s="4" t="s">
        <v>11</v>
      </c>
      <c r="E19921" s="4" t="s">
        <v>8</v>
      </c>
    </row>
    <row r="19922" spans="1:12">
      <c r="A19922" t="n">
        <v>164053</v>
      </c>
      <c r="B19922" s="49" t="n">
        <v>51</v>
      </c>
      <c r="C19922" s="7" t="n">
        <v>4</v>
      </c>
      <c r="D19922" s="7" t="n">
        <v>5655</v>
      </c>
      <c r="E19922" s="7" t="s">
        <v>670</v>
      </c>
    </row>
    <row r="19923" spans="1:12">
      <c r="A19923" t="s">
        <v>4</v>
      </c>
      <c r="B19923" s="4" t="s">
        <v>5</v>
      </c>
      <c r="C19923" s="4" t="s">
        <v>11</v>
      </c>
    </row>
    <row r="19924" spans="1:12">
      <c r="A19924" t="n">
        <v>164067</v>
      </c>
      <c r="B19924" s="29" t="n">
        <v>16</v>
      </c>
      <c r="C19924" s="7" t="n">
        <v>0</v>
      </c>
    </row>
    <row r="19925" spans="1:12">
      <c r="A19925" t="s">
        <v>4</v>
      </c>
      <c r="B19925" s="4" t="s">
        <v>5</v>
      </c>
      <c r="C19925" s="4" t="s">
        <v>11</v>
      </c>
      <c r="D19925" s="4" t="s">
        <v>34</v>
      </c>
      <c r="E19925" s="4" t="s">
        <v>7</v>
      </c>
      <c r="F19925" s="4" t="s">
        <v>7</v>
      </c>
      <c r="G19925" s="4" t="s">
        <v>34</v>
      </c>
      <c r="H19925" s="4" t="s">
        <v>7</v>
      </c>
      <c r="I19925" s="4" t="s">
        <v>7</v>
      </c>
      <c r="J19925" s="4" t="s">
        <v>34</v>
      </c>
      <c r="K19925" s="4" t="s">
        <v>7</v>
      </c>
      <c r="L19925" s="4" t="s">
        <v>7</v>
      </c>
    </row>
    <row r="19926" spans="1:12">
      <c r="A19926" t="n">
        <v>164070</v>
      </c>
      <c r="B19926" s="51" t="n">
        <v>26</v>
      </c>
      <c r="C19926" s="7" t="n">
        <v>5655</v>
      </c>
      <c r="D19926" s="7" t="s">
        <v>1438</v>
      </c>
      <c r="E19926" s="7" t="n">
        <v>2</v>
      </c>
      <c r="F19926" s="7" t="n">
        <v>3</v>
      </c>
      <c r="G19926" s="7" t="s">
        <v>1439</v>
      </c>
      <c r="H19926" s="7" t="n">
        <v>2</v>
      </c>
      <c r="I19926" s="7" t="n">
        <v>3</v>
      </c>
      <c r="J19926" s="7" t="s">
        <v>1440</v>
      </c>
      <c r="K19926" s="7" t="n">
        <v>2</v>
      </c>
      <c r="L19926" s="7" t="n">
        <v>0</v>
      </c>
    </row>
    <row r="19927" spans="1:12">
      <c r="A19927" t="s">
        <v>4</v>
      </c>
      <c r="B19927" s="4" t="s">
        <v>5</v>
      </c>
    </row>
    <row r="19928" spans="1:12">
      <c r="A19928" t="n">
        <v>164380</v>
      </c>
      <c r="B19928" s="27" t="n">
        <v>28</v>
      </c>
    </row>
    <row r="19929" spans="1:12">
      <c r="A19929" t="s">
        <v>4</v>
      </c>
      <c r="B19929" s="4" t="s">
        <v>5</v>
      </c>
      <c r="C19929" s="4" t="s">
        <v>7</v>
      </c>
      <c r="D19929" s="4" t="s">
        <v>11</v>
      </c>
      <c r="E19929" s="4" t="s">
        <v>8</v>
      </c>
    </row>
    <row r="19930" spans="1:12">
      <c r="A19930" t="n">
        <v>164381</v>
      </c>
      <c r="B19930" s="49" t="n">
        <v>51</v>
      </c>
      <c r="C19930" s="7" t="n">
        <v>4</v>
      </c>
      <c r="D19930" s="7" t="n">
        <v>14</v>
      </c>
      <c r="E19930" s="7" t="s">
        <v>448</v>
      </c>
    </row>
    <row r="19931" spans="1:12">
      <c r="A19931" t="s">
        <v>4</v>
      </c>
      <c r="B19931" s="4" t="s">
        <v>5</v>
      </c>
      <c r="C19931" s="4" t="s">
        <v>11</v>
      </c>
    </row>
    <row r="19932" spans="1:12">
      <c r="A19932" t="n">
        <v>164394</v>
      </c>
      <c r="B19932" s="29" t="n">
        <v>16</v>
      </c>
      <c r="C19932" s="7" t="n">
        <v>0</v>
      </c>
    </row>
    <row r="19933" spans="1:12">
      <c r="A19933" t="s">
        <v>4</v>
      </c>
      <c r="B19933" s="4" t="s">
        <v>5</v>
      </c>
      <c r="C19933" s="4" t="s">
        <v>11</v>
      </c>
      <c r="D19933" s="4" t="s">
        <v>34</v>
      </c>
      <c r="E19933" s="4" t="s">
        <v>7</v>
      </c>
      <c r="F19933" s="4" t="s">
        <v>7</v>
      </c>
      <c r="G19933" s="4" t="s">
        <v>34</v>
      </c>
      <c r="H19933" s="4" t="s">
        <v>7</v>
      </c>
      <c r="I19933" s="4" t="s">
        <v>7</v>
      </c>
    </row>
    <row r="19934" spans="1:12">
      <c r="A19934" t="n">
        <v>164397</v>
      </c>
      <c r="B19934" s="51" t="n">
        <v>26</v>
      </c>
      <c r="C19934" s="7" t="n">
        <v>14</v>
      </c>
      <c r="D19934" s="7" t="s">
        <v>1441</v>
      </c>
      <c r="E19934" s="7" t="n">
        <v>2</v>
      </c>
      <c r="F19934" s="7" t="n">
        <v>3</v>
      </c>
      <c r="G19934" s="7" t="s">
        <v>1442</v>
      </c>
      <c r="H19934" s="7" t="n">
        <v>2</v>
      </c>
      <c r="I19934" s="7" t="n">
        <v>0</v>
      </c>
    </row>
    <row r="19935" spans="1:12">
      <c r="A19935" t="s">
        <v>4</v>
      </c>
      <c r="B19935" s="4" t="s">
        <v>5</v>
      </c>
    </row>
    <row r="19936" spans="1:12">
      <c r="A19936" t="n">
        <v>164556</v>
      </c>
      <c r="B19936" s="27" t="n">
        <v>28</v>
      </c>
    </row>
    <row r="19937" spans="1:12">
      <c r="A19937" t="s">
        <v>4</v>
      </c>
      <c r="B19937" s="4" t="s">
        <v>5</v>
      </c>
      <c r="C19937" s="4" t="s">
        <v>7</v>
      </c>
      <c r="D19937" s="4" t="s">
        <v>11</v>
      </c>
      <c r="E19937" s="4" t="s">
        <v>8</v>
      </c>
    </row>
    <row r="19938" spans="1:12">
      <c r="A19938" t="n">
        <v>164557</v>
      </c>
      <c r="B19938" s="49" t="n">
        <v>51</v>
      </c>
      <c r="C19938" s="7" t="n">
        <v>4</v>
      </c>
      <c r="D19938" s="7" t="n">
        <v>5655</v>
      </c>
      <c r="E19938" s="7" t="s">
        <v>346</v>
      </c>
    </row>
    <row r="19939" spans="1:12">
      <c r="A19939" t="s">
        <v>4</v>
      </c>
      <c r="B19939" s="4" t="s">
        <v>5</v>
      </c>
      <c r="C19939" s="4" t="s">
        <v>11</v>
      </c>
    </row>
    <row r="19940" spans="1:12">
      <c r="A19940" t="n">
        <v>164571</v>
      </c>
      <c r="B19940" s="29" t="n">
        <v>16</v>
      </c>
      <c r="C19940" s="7" t="n">
        <v>0</v>
      </c>
    </row>
    <row r="19941" spans="1:12">
      <c r="A19941" t="s">
        <v>4</v>
      </c>
      <c r="B19941" s="4" t="s">
        <v>5</v>
      </c>
      <c r="C19941" s="4" t="s">
        <v>11</v>
      </c>
      <c r="D19941" s="4" t="s">
        <v>34</v>
      </c>
      <c r="E19941" s="4" t="s">
        <v>7</v>
      </c>
      <c r="F19941" s="4" t="s">
        <v>7</v>
      </c>
    </row>
    <row r="19942" spans="1:12">
      <c r="A19942" t="n">
        <v>164574</v>
      </c>
      <c r="B19942" s="51" t="n">
        <v>26</v>
      </c>
      <c r="C19942" s="7" t="n">
        <v>5655</v>
      </c>
      <c r="D19942" s="7" t="s">
        <v>1443</v>
      </c>
      <c r="E19942" s="7" t="n">
        <v>2</v>
      </c>
      <c r="F19942" s="7" t="n">
        <v>0</v>
      </c>
    </row>
    <row r="19943" spans="1:12">
      <c r="A19943" t="s">
        <v>4</v>
      </c>
      <c r="B19943" s="4" t="s">
        <v>5</v>
      </c>
    </row>
    <row r="19944" spans="1:12">
      <c r="A19944" t="n">
        <v>164646</v>
      </c>
      <c r="B19944" s="27" t="n">
        <v>28</v>
      </c>
    </row>
    <row r="19945" spans="1:12">
      <c r="A19945" t="s">
        <v>4</v>
      </c>
      <c r="B19945" s="4" t="s">
        <v>5</v>
      </c>
      <c r="C19945" s="4" t="s">
        <v>11</v>
      </c>
      <c r="D19945" s="4" t="s">
        <v>7</v>
      </c>
    </row>
    <row r="19946" spans="1:12">
      <c r="A19946" t="n">
        <v>164647</v>
      </c>
      <c r="B19946" s="69" t="n">
        <v>89</v>
      </c>
      <c r="C19946" s="7" t="n">
        <v>65533</v>
      </c>
      <c r="D19946" s="7" t="n">
        <v>1</v>
      </c>
    </row>
    <row r="19947" spans="1:12">
      <c r="A19947" t="s">
        <v>4</v>
      </c>
      <c r="B19947" s="4" t="s">
        <v>5</v>
      </c>
      <c r="C19947" s="4" t="s">
        <v>7</v>
      </c>
      <c r="D19947" s="4" t="s">
        <v>11</v>
      </c>
      <c r="E19947" s="4" t="s">
        <v>8</v>
      </c>
      <c r="F19947" s="4" t="s">
        <v>8</v>
      </c>
      <c r="G19947" s="4" t="s">
        <v>8</v>
      </c>
      <c r="H19947" s="4" t="s">
        <v>8</v>
      </c>
    </row>
    <row r="19948" spans="1:12">
      <c r="A19948" t="n">
        <v>164651</v>
      </c>
      <c r="B19948" s="49" t="n">
        <v>51</v>
      </c>
      <c r="C19948" s="7" t="n">
        <v>3</v>
      </c>
      <c r="D19948" s="7" t="n">
        <v>5655</v>
      </c>
      <c r="E19948" s="7" t="s">
        <v>439</v>
      </c>
      <c r="F19948" s="7" t="s">
        <v>438</v>
      </c>
      <c r="G19948" s="7" t="s">
        <v>66</v>
      </c>
      <c r="H19948" s="7" t="s">
        <v>67</v>
      </c>
    </row>
    <row r="19949" spans="1:12">
      <c r="A19949" t="s">
        <v>4</v>
      </c>
      <c r="B19949" s="4" t="s">
        <v>5</v>
      </c>
      <c r="C19949" s="4" t="s">
        <v>11</v>
      </c>
      <c r="D19949" s="4" t="s">
        <v>7</v>
      </c>
      <c r="E19949" s="4" t="s">
        <v>7</v>
      </c>
      <c r="F19949" s="4" t="s">
        <v>8</v>
      </c>
    </row>
    <row r="19950" spans="1:12">
      <c r="A19950" t="n">
        <v>164664</v>
      </c>
      <c r="B19950" s="50" t="n">
        <v>20</v>
      </c>
      <c r="C19950" s="7" t="n">
        <v>5655</v>
      </c>
      <c r="D19950" s="7" t="n">
        <v>2</v>
      </c>
      <c r="E19950" s="7" t="n">
        <v>11</v>
      </c>
      <c r="F19950" s="7" t="s">
        <v>1444</v>
      </c>
    </row>
    <row r="19951" spans="1:12">
      <c r="A19951" t="s">
        <v>4</v>
      </c>
      <c r="B19951" s="4" t="s">
        <v>5</v>
      </c>
      <c r="C19951" s="4" t="s">
        <v>11</v>
      </c>
    </row>
    <row r="19952" spans="1:12">
      <c r="A19952" t="n">
        <v>164689</v>
      </c>
      <c r="B19952" s="29" t="n">
        <v>16</v>
      </c>
      <c r="C19952" s="7" t="n">
        <v>200</v>
      </c>
    </row>
    <row r="19953" spans="1:8">
      <c r="A19953" t="s">
        <v>4</v>
      </c>
      <c r="B19953" s="4" t="s">
        <v>5</v>
      </c>
      <c r="C19953" s="4" t="s">
        <v>7</v>
      </c>
      <c r="D19953" s="4" t="s">
        <v>11</v>
      </c>
      <c r="E19953" s="4" t="s">
        <v>8</v>
      </c>
      <c r="F19953" s="4" t="s">
        <v>8</v>
      </c>
      <c r="G19953" s="4" t="s">
        <v>8</v>
      </c>
      <c r="H19953" s="4" t="s">
        <v>8</v>
      </c>
    </row>
    <row r="19954" spans="1:8">
      <c r="A19954" t="n">
        <v>164692</v>
      </c>
      <c r="B19954" s="49" t="n">
        <v>51</v>
      </c>
      <c r="C19954" s="7" t="n">
        <v>3</v>
      </c>
      <c r="D19954" s="7" t="n">
        <v>14</v>
      </c>
      <c r="E19954" s="7" t="s">
        <v>439</v>
      </c>
      <c r="F19954" s="7" t="s">
        <v>438</v>
      </c>
      <c r="G19954" s="7" t="s">
        <v>66</v>
      </c>
      <c r="H19954" s="7" t="s">
        <v>67</v>
      </c>
    </row>
    <row r="19955" spans="1:8">
      <c r="A19955" t="s">
        <v>4</v>
      </c>
      <c r="B19955" s="4" t="s">
        <v>5</v>
      </c>
      <c r="C19955" s="4" t="s">
        <v>11</v>
      </c>
      <c r="D19955" s="4" t="s">
        <v>7</v>
      </c>
      <c r="E19955" s="4" t="s">
        <v>7</v>
      </c>
      <c r="F19955" s="4" t="s">
        <v>8</v>
      </c>
    </row>
    <row r="19956" spans="1:8">
      <c r="A19956" t="n">
        <v>164705</v>
      </c>
      <c r="B19956" s="50" t="n">
        <v>20</v>
      </c>
      <c r="C19956" s="7" t="n">
        <v>14</v>
      </c>
      <c r="D19956" s="7" t="n">
        <v>2</v>
      </c>
      <c r="E19956" s="7" t="n">
        <v>11</v>
      </c>
      <c r="F19956" s="7" t="s">
        <v>1444</v>
      </c>
    </row>
    <row r="19957" spans="1:8">
      <c r="A19957" t="s">
        <v>4</v>
      </c>
      <c r="B19957" s="4" t="s">
        <v>5</v>
      </c>
      <c r="C19957" s="4" t="s">
        <v>11</v>
      </c>
    </row>
    <row r="19958" spans="1:8">
      <c r="A19958" t="n">
        <v>164730</v>
      </c>
      <c r="B19958" s="29" t="n">
        <v>16</v>
      </c>
      <c r="C19958" s="7" t="n">
        <v>2000</v>
      </c>
    </row>
    <row r="19959" spans="1:8">
      <c r="A19959" t="s">
        <v>4</v>
      </c>
      <c r="B19959" s="4" t="s">
        <v>5</v>
      </c>
      <c r="C19959" s="4" t="s">
        <v>7</v>
      </c>
      <c r="D19959" s="19" t="s">
        <v>28</v>
      </c>
      <c r="E19959" s="4" t="s">
        <v>5</v>
      </c>
      <c r="F19959" s="4" t="s">
        <v>7</v>
      </c>
      <c r="G19959" s="4" t="s">
        <v>11</v>
      </c>
      <c r="H19959" s="19" t="s">
        <v>29</v>
      </c>
      <c r="I19959" s="4" t="s">
        <v>7</v>
      </c>
      <c r="J19959" s="4" t="s">
        <v>16</v>
      </c>
    </row>
    <row r="19960" spans="1:8">
      <c r="A19960" t="n">
        <v>164733</v>
      </c>
      <c r="B19960" s="13" t="n">
        <v>5</v>
      </c>
      <c r="C19960" s="7" t="n">
        <v>28</v>
      </c>
      <c r="D19960" s="19" t="s">
        <v>3</v>
      </c>
      <c r="E19960" s="59" t="n">
        <v>64</v>
      </c>
      <c r="F19960" s="7" t="n">
        <v>5</v>
      </c>
      <c r="G19960" s="7" t="n">
        <v>7</v>
      </c>
      <c r="H19960" s="19" t="s">
        <v>3</v>
      </c>
      <c r="I19960" s="7" t="n">
        <v>1</v>
      </c>
      <c r="J19960" s="14" t="n">
        <f t="normal" ca="1">A19974</f>
        <v>0</v>
      </c>
    </row>
    <row r="19961" spans="1:8">
      <c r="A19961" t="s">
        <v>4</v>
      </c>
      <c r="B19961" s="4" t="s">
        <v>5</v>
      </c>
      <c r="C19961" s="4" t="s">
        <v>7</v>
      </c>
      <c r="D19961" s="4" t="s">
        <v>11</v>
      </c>
      <c r="E19961" s="4" t="s">
        <v>11</v>
      </c>
      <c r="F19961" s="4" t="s">
        <v>7</v>
      </c>
    </row>
    <row r="19962" spans="1:8">
      <c r="A19962" t="n">
        <v>164744</v>
      </c>
      <c r="B19962" s="25" t="n">
        <v>25</v>
      </c>
      <c r="C19962" s="7" t="n">
        <v>1</v>
      </c>
      <c r="D19962" s="7" t="n">
        <v>260</v>
      </c>
      <c r="E19962" s="7" t="n">
        <v>640</v>
      </c>
      <c r="F19962" s="7" t="n">
        <v>2</v>
      </c>
    </row>
    <row r="19963" spans="1:8">
      <c r="A19963" t="s">
        <v>4</v>
      </c>
      <c r="B19963" s="4" t="s">
        <v>5</v>
      </c>
      <c r="C19963" s="4" t="s">
        <v>7</v>
      </c>
      <c r="D19963" s="4" t="s">
        <v>11</v>
      </c>
      <c r="E19963" s="4" t="s">
        <v>8</v>
      </c>
    </row>
    <row r="19964" spans="1:8">
      <c r="A19964" t="n">
        <v>164751</v>
      </c>
      <c r="B19964" s="49" t="n">
        <v>51</v>
      </c>
      <c r="C19964" s="7" t="n">
        <v>4</v>
      </c>
      <c r="D19964" s="7" t="n">
        <v>7</v>
      </c>
      <c r="E19964" s="7" t="s">
        <v>1218</v>
      </c>
    </row>
    <row r="19965" spans="1:8">
      <c r="A19965" t="s">
        <v>4</v>
      </c>
      <c r="B19965" s="4" t="s">
        <v>5</v>
      </c>
      <c r="C19965" s="4" t="s">
        <v>11</v>
      </c>
    </row>
    <row r="19966" spans="1:8">
      <c r="A19966" t="n">
        <v>164765</v>
      </c>
      <c r="B19966" s="29" t="n">
        <v>16</v>
      </c>
      <c r="C19966" s="7" t="n">
        <v>0</v>
      </c>
    </row>
    <row r="19967" spans="1:8">
      <c r="A19967" t="s">
        <v>4</v>
      </c>
      <c r="B19967" s="4" t="s">
        <v>5</v>
      </c>
      <c r="C19967" s="4" t="s">
        <v>11</v>
      </c>
      <c r="D19967" s="4" t="s">
        <v>34</v>
      </c>
      <c r="E19967" s="4" t="s">
        <v>7</v>
      </c>
      <c r="F19967" s="4" t="s">
        <v>7</v>
      </c>
    </row>
    <row r="19968" spans="1:8">
      <c r="A19968" t="n">
        <v>164768</v>
      </c>
      <c r="B19968" s="51" t="n">
        <v>26</v>
      </c>
      <c r="C19968" s="7" t="n">
        <v>7</v>
      </c>
      <c r="D19968" s="7" t="s">
        <v>1445</v>
      </c>
      <c r="E19968" s="7" t="n">
        <v>2</v>
      </c>
      <c r="F19968" s="7" t="n">
        <v>0</v>
      </c>
    </row>
    <row r="19969" spans="1:10">
      <c r="A19969" t="s">
        <v>4</v>
      </c>
      <c r="B19969" s="4" t="s">
        <v>5</v>
      </c>
    </row>
    <row r="19970" spans="1:10">
      <c r="A19970" t="n">
        <v>164815</v>
      </c>
      <c r="B19970" s="27" t="n">
        <v>28</v>
      </c>
    </row>
    <row r="19971" spans="1:10">
      <c r="A19971" t="s">
        <v>4</v>
      </c>
      <c r="B19971" s="4" t="s">
        <v>5</v>
      </c>
      <c r="C19971" s="4" t="s">
        <v>16</v>
      </c>
    </row>
    <row r="19972" spans="1:10">
      <c r="A19972" t="n">
        <v>164816</v>
      </c>
      <c r="B19972" s="22" t="n">
        <v>3</v>
      </c>
      <c r="C19972" s="14" t="n">
        <f t="normal" ca="1">A19988</f>
        <v>0</v>
      </c>
    </row>
    <row r="19973" spans="1:10">
      <c r="A19973" t="s">
        <v>4</v>
      </c>
      <c r="B19973" s="4" t="s">
        <v>5</v>
      </c>
      <c r="C19973" s="4" t="s">
        <v>11</v>
      </c>
      <c r="D19973" s="4" t="s">
        <v>7</v>
      </c>
      <c r="E19973" s="4" t="s">
        <v>13</v>
      </c>
      <c r="F19973" s="4" t="s">
        <v>11</v>
      </c>
    </row>
    <row r="19974" spans="1:10">
      <c r="A19974" t="n">
        <v>164821</v>
      </c>
      <c r="B19974" s="53" t="n">
        <v>59</v>
      </c>
      <c r="C19974" s="7" t="n">
        <v>0</v>
      </c>
      <c r="D19974" s="7" t="n">
        <v>6</v>
      </c>
      <c r="E19974" s="7" t="n">
        <v>0</v>
      </c>
      <c r="F19974" s="7" t="n">
        <v>4</v>
      </c>
    </row>
    <row r="19975" spans="1:10">
      <c r="A19975" t="s">
        <v>4</v>
      </c>
      <c r="B19975" s="4" t="s">
        <v>5</v>
      </c>
      <c r="C19975" s="4" t="s">
        <v>7</v>
      </c>
      <c r="D19975" s="4" t="s">
        <v>11</v>
      </c>
      <c r="E19975" s="4" t="s">
        <v>11</v>
      </c>
      <c r="F19975" s="4" t="s">
        <v>7</v>
      </c>
    </row>
    <row r="19976" spans="1:10">
      <c r="A19976" t="n">
        <v>164831</v>
      </c>
      <c r="B19976" s="25" t="n">
        <v>25</v>
      </c>
      <c r="C19976" s="7" t="n">
        <v>1</v>
      </c>
      <c r="D19976" s="7" t="n">
        <v>60</v>
      </c>
      <c r="E19976" s="7" t="n">
        <v>640</v>
      </c>
      <c r="F19976" s="7" t="n">
        <v>2</v>
      </c>
    </row>
    <row r="19977" spans="1:10">
      <c r="A19977" t="s">
        <v>4</v>
      </c>
      <c r="B19977" s="4" t="s">
        <v>5</v>
      </c>
      <c r="C19977" s="4" t="s">
        <v>7</v>
      </c>
      <c r="D19977" s="4" t="s">
        <v>11</v>
      </c>
      <c r="E19977" s="4" t="s">
        <v>8</v>
      </c>
    </row>
    <row r="19978" spans="1:10">
      <c r="A19978" t="n">
        <v>164838</v>
      </c>
      <c r="B19978" s="49" t="n">
        <v>51</v>
      </c>
      <c r="C19978" s="7" t="n">
        <v>4</v>
      </c>
      <c r="D19978" s="7" t="n">
        <v>0</v>
      </c>
      <c r="E19978" s="7" t="s">
        <v>670</v>
      </c>
    </row>
    <row r="19979" spans="1:10">
      <c r="A19979" t="s">
        <v>4</v>
      </c>
      <c r="B19979" s="4" t="s">
        <v>5</v>
      </c>
      <c r="C19979" s="4" t="s">
        <v>11</v>
      </c>
    </row>
    <row r="19980" spans="1:10">
      <c r="A19980" t="n">
        <v>164852</v>
      </c>
      <c r="B19980" s="29" t="n">
        <v>16</v>
      </c>
      <c r="C19980" s="7" t="n">
        <v>0</v>
      </c>
    </row>
    <row r="19981" spans="1:10">
      <c r="A19981" t="s">
        <v>4</v>
      </c>
      <c r="B19981" s="4" t="s">
        <v>5</v>
      </c>
      <c r="C19981" s="4" t="s">
        <v>11</v>
      </c>
      <c r="D19981" s="4" t="s">
        <v>34</v>
      </c>
      <c r="E19981" s="4" t="s">
        <v>7</v>
      </c>
      <c r="F19981" s="4" t="s">
        <v>7</v>
      </c>
    </row>
    <row r="19982" spans="1:10">
      <c r="A19982" t="n">
        <v>164855</v>
      </c>
      <c r="B19982" s="51" t="n">
        <v>26</v>
      </c>
      <c r="C19982" s="7" t="n">
        <v>0</v>
      </c>
      <c r="D19982" s="7" t="s">
        <v>1446</v>
      </c>
      <c r="E19982" s="7" t="n">
        <v>2</v>
      </c>
      <c r="F19982" s="7" t="n">
        <v>0</v>
      </c>
    </row>
    <row r="19983" spans="1:10">
      <c r="A19983" t="s">
        <v>4</v>
      </c>
      <c r="B19983" s="4" t="s">
        <v>5</v>
      </c>
    </row>
    <row r="19984" spans="1:10">
      <c r="A19984" t="n">
        <v>164923</v>
      </c>
      <c r="B19984" s="27" t="n">
        <v>28</v>
      </c>
    </row>
    <row r="19985" spans="1:6">
      <c r="A19985" t="s">
        <v>4</v>
      </c>
      <c r="B19985" s="4" t="s">
        <v>5</v>
      </c>
      <c r="C19985" s="4" t="s">
        <v>11</v>
      </c>
    </row>
    <row r="19986" spans="1:6">
      <c r="A19986" t="n">
        <v>164924</v>
      </c>
      <c r="B19986" s="29" t="n">
        <v>16</v>
      </c>
      <c r="C19986" s="7" t="n">
        <v>300</v>
      </c>
    </row>
    <row r="19987" spans="1:6">
      <c r="A19987" t="s">
        <v>4</v>
      </c>
      <c r="B19987" s="4" t="s">
        <v>5</v>
      </c>
      <c r="C19987" s="4" t="s">
        <v>7</v>
      </c>
      <c r="D19987" s="19" t="s">
        <v>28</v>
      </c>
      <c r="E19987" s="4" t="s">
        <v>5</v>
      </c>
      <c r="F19987" s="4" t="s">
        <v>7</v>
      </c>
      <c r="G19987" s="4" t="s">
        <v>11</v>
      </c>
      <c r="H19987" s="19" t="s">
        <v>29</v>
      </c>
      <c r="I19987" s="4" t="s">
        <v>7</v>
      </c>
      <c r="J19987" s="4" t="s">
        <v>16</v>
      </c>
    </row>
    <row r="19988" spans="1:6">
      <c r="A19988" t="n">
        <v>164927</v>
      </c>
      <c r="B19988" s="13" t="n">
        <v>5</v>
      </c>
      <c r="C19988" s="7" t="n">
        <v>28</v>
      </c>
      <c r="D19988" s="19" t="s">
        <v>3</v>
      </c>
      <c r="E19988" s="59" t="n">
        <v>64</v>
      </c>
      <c r="F19988" s="7" t="n">
        <v>5</v>
      </c>
      <c r="G19988" s="7" t="n">
        <v>2</v>
      </c>
      <c r="H19988" s="19" t="s">
        <v>3</v>
      </c>
      <c r="I19988" s="7" t="n">
        <v>1</v>
      </c>
      <c r="J19988" s="14" t="n">
        <f t="normal" ca="1">A20000</f>
        <v>0</v>
      </c>
    </row>
    <row r="19989" spans="1:6">
      <c r="A19989" t="s">
        <v>4</v>
      </c>
      <c r="B19989" s="4" t="s">
        <v>5</v>
      </c>
      <c r="C19989" s="4" t="s">
        <v>7</v>
      </c>
      <c r="D19989" s="4" t="s">
        <v>11</v>
      </c>
      <c r="E19989" s="4" t="s">
        <v>11</v>
      </c>
      <c r="F19989" s="4" t="s">
        <v>7</v>
      </c>
    </row>
    <row r="19990" spans="1:6">
      <c r="A19990" t="n">
        <v>164938</v>
      </c>
      <c r="B19990" s="25" t="n">
        <v>25</v>
      </c>
      <c r="C19990" s="7" t="n">
        <v>1</v>
      </c>
      <c r="D19990" s="7" t="n">
        <v>260</v>
      </c>
      <c r="E19990" s="7" t="n">
        <v>640</v>
      </c>
      <c r="F19990" s="7" t="n">
        <v>2</v>
      </c>
    </row>
    <row r="19991" spans="1:6">
      <c r="A19991" t="s">
        <v>4</v>
      </c>
      <c r="B19991" s="4" t="s">
        <v>5</v>
      </c>
      <c r="C19991" s="4" t="s">
        <v>7</v>
      </c>
      <c r="D19991" s="4" t="s">
        <v>11</v>
      </c>
      <c r="E19991" s="4" t="s">
        <v>8</v>
      </c>
    </row>
    <row r="19992" spans="1:6">
      <c r="A19992" t="n">
        <v>164945</v>
      </c>
      <c r="B19992" s="49" t="n">
        <v>51</v>
      </c>
      <c r="C19992" s="7" t="n">
        <v>4</v>
      </c>
      <c r="D19992" s="7" t="n">
        <v>2</v>
      </c>
      <c r="E19992" s="7" t="s">
        <v>776</v>
      </c>
    </row>
    <row r="19993" spans="1:6">
      <c r="A19993" t="s">
        <v>4</v>
      </c>
      <c r="B19993" s="4" t="s">
        <v>5</v>
      </c>
      <c r="C19993" s="4" t="s">
        <v>11</v>
      </c>
    </row>
    <row r="19994" spans="1:6">
      <c r="A19994" t="n">
        <v>164959</v>
      </c>
      <c r="B19994" s="29" t="n">
        <v>16</v>
      </c>
      <c r="C19994" s="7" t="n">
        <v>0</v>
      </c>
    </row>
    <row r="19995" spans="1:6">
      <c r="A19995" t="s">
        <v>4</v>
      </c>
      <c r="B19995" s="4" t="s">
        <v>5</v>
      </c>
      <c r="C19995" s="4" t="s">
        <v>11</v>
      </c>
      <c r="D19995" s="4" t="s">
        <v>34</v>
      </c>
      <c r="E19995" s="4" t="s">
        <v>7</v>
      </c>
      <c r="F19995" s="4" t="s">
        <v>7</v>
      </c>
    </row>
    <row r="19996" spans="1:6">
      <c r="A19996" t="n">
        <v>164962</v>
      </c>
      <c r="B19996" s="51" t="n">
        <v>26</v>
      </c>
      <c r="C19996" s="7" t="n">
        <v>2</v>
      </c>
      <c r="D19996" s="7" t="s">
        <v>1447</v>
      </c>
      <c r="E19996" s="7" t="n">
        <v>2</v>
      </c>
      <c r="F19996" s="7" t="n">
        <v>0</v>
      </c>
    </row>
    <row r="19997" spans="1:6">
      <c r="A19997" t="s">
        <v>4</v>
      </c>
      <c r="B19997" s="4" t="s">
        <v>5</v>
      </c>
    </row>
    <row r="19998" spans="1:6">
      <c r="A19998" t="n">
        <v>164984</v>
      </c>
      <c r="B19998" s="27" t="n">
        <v>28</v>
      </c>
    </row>
    <row r="19999" spans="1:6">
      <c r="A19999" t="s">
        <v>4</v>
      </c>
      <c r="B19999" s="4" t="s">
        <v>5</v>
      </c>
      <c r="C19999" s="4" t="s">
        <v>7</v>
      </c>
      <c r="D19999" s="19" t="s">
        <v>28</v>
      </c>
      <c r="E19999" s="4" t="s">
        <v>5</v>
      </c>
      <c r="F19999" s="4" t="s">
        <v>7</v>
      </c>
      <c r="G19999" s="4" t="s">
        <v>11</v>
      </c>
      <c r="H19999" s="19" t="s">
        <v>29</v>
      </c>
      <c r="I19999" s="4" t="s">
        <v>7</v>
      </c>
      <c r="J19999" s="4" t="s">
        <v>16</v>
      </c>
    </row>
    <row r="20000" spans="1:6">
      <c r="A20000" t="n">
        <v>164985</v>
      </c>
      <c r="B20000" s="13" t="n">
        <v>5</v>
      </c>
      <c r="C20000" s="7" t="n">
        <v>28</v>
      </c>
      <c r="D20000" s="19" t="s">
        <v>3</v>
      </c>
      <c r="E20000" s="59" t="n">
        <v>64</v>
      </c>
      <c r="F20000" s="7" t="n">
        <v>5</v>
      </c>
      <c r="G20000" s="7" t="n">
        <v>13</v>
      </c>
      <c r="H20000" s="19" t="s">
        <v>3</v>
      </c>
      <c r="I20000" s="7" t="n">
        <v>1</v>
      </c>
      <c r="J20000" s="14" t="n">
        <f t="normal" ca="1">A20012</f>
        <v>0</v>
      </c>
    </row>
    <row r="20001" spans="1:10">
      <c r="A20001" t="s">
        <v>4</v>
      </c>
      <c r="B20001" s="4" t="s">
        <v>5</v>
      </c>
      <c r="C20001" s="4" t="s">
        <v>7</v>
      </c>
      <c r="D20001" s="4" t="s">
        <v>11</v>
      </c>
      <c r="E20001" s="4" t="s">
        <v>11</v>
      </c>
      <c r="F20001" s="4" t="s">
        <v>7</v>
      </c>
    </row>
    <row r="20002" spans="1:10">
      <c r="A20002" t="n">
        <v>164996</v>
      </c>
      <c r="B20002" s="25" t="n">
        <v>25</v>
      </c>
      <c r="C20002" s="7" t="n">
        <v>1</v>
      </c>
      <c r="D20002" s="7" t="n">
        <v>260</v>
      </c>
      <c r="E20002" s="7" t="n">
        <v>640</v>
      </c>
      <c r="F20002" s="7" t="n">
        <v>2</v>
      </c>
    </row>
    <row r="20003" spans="1:10">
      <c r="A20003" t="s">
        <v>4</v>
      </c>
      <c r="B20003" s="4" t="s">
        <v>5</v>
      </c>
      <c r="C20003" s="4" t="s">
        <v>7</v>
      </c>
      <c r="D20003" s="4" t="s">
        <v>11</v>
      </c>
      <c r="E20003" s="4" t="s">
        <v>8</v>
      </c>
    </row>
    <row r="20004" spans="1:10">
      <c r="A20004" t="n">
        <v>165003</v>
      </c>
      <c r="B20004" s="49" t="n">
        <v>51</v>
      </c>
      <c r="C20004" s="7" t="n">
        <v>4</v>
      </c>
      <c r="D20004" s="7" t="n">
        <v>13</v>
      </c>
      <c r="E20004" s="7" t="s">
        <v>448</v>
      </c>
    </row>
    <row r="20005" spans="1:10">
      <c r="A20005" t="s">
        <v>4</v>
      </c>
      <c r="B20005" s="4" t="s">
        <v>5</v>
      </c>
      <c r="C20005" s="4" t="s">
        <v>11</v>
      </c>
    </row>
    <row r="20006" spans="1:10">
      <c r="A20006" t="n">
        <v>165016</v>
      </c>
      <c r="B20006" s="29" t="n">
        <v>16</v>
      </c>
      <c r="C20006" s="7" t="n">
        <v>0</v>
      </c>
    </row>
    <row r="20007" spans="1:10">
      <c r="A20007" t="s">
        <v>4</v>
      </c>
      <c r="B20007" s="4" t="s">
        <v>5</v>
      </c>
      <c r="C20007" s="4" t="s">
        <v>11</v>
      </c>
      <c r="D20007" s="4" t="s">
        <v>34</v>
      </c>
      <c r="E20007" s="4" t="s">
        <v>7</v>
      </c>
      <c r="F20007" s="4" t="s">
        <v>7</v>
      </c>
    </row>
    <row r="20008" spans="1:10">
      <c r="A20008" t="n">
        <v>165019</v>
      </c>
      <c r="B20008" s="51" t="n">
        <v>26</v>
      </c>
      <c r="C20008" s="7" t="n">
        <v>13</v>
      </c>
      <c r="D20008" s="7" t="s">
        <v>1448</v>
      </c>
      <c r="E20008" s="7" t="n">
        <v>2</v>
      </c>
      <c r="F20008" s="7" t="n">
        <v>0</v>
      </c>
    </row>
    <row r="20009" spans="1:10">
      <c r="A20009" t="s">
        <v>4</v>
      </c>
      <c r="B20009" s="4" t="s">
        <v>5</v>
      </c>
    </row>
    <row r="20010" spans="1:10">
      <c r="A20010" t="n">
        <v>165086</v>
      </c>
      <c r="B20010" s="27" t="n">
        <v>28</v>
      </c>
    </row>
    <row r="20011" spans="1:10">
      <c r="A20011" t="s">
        <v>4</v>
      </c>
      <c r="B20011" s="4" t="s">
        <v>5</v>
      </c>
      <c r="C20011" s="4" t="s">
        <v>7</v>
      </c>
      <c r="D20011" s="19" t="s">
        <v>28</v>
      </c>
      <c r="E20011" s="4" t="s">
        <v>5</v>
      </c>
      <c r="F20011" s="4" t="s">
        <v>7</v>
      </c>
      <c r="G20011" s="4" t="s">
        <v>11</v>
      </c>
      <c r="H20011" s="19" t="s">
        <v>29</v>
      </c>
      <c r="I20011" s="4" t="s">
        <v>7</v>
      </c>
      <c r="J20011" s="4" t="s">
        <v>16</v>
      </c>
    </row>
    <row r="20012" spans="1:10">
      <c r="A20012" t="n">
        <v>165087</v>
      </c>
      <c r="B20012" s="13" t="n">
        <v>5</v>
      </c>
      <c r="C20012" s="7" t="n">
        <v>28</v>
      </c>
      <c r="D20012" s="19" t="s">
        <v>3</v>
      </c>
      <c r="E20012" s="59" t="n">
        <v>64</v>
      </c>
      <c r="F20012" s="7" t="n">
        <v>5</v>
      </c>
      <c r="G20012" s="7" t="n">
        <v>12</v>
      </c>
      <c r="H20012" s="19" t="s">
        <v>3</v>
      </c>
      <c r="I20012" s="7" t="n">
        <v>1</v>
      </c>
      <c r="J20012" s="14" t="n">
        <f t="normal" ca="1">A20024</f>
        <v>0</v>
      </c>
    </row>
    <row r="20013" spans="1:10">
      <c r="A20013" t="s">
        <v>4</v>
      </c>
      <c r="B20013" s="4" t="s">
        <v>5</v>
      </c>
      <c r="C20013" s="4" t="s">
        <v>7</v>
      </c>
      <c r="D20013" s="4" t="s">
        <v>11</v>
      </c>
      <c r="E20013" s="4" t="s">
        <v>11</v>
      </c>
      <c r="F20013" s="4" t="s">
        <v>7</v>
      </c>
    </row>
    <row r="20014" spans="1:10">
      <c r="A20014" t="n">
        <v>165098</v>
      </c>
      <c r="B20014" s="25" t="n">
        <v>25</v>
      </c>
      <c r="C20014" s="7" t="n">
        <v>1</v>
      </c>
      <c r="D20014" s="7" t="n">
        <v>260</v>
      </c>
      <c r="E20014" s="7" t="n">
        <v>640</v>
      </c>
      <c r="F20014" s="7" t="n">
        <v>2</v>
      </c>
    </row>
    <row r="20015" spans="1:10">
      <c r="A20015" t="s">
        <v>4</v>
      </c>
      <c r="B20015" s="4" t="s">
        <v>5</v>
      </c>
      <c r="C20015" s="4" t="s">
        <v>7</v>
      </c>
      <c r="D20015" s="4" t="s">
        <v>11</v>
      </c>
      <c r="E20015" s="4" t="s">
        <v>8</v>
      </c>
    </row>
    <row r="20016" spans="1:10">
      <c r="A20016" t="n">
        <v>165105</v>
      </c>
      <c r="B20016" s="49" t="n">
        <v>51</v>
      </c>
      <c r="C20016" s="7" t="n">
        <v>4</v>
      </c>
      <c r="D20016" s="7" t="n">
        <v>12</v>
      </c>
      <c r="E20016" s="7" t="s">
        <v>419</v>
      </c>
    </row>
    <row r="20017" spans="1:10">
      <c r="A20017" t="s">
        <v>4</v>
      </c>
      <c r="B20017" s="4" t="s">
        <v>5</v>
      </c>
      <c r="C20017" s="4" t="s">
        <v>11</v>
      </c>
    </row>
    <row r="20018" spans="1:10">
      <c r="A20018" t="n">
        <v>165119</v>
      </c>
      <c r="B20018" s="29" t="n">
        <v>16</v>
      </c>
      <c r="C20018" s="7" t="n">
        <v>0</v>
      </c>
    </row>
    <row r="20019" spans="1:10">
      <c r="A20019" t="s">
        <v>4</v>
      </c>
      <c r="B20019" s="4" t="s">
        <v>5</v>
      </c>
      <c r="C20019" s="4" t="s">
        <v>11</v>
      </c>
      <c r="D20019" s="4" t="s">
        <v>34</v>
      </c>
      <c r="E20019" s="4" t="s">
        <v>7</v>
      </c>
      <c r="F20019" s="4" t="s">
        <v>7</v>
      </c>
    </row>
    <row r="20020" spans="1:10">
      <c r="A20020" t="n">
        <v>165122</v>
      </c>
      <c r="B20020" s="51" t="n">
        <v>26</v>
      </c>
      <c r="C20020" s="7" t="n">
        <v>12</v>
      </c>
      <c r="D20020" s="7" t="s">
        <v>1449</v>
      </c>
      <c r="E20020" s="7" t="n">
        <v>2</v>
      </c>
      <c r="F20020" s="7" t="n">
        <v>0</v>
      </c>
    </row>
    <row r="20021" spans="1:10">
      <c r="A20021" t="s">
        <v>4</v>
      </c>
      <c r="B20021" s="4" t="s">
        <v>5</v>
      </c>
    </row>
    <row r="20022" spans="1:10">
      <c r="A20022" t="n">
        <v>165221</v>
      </c>
      <c r="B20022" s="27" t="n">
        <v>28</v>
      </c>
    </row>
    <row r="20023" spans="1:10">
      <c r="A20023" t="s">
        <v>4</v>
      </c>
      <c r="B20023" s="4" t="s">
        <v>5</v>
      </c>
      <c r="C20023" s="4" t="s">
        <v>7</v>
      </c>
      <c r="D20023" s="4" t="s">
        <v>11</v>
      </c>
      <c r="E20023" s="4" t="s">
        <v>11</v>
      </c>
      <c r="F20023" s="4" t="s">
        <v>7</v>
      </c>
    </row>
    <row r="20024" spans="1:10">
      <c r="A20024" t="n">
        <v>165222</v>
      </c>
      <c r="B20024" s="25" t="n">
        <v>25</v>
      </c>
      <c r="C20024" s="7" t="n">
        <v>1</v>
      </c>
      <c r="D20024" s="7" t="n">
        <v>60</v>
      </c>
      <c r="E20024" s="7" t="n">
        <v>640</v>
      </c>
      <c r="F20024" s="7" t="n">
        <v>2</v>
      </c>
    </row>
    <row r="20025" spans="1:10">
      <c r="A20025" t="s">
        <v>4</v>
      </c>
      <c r="B20025" s="4" t="s">
        <v>5</v>
      </c>
      <c r="C20025" s="4" t="s">
        <v>7</v>
      </c>
      <c r="D20025" s="4" t="s">
        <v>11</v>
      </c>
      <c r="E20025" s="4" t="s">
        <v>8</v>
      </c>
    </row>
    <row r="20026" spans="1:10">
      <c r="A20026" t="n">
        <v>165229</v>
      </c>
      <c r="B20026" s="49" t="n">
        <v>51</v>
      </c>
      <c r="C20026" s="7" t="n">
        <v>4</v>
      </c>
      <c r="D20026" s="7" t="n">
        <v>0</v>
      </c>
      <c r="E20026" s="7" t="s">
        <v>446</v>
      </c>
    </row>
    <row r="20027" spans="1:10">
      <c r="A20027" t="s">
        <v>4</v>
      </c>
      <c r="B20027" s="4" t="s">
        <v>5</v>
      </c>
      <c r="C20027" s="4" t="s">
        <v>11</v>
      </c>
    </row>
    <row r="20028" spans="1:10">
      <c r="A20028" t="n">
        <v>165242</v>
      </c>
      <c r="B20028" s="29" t="n">
        <v>16</v>
      </c>
      <c r="C20028" s="7" t="n">
        <v>0</v>
      </c>
    </row>
    <row r="20029" spans="1:10">
      <c r="A20029" t="s">
        <v>4</v>
      </c>
      <c r="B20029" s="4" t="s">
        <v>5</v>
      </c>
      <c r="C20029" s="4" t="s">
        <v>11</v>
      </c>
      <c r="D20029" s="4" t="s">
        <v>34</v>
      </c>
      <c r="E20029" s="4" t="s">
        <v>7</v>
      </c>
      <c r="F20029" s="4" t="s">
        <v>7</v>
      </c>
    </row>
    <row r="20030" spans="1:10">
      <c r="A20030" t="n">
        <v>165245</v>
      </c>
      <c r="B20030" s="51" t="n">
        <v>26</v>
      </c>
      <c r="C20030" s="7" t="n">
        <v>0</v>
      </c>
      <c r="D20030" s="7" t="s">
        <v>1450</v>
      </c>
      <c r="E20030" s="7" t="n">
        <v>2</v>
      </c>
      <c r="F20030" s="7" t="n">
        <v>0</v>
      </c>
    </row>
    <row r="20031" spans="1:10">
      <c r="A20031" t="s">
        <v>4</v>
      </c>
      <c r="B20031" s="4" t="s">
        <v>5</v>
      </c>
    </row>
    <row r="20032" spans="1:10">
      <c r="A20032" t="n">
        <v>165322</v>
      </c>
      <c r="B20032" s="27" t="n">
        <v>28</v>
      </c>
    </row>
    <row r="20033" spans="1:6">
      <c r="A20033" t="s">
        <v>4</v>
      </c>
      <c r="B20033" s="4" t="s">
        <v>5</v>
      </c>
      <c r="C20033" s="4" t="s">
        <v>11</v>
      </c>
      <c r="D20033" s="4" t="s">
        <v>7</v>
      </c>
    </row>
    <row r="20034" spans="1:6">
      <c r="A20034" t="n">
        <v>165323</v>
      </c>
      <c r="B20034" s="69" t="n">
        <v>89</v>
      </c>
      <c r="C20034" s="7" t="n">
        <v>65533</v>
      </c>
      <c r="D20034" s="7" t="n">
        <v>1</v>
      </c>
    </row>
    <row r="20035" spans="1:6">
      <c r="A20035" t="s">
        <v>4</v>
      </c>
      <c r="B20035" s="4" t="s">
        <v>5</v>
      </c>
      <c r="C20035" s="4" t="s">
        <v>7</v>
      </c>
      <c r="D20035" s="19" t="s">
        <v>28</v>
      </c>
      <c r="E20035" s="4" t="s">
        <v>5</v>
      </c>
      <c r="F20035" s="4" t="s">
        <v>7</v>
      </c>
      <c r="G20035" s="4" t="s">
        <v>11</v>
      </c>
      <c r="H20035" s="19" t="s">
        <v>29</v>
      </c>
      <c r="I20035" s="4" t="s">
        <v>7</v>
      </c>
      <c r="J20035" s="4" t="s">
        <v>16</v>
      </c>
    </row>
    <row r="20036" spans="1:6">
      <c r="A20036" t="n">
        <v>165327</v>
      </c>
      <c r="B20036" s="13" t="n">
        <v>5</v>
      </c>
      <c r="C20036" s="7" t="n">
        <v>28</v>
      </c>
      <c r="D20036" s="19" t="s">
        <v>3</v>
      </c>
      <c r="E20036" s="59" t="n">
        <v>64</v>
      </c>
      <c r="F20036" s="7" t="n">
        <v>5</v>
      </c>
      <c r="G20036" s="7" t="n">
        <v>1</v>
      </c>
      <c r="H20036" s="19" t="s">
        <v>3</v>
      </c>
      <c r="I20036" s="7" t="n">
        <v>1</v>
      </c>
      <c r="J20036" s="14" t="n">
        <f t="normal" ca="1">A20050</f>
        <v>0</v>
      </c>
    </row>
    <row r="20037" spans="1:6">
      <c r="A20037" t="s">
        <v>4</v>
      </c>
      <c r="B20037" s="4" t="s">
        <v>5</v>
      </c>
      <c r="C20037" s="4" t="s">
        <v>7</v>
      </c>
      <c r="D20037" s="4" t="s">
        <v>11</v>
      </c>
      <c r="E20037" s="4" t="s">
        <v>11</v>
      </c>
      <c r="F20037" s="4" t="s">
        <v>7</v>
      </c>
    </row>
    <row r="20038" spans="1:6">
      <c r="A20038" t="n">
        <v>165338</v>
      </c>
      <c r="B20038" s="25" t="n">
        <v>25</v>
      </c>
      <c r="C20038" s="7" t="n">
        <v>1</v>
      </c>
      <c r="D20038" s="7" t="n">
        <v>260</v>
      </c>
      <c r="E20038" s="7" t="n">
        <v>640</v>
      </c>
      <c r="F20038" s="7" t="n">
        <v>2</v>
      </c>
    </row>
    <row r="20039" spans="1:6">
      <c r="A20039" t="s">
        <v>4</v>
      </c>
      <c r="B20039" s="4" t="s">
        <v>5</v>
      </c>
      <c r="C20039" s="4" t="s">
        <v>7</v>
      </c>
      <c r="D20039" s="4" t="s">
        <v>11</v>
      </c>
      <c r="E20039" s="4" t="s">
        <v>8</v>
      </c>
    </row>
    <row r="20040" spans="1:6">
      <c r="A20040" t="n">
        <v>165345</v>
      </c>
      <c r="B20040" s="49" t="n">
        <v>51</v>
      </c>
      <c r="C20040" s="7" t="n">
        <v>4</v>
      </c>
      <c r="D20040" s="7" t="n">
        <v>1</v>
      </c>
      <c r="E20040" s="7" t="s">
        <v>446</v>
      </c>
    </row>
    <row r="20041" spans="1:6">
      <c r="A20041" t="s">
        <v>4</v>
      </c>
      <c r="B20041" s="4" t="s">
        <v>5</v>
      </c>
      <c r="C20041" s="4" t="s">
        <v>11</v>
      </c>
    </row>
    <row r="20042" spans="1:6">
      <c r="A20042" t="n">
        <v>165358</v>
      </c>
      <c r="B20042" s="29" t="n">
        <v>16</v>
      </c>
      <c r="C20042" s="7" t="n">
        <v>0</v>
      </c>
    </row>
    <row r="20043" spans="1:6">
      <c r="A20043" t="s">
        <v>4</v>
      </c>
      <c r="B20043" s="4" t="s">
        <v>5</v>
      </c>
      <c r="C20043" s="4" t="s">
        <v>11</v>
      </c>
      <c r="D20043" s="4" t="s">
        <v>34</v>
      </c>
      <c r="E20043" s="4" t="s">
        <v>7</v>
      </c>
      <c r="F20043" s="4" t="s">
        <v>7</v>
      </c>
    </row>
    <row r="20044" spans="1:6">
      <c r="A20044" t="n">
        <v>165361</v>
      </c>
      <c r="B20044" s="51" t="n">
        <v>26</v>
      </c>
      <c r="C20044" s="7" t="n">
        <v>1</v>
      </c>
      <c r="D20044" s="7" t="s">
        <v>1451</v>
      </c>
      <c r="E20044" s="7" t="n">
        <v>2</v>
      </c>
      <c r="F20044" s="7" t="n">
        <v>0</v>
      </c>
    </row>
    <row r="20045" spans="1:6">
      <c r="A20045" t="s">
        <v>4</v>
      </c>
      <c r="B20045" s="4" t="s">
        <v>5</v>
      </c>
    </row>
    <row r="20046" spans="1:6">
      <c r="A20046" t="n">
        <v>165447</v>
      </c>
      <c r="B20046" s="27" t="n">
        <v>28</v>
      </c>
    </row>
    <row r="20047" spans="1:6">
      <c r="A20047" t="s">
        <v>4</v>
      </c>
      <c r="B20047" s="4" t="s">
        <v>5</v>
      </c>
      <c r="C20047" s="4" t="s">
        <v>16</v>
      </c>
    </row>
    <row r="20048" spans="1:6">
      <c r="A20048" t="n">
        <v>165448</v>
      </c>
      <c r="B20048" s="22" t="n">
        <v>3</v>
      </c>
      <c r="C20048" s="14" t="n">
        <f t="normal" ca="1">A20062</f>
        <v>0</v>
      </c>
    </row>
    <row r="20049" spans="1:10">
      <c r="A20049" t="s">
        <v>4</v>
      </c>
      <c r="B20049" s="4" t="s">
        <v>5</v>
      </c>
      <c r="C20049" s="4" t="s">
        <v>11</v>
      </c>
    </row>
    <row r="20050" spans="1:10">
      <c r="A20050" t="n">
        <v>165453</v>
      </c>
      <c r="B20050" s="29" t="n">
        <v>16</v>
      </c>
      <c r="C20050" s="7" t="n">
        <v>300</v>
      </c>
    </row>
    <row r="20051" spans="1:10">
      <c r="A20051" t="s">
        <v>4</v>
      </c>
      <c r="B20051" s="4" t="s">
        <v>5</v>
      </c>
      <c r="C20051" s="4" t="s">
        <v>7</v>
      </c>
      <c r="D20051" s="4" t="s">
        <v>11</v>
      </c>
      <c r="E20051" s="4" t="s">
        <v>11</v>
      </c>
      <c r="F20051" s="4" t="s">
        <v>7</v>
      </c>
    </row>
    <row r="20052" spans="1:10">
      <c r="A20052" t="n">
        <v>165456</v>
      </c>
      <c r="B20052" s="25" t="n">
        <v>25</v>
      </c>
      <c r="C20052" s="7" t="n">
        <v>1</v>
      </c>
      <c r="D20052" s="7" t="n">
        <v>60</v>
      </c>
      <c r="E20052" s="7" t="n">
        <v>640</v>
      </c>
      <c r="F20052" s="7" t="n">
        <v>2</v>
      </c>
    </row>
    <row r="20053" spans="1:10">
      <c r="A20053" t="s">
        <v>4</v>
      </c>
      <c r="B20053" s="4" t="s">
        <v>5</v>
      </c>
      <c r="C20053" s="4" t="s">
        <v>7</v>
      </c>
      <c r="D20053" s="4" t="s">
        <v>11</v>
      </c>
      <c r="E20053" s="4" t="s">
        <v>8</v>
      </c>
    </row>
    <row r="20054" spans="1:10">
      <c r="A20054" t="n">
        <v>165463</v>
      </c>
      <c r="B20054" s="49" t="n">
        <v>51</v>
      </c>
      <c r="C20054" s="7" t="n">
        <v>4</v>
      </c>
      <c r="D20054" s="7" t="n">
        <v>0</v>
      </c>
      <c r="E20054" s="7" t="s">
        <v>96</v>
      </c>
    </row>
    <row r="20055" spans="1:10">
      <c r="A20055" t="s">
        <v>4</v>
      </c>
      <c r="B20055" s="4" t="s">
        <v>5</v>
      </c>
      <c r="C20055" s="4" t="s">
        <v>11</v>
      </c>
    </row>
    <row r="20056" spans="1:10">
      <c r="A20056" t="n">
        <v>165477</v>
      </c>
      <c r="B20056" s="29" t="n">
        <v>16</v>
      </c>
      <c r="C20056" s="7" t="n">
        <v>0</v>
      </c>
    </row>
    <row r="20057" spans="1:10">
      <c r="A20057" t="s">
        <v>4</v>
      </c>
      <c r="B20057" s="4" t="s">
        <v>5</v>
      </c>
      <c r="C20057" s="4" t="s">
        <v>11</v>
      </c>
      <c r="D20057" s="4" t="s">
        <v>34</v>
      </c>
      <c r="E20057" s="4" t="s">
        <v>7</v>
      </c>
      <c r="F20057" s="4" t="s">
        <v>7</v>
      </c>
    </row>
    <row r="20058" spans="1:10">
      <c r="A20058" t="n">
        <v>165480</v>
      </c>
      <c r="B20058" s="51" t="n">
        <v>26</v>
      </c>
      <c r="C20058" s="7" t="n">
        <v>0</v>
      </c>
      <c r="D20058" s="7" t="s">
        <v>1452</v>
      </c>
      <c r="E20058" s="7" t="n">
        <v>2</v>
      </c>
      <c r="F20058" s="7" t="n">
        <v>0</v>
      </c>
    </row>
    <row r="20059" spans="1:10">
      <c r="A20059" t="s">
        <v>4</v>
      </c>
      <c r="B20059" s="4" t="s">
        <v>5</v>
      </c>
    </row>
    <row r="20060" spans="1:10">
      <c r="A20060" t="n">
        <v>165562</v>
      </c>
      <c r="B20060" s="27" t="n">
        <v>28</v>
      </c>
    </row>
    <row r="20061" spans="1:10">
      <c r="A20061" t="s">
        <v>4</v>
      </c>
      <c r="B20061" s="4" t="s">
        <v>5</v>
      </c>
      <c r="C20061" s="4" t="s">
        <v>7</v>
      </c>
      <c r="D20061" s="4" t="s">
        <v>11</v>
      </c>
      <c r="E20061" s="4" t="s">
        <v>13</v>
      </c>
    </row>
    <row r="20062" spans="1:10">
      <c r="A20062" t="n">
        <v>165563</v>
      </c>
      <c r="B20062" s="35" t="n">
        <v>58</v>
      </c>
      <c r="C20062" s="7" t="n">
        <v>0</v>
      </c>
      <c r="D20062" s="7" t="n">
        <v>2000</v>
      </c>
      <c r="E20062" s="7" t="n">
        <v>1</v>
      </c>
    </row>
    <row r="20063" spans="1:10">
      <c r="A20063" t="s">
        <v>4</v>
      </c>
      <c r="B20063" s="4" t="s">
        <v>5</v>
      </c>
      <c r="C20063" s="4" t="s">
        <v>7</v>
      </c>
      <c r="D20063" s="4" t="s">
        <v>11</v>
      </c>
    </row>
    <row r="20064" spans="1:10">
      <c r="A20064" t="n">
        <v>165571</v>
      </c>
      <c r="B20064" s="35" t="n">
        <v>58</v>
      </c>
      <c r="C20064" s="7" t="n">
        <v>255</v>
      </c>
      <c r="D20064" s="7" t="n">
        <v>0</v>
      </c>
    </row>
    <row r="20065" spans="1:6">
      <c r="A20065" t="s">
        <v>4</v>
      </c>
      <c r="B20065" s="4" t="s">
        <v>5</v>
      </c>
      <c r="C20065" s="4" t="s">
        <v>7</v>
      </c>
    </row>
    <row r="20066" spans="1:6">
      <c r="A20066" t="n">
        <v>165575</v>
      </c>
      <c r="B20066" s="36" t="n">
        <v>45</v>
      </c>
      <c r="C20066" s="7" t="n">
        <v>0</v>
      </c>
    </row>
    <row r="20067" spans="1:6">
      <c r="A20067" t="s">
        <v>4</v>
      </c>
      <c r="B20067" s="4" t="s">
        <v>5</v>
      </c>
      <c r="C20067" s="4" t="s">
        <v>7</v>
      </c>
      <c r="D20067" s="4" t="s">
        <v>11</v>
      </c>
      <c r="E20067" s="4" t="s">
        <v>11</v>
      </c>
      <c r="F20067" s="4" t="s">
        <v>7</v>
      </c>
    </row>
    <row r="20068" spans="1:6">
      <c r="A20068" t="n">
        <v>165577</v>
      </c>
      <c r="B20068" s="25" t="n">
        <v>25</v>
      </c>
      <c r="C20068" s="7" t="n">
        <v>1</v>
      </c>
      <c r="D20068" s="7" t="n">
        <v>65535</v>
      </c>
      <c r="E20068" s="7" t="n">
        <v>65535</v>
      </c>
      <c r="F20068" s="7" t="n">
        <v>0</v>
      </c>
    </row>
    <row r="20069" spans="1:6">
      <c r="A20069" t="s">
        <v>4</v>
      </c>
      <c r="B20069" s="4" t="s">
        <v>5</v>
      </c>
      <c r="C20069" s="4" t="s">
        <v>11</v>
      </c>
      <c r="D20069" s="4" t="s">
        <v>7</v>
      </c>
    </row>
    <row r="20070" spans="1:6">
      <c r="A20070" t="n">
        <v>165584</v>
      </c>
      <c r="B20070" s="71" t="n">
        <v>21</v>
      </c>
      <c r="C20070" s="7" t="n">
        <v>5655</v>
      </c>
      <c r="D20070" s="7" t="n">
        <v>2</v>
      </c>
    </row>
    <row r="20071" spans="1:6">
      <c r="A20071" t="s">
        <v>4</v>
      </c>
      <c r="B20071" s="4" t="s">
        <v>5</v>
      </c>
      <c r="C20071" s="4" t="s">
        <v>11</v>
      </c>
      <c r="D20071" s="4" t="s">
        <v>7</v>
      </c>
    </row>
    <row r="20072" spans="1:6">
      <c r="A20072" t="n">
        <v>165588</v>
      </c>
      <c r="B20072" s="71" t="n">
        <v>21</v>
      </c>
      <c r="C20072" s="7" t="n">
        <v>14</v>
      </c>
      <c r="D20072" s="7" t="n">
        <v>2</v>
      </c>
    </row>
    <row r="20073" spans="1:6">
      <c r="A20073" t="s">
        <v>4</v>
      </c>
      <c r="B20073" s="4" t="s">
        <v>5</v>
      </c>
      <c r="C20073" s="4" t="s">
        <v>7</v>
      </c>
      <c r="D20073" s="4" t="s">
        <v>11</v>
      </c>
      <c r="E20073" s="4" t="s">
        <v>11</v>
      </c>
      <c r="F20073" s="4" t="s">
        <v>11</v>
      </c>
      <c r="G20073" s="4" t="s">
        <v>11</v>
      </c>
      <c r="H20073" s="4" t="s">
        <v>7</v>
      </c>
    </row>
    <row r="20074" spans="1:6">
      <c r="A20074" t="n">
        <v>165592</v>
      </c>
      <c r="B20074" s="25" t="n">
        <v>25</v>
      </c>
      <c r="C20074" s="7" t="n">
        <v>5</v>
      </c>
      <c r="D20074" s="7" t="n">
        <v>65535</v>
      </c>
      <c r="E20074" s="7" t="n">
        <v>500</v>
      </c>
      <c r="F20074" s="7" t="n">
        <v>800</v>
      </c>
      <c r="G20074" s="7" t="n">
        <v>140</v>
      </c>
      <c r="H20074" s="7" t="n">
        <v>0</v>
      </c>
    </row>
    <row r="20075" spans="1:6">
      <c r="A20075" t="s">
        <v>4</v>
      </c>
      <c r="B20075" s="4" t="s">
        <v>5</v>
      </c>
      <c r="C20075" s="4" t="s">
        <v>11</v>
      </c>
      <c r="D20075" s="4" t="s">
        <v>7</v>
      </c>
      <c r="E20075" s="4" t="s">
        <v>34</v>
      </c>
      <c r="F20075" s="4" t="s">
        <v>7</v>
      </c>
      <c r="G20075" s="4" t="s">
        <v>7</v>
      </c>
      <c r="H20075" s="4" t="s">
        <v>7</v>
      </c>
      <c r="I20075" s="4" t="s">
        <v>34</v>
      </c>
      <c r="J20075" s="4" t="s">
        <v>7</v>
      </c>
      <c r="K20075" s="4" t="s">
        <v>7</v>
      </c>
    </row>
    <row r="20076" spans="1:6">
      <c r="A20076" t="n">
        <v>165603</v>
      </c>
      <c r="B20076" s="26" t="n">
        <v>24</v>
      </c>
      <c r="C20076" s="7" t="n">
        <v>65533</v>
      </c>
      <c r="D20076" s="7" t="n">
        <v>11</v>
      </c>
      <c r="E20076" s="7" t="s">
        <v>1453</v>
      </c>
      <c r="F20076" s="7" t="n">
        <v>2</v>
      </c>
      <c r="G20076" s="7" t="n">
        <v>3</v>
      </c>
      <c r="H20076" s="7" t="n">
        <v>11</v>
      </c>
      <c r="I20076" s="7" t="s">
        <v>1454</v>
      </c>
      <c r="J20076" s="7" t="n">
        <v>2</v>
      </c>
      <c r="K20076" s="7" t="n">
        <v>0</v>
      </c>
    </row>
    <row r="20077" spans="1:6">
      <c r="A20077" t="s">
        <v>4</v>
      </c>
      <c r="B20077" s="4" t="s">
        <v>5</v>
      </c>
    </row>
    <row r="20078" spans="1:6">
      <c r="A20078" t="n">
        <v>165723</v>
      </c>
      <c r="B20078" s="27" t="n">
        <v>28</v>
      </c>
    </row>
    <row r="20079" spans="1:6">
      <c r="A20079" t="s">
        <v>4</v>
      </c>
      <c r="B20079" s="4" t="s">
        <v>5</v>
      </c>
      <c r="C20079" s="4" t="s">
        <v>7</v>
      </c>
    </row>
    <row r="20080" spans="1:6">
      <c r="A20080" t="n">
        <v>165724</v>
      </c>
      <c r="B20080" s="28" t="n">
        <v>27</v>
      </c>
      <c r="C20080" s="7" t="n">
        <v>0</v>
      </c>
    </row>
    <row r="20081" spans="1:11">
      <c r="A20081" t="s">
        <v>4</v>
      </c>
      <c r="B20081" s="4" t="s">
        <v>5</v>
      </c>
      <c r="C20081" s="4" t="s">
        <v>7</v>
      </c>
    </row>
    <row r="20082" spans="1:11">
      <c r="A20082" t="n">
        <v>165726</v>
      </c>
      <c r="B20082" s="28" t="n">
        <v>27</v>
      </c>
      <c r="C20082" s="7" t="n">
        <v>1</v>
      </c>
    </row>
    <row r="20083" spans="1:11">
      <c r="A20083" t="s">
        <v>4</v>
      </c>
      <c r="B20083" s="4" t="s">
        <v>5</v>
      </c>
      <c r="C20083" s="4" t="s">
        <v>7</v>
      </c>
      <c r="D20083" s="4" t="s">
        <v>11</v>
      </c>
      <c r="E20083" s="4" t="s">
        <v>11</v>
      </c>
      <c r="F20083" s="4" t="s">
        <v>11</v>
      </c>
      <c r="G20083" s="4" t="s">
        <v>11</v>
      </c>
      <c r="H20083" s="4" t="s">
        <v>7</v>
      </c>
    </row>
    <row r="20084" spans="1:11">
      <c r="A20084" t="n">
        <v>165728</v>
      </c>
      <c r="B20084" s="25" t="n">
        <v>25</v>
      </c>
      <c r="C20084" s="7" t="n">
        <v>5</v>
      </c>
      <c r="D20084" s="7" t="n">
        <v>65535</v>
      </c>
      <c r="E20084" s="7" t="n">
        <v>65535</v>
      </c>
      <c r="F20084" s="7" t="n">
        <v>65535</v>
      </c>
      <c r="G20084" s="7" t="n">
        <v>65535</v>
      </c>
      <c r="H20084" s="7" t="n">
        <v>0</v>
      </c>
    </row>
    <row r="20085" spans="1:11">
      <c r="A20085" t="s">
        <v>4</v>
      </c>
      <c r="B20085" s="4" t="s">
        <v>5</v>
      </c>
      <c r="C20085" s="4" t="s">
        <v>11</v>
      </c>
    </row>
    <row r="20086" spans="1:11">
      <c r="A20086" t="n">
        <v>165739</v>
      </c>
      <c r="B20086" s="29" t="n">
        <v>16</v>
      </c>
      <c r="C20086" s="7" t="n">
        <v>1000</v>
      </c>
    </row>
    <row r="20087" spans="1:11">
      <c r="A20087" t="s">
        <v>4</v>
      </c>
      <c r="B20087" s="4" t="s">
        <v>5</v>
      </c>
      <c r="C20087" s="4" t="s">
        <v>7</v>
      </c>
      <c r="D20087" s="4" t="s">
        <v>8</v>
      </c>
      <c r="E20087" s="4" t="s">
        <v>11</v>
      </c>
    </row>
    <row r="20088" spans="1:11">
      <c r="A20088" t="n">
        <v>165742</v>
      </c>
      <c r="B20088" s="18" t="n">
        <v>94</v>
      </c>
      <c r="C20088" s="7" t="n">
        <v>1</v>
      </c>
      <c r="D20088" s="7" t="s">
        <v>1423</v>
      </c>
      <c r="E20088" s="7" t="n">
        <v>4</v>
      </c>
    </row>
    <row r="20089" spans="1:11">
      <c r="A20089" t="s">
        <v>4</v>
      </c>
      <c r="B20089" s="4" t="s">
        <v>5</v>
      </c>
      <c r="C20089" s="4" t="s">
        <v>7</v>
      </c>
      <c r="D20089" s="4" t="s">
        <v>8</v>
      </c>
      <c r="E20089" s="4" t="s">
        <v>11</v>
      </c>
    </row>
    <row r="20090" spans="1:11">
      <c r="A20090" t="n">
        <v>165757</v>
      </c>
      <c r="B20090" s="18" t="n">
        <v>94</v>
      </c>
      <c r="C20090" s="7" t="n">
        <v>1</v>
      </c>
      <c r="D20090" s="7" t="s">
        <v>1424</v>
      </c>
      <c r="E20090" s="7" t="n">
        <v>4</v>
      </c>
    </row>
    <row r="20091" spans="1:11">
      <c r="A20091" t="s">
        <v>4</v>
      </c>
      <c r="B20091" s="4" t="s">
        <v>5</v>
      </c>
      <c r="C20091" s="4" t="s">
        <v>7</v>
      </c>
      <c r="D20091" s="4" t="s">
        <v>8</v>
      </c>
      <c r="E20091" s="4" t="s">
        <v>11</v>
      </c>
    </row>
    <row r="20092" spans="1:11">
      <c r="A20092" t="n">
        <v>165772</v>
      </c>
      <c r="B20092" s="18" t="n">
        <v>94</v>
      </c>
      <c r="C20092" s="7" t="n">
        <v>0</v>
      </c>
      <c r="D20092" s="7" t="s">
        <v>20</v>
      </c>
      <c r="E20092" s="7" t="n">
        <v>4</v>
      </c>
    </row>
    <row r="20093" spans="1:11">
      <c r="A20093" t="s">
        <v>4</v>
      </c>
      <c r="B20093" s="4" t="s">
        <v>5</v>
      </c>
      <c r="C20093" s="4" t="s">
        <v>7</v>
      </c>
      <c r="D20093" s="4" t="s">
        <v>8</v>
      </c>
      <c r="E20093" s="4" t="s">
        <v>11</v>
      </c>
    </row>
    <row r="20094" spans="1:11">
      <c r="A20094" t="n">
        <v>165786</v>
      </c>
      <c r="B20094" s="18" t="n">
        <v>94</v>
      </c>
      <c r="C20094" s="7" t="n">
        <v>0</v>
      </c>
      <c r="D20094" s="7" t="s">
        <v>1422</v>
      </c>
      <c r="E20094" s="7" t="n">
        <v>4</v>
      </c>
    </row>
    <row r="20095" spans="1:11">
      <c r="A20095" t="s">
        <v>4</v>
      </c>
      <c r="B20095" s="4" t="s">
        <v>5</v>
      </c>
      <c r="C20095" s="4" t="s">
        <v>7</v>
      </c>
      <c r="D20095" s="4" t="s">
        <v>11</v>
      </c>
      <c r="E20095" s="4" t="s">
        <v>8</v>
      </c>
      <c r="F20095" s="4" t="s">
        <v>8</v>
      </c>
      <c r="G20095" s="4" t="s">
        <v>8</v>
      </c>
      <c r="H20095" s="4" t="s">
        <v>8</v>
      </c>
    </row>
    <row r="20096" spans="1:11">
      <c r="A20096" t="n">
        <v>165800</v>
      </c>
      <c r="B20096" s="49" t="n">
        <v>51</v>
      </c>
      <c r="C20096" s="7" t="n">
        <v>3</v>
      </c>
      <c r="D20096" s="7" t="n">
        <v>61440</v>
      </c>
      <c r="E20096" s="7" t="s">
        <v>469</v>
      </c>
      <c r="F20096" s="7" t="s">
        <v>470</v>
      </c>
      <c r="G20096" s="7" t="s">
        <v>66</v>
      </c>
      <c r="H20096" s="7" t="s">
        <v>67</v>
      </c>
    </row>
    <row r="20097" spans="1:8">
      <c r="A20097" t="s">
        <v>4</v>
      </c>
      <c r="B20097" s="4" t="s">
        <v>5</v>
      </c>
      <c r="C20097" s="4" t="s">
        <v>7</v>
      </c>
      <c r="D20097" s="4" t="s">
        <v>11</v>
      </c>
      <c r="E20097" s="4" t="s">
        <v>8</v>
      </c>
      <c r="F20097" s="4" t="s">
        <v>8</v>
      </c>
      <c r="G20097" s="4" t="s">
        <v>8</v>
      </c>
      <c r="H20097" s="4" t="s">
        <v>8</v>
      </c>
    </row>
    <row r="20098" spans="1:8">
      <c r="A20098" t="n">
        <v>165829</v>
      </c>
      <c r="B20098" s="49" t="n">
        <v>51</v>
      </c>
      <c r="C20098" s="7" t="n">
        <v>3</v>
      </c>
      <c r="D20098" s="7" t="n">
        <v>61441</v>
      </c>
      <c r="E20098" s="7" t="s">
        <v>469</v>
      </c>
      <c r="F20098" s="7" t="s">
        <v>470</v>
      </c>
      <c r="G20098" s="7" t="s">
        <v>66</v>
      </c>
      <c r="H20098" s="7" t="s">
        <v>67</v>
      </c>
    </row>
    <row r="20099" spans="1:8">
      <c r="A20099" t="s">
        <v>4</v>
      </c>
      <c r="B20099" s="4" t="s">
        <v>5</v>
      </c>
      <c r="C20099" s="4" t="s">
        <v>7</v>
      </c>
      <c r="D20099" s="4" t="s">
        <v>11</v>
      </c>
      <c r="E20099" s="4" t="s">
        <v>8</v>
      </c>
      <c r="F20099" s="4" t="s">
        <v>8</v>
      </c>
      <c r="G20099" s="4" t="s">
        <v>8</v>
      </c>
      <c r="H20099" s="4" t="s">
        <v>8</v>
      </c>
    </row>
    <row r="20100" spans="1:8">
      <c r="A20100" t="n">
        <v>165858</v>
      </c>
      <c r="B20100" s="49" t="n">
        <v>51</v>
      </c>
      <c r="C20100" s="7" t="n">
        <v>3</v>
      </c>
      <c r="D20100" s="7" t="n">
        <v>61442</v>
      </c>
      <c r="E20100" s="7" t="s">
        <v>469</v>
      </c>
      <c r="F20100" s="7" t="s">
        <v>470</v>
      </c>
      <c r="G20100" s="7" t="s">
        <v>66</v>
      </c>
      <c r="H20100" s="7" t="s">
        <v>67</v>
      </c>
    </row>
    <row r="20101" spans="1:8">
      <c r="A20101" t="s">
        <v>4</v>
      </c>
      <c r="B20101" s="4" t="s">
        <v>5</v>
      </c>
      <c r="C20101" s="4" t="s">
        <v>7</v>
      </c>
      <c r="D20101" s="4" t="s">
        <v>11</v>
      </c>
      <c r="E20101" s="4" t="s">
        <v>8</v>
      </c>
      <c r="F20101" s="4" t="s">
        <v>8</v>
      </c>
      <c r="G20101" s="4" t="s">
        <v>8</v>
      </c>
      <c r="H20101" s="4" t="s">
        <v>8</v>
      </c>
    </row>
    <row r="20102" spans="1:8">
      <c r="A20102" t="n">
        <v>165887</v>
      </c>
      <c r="B20102" s="49" t="n">
        <v>51</v>
      </c>
      <c r="C20102" s="7" t="n">
        <v>3</v>
      </c>
      <c r="D20102" s="7" t="n">
        <v>61443</v>
      </c>
      <c r="E20102" s="7" t="s">
        <v>469</v>
      </c>
      <c r="F20102" s="7" t="s">
        <v>470</v>
      </c>
      <c r="G20102" s="7" t="s">
        <v>66</v>
      </c>
      <c r="H20102" s="7" t="s">
        <v>67</v>
      </c>
    </row>
    <row r="20103" spans="1:8">
      <c r="A20103" t="s">
        <v>4</v>
      </c>
      <c r="B20103" s="4" t="s">
        <v>5</v>
      </c>
      <c r="C20103" s="4" t="s">
        <v>7</v>
      </c>
      <c r="D20103" s="4" t="s">
        <v>11</v>
      </c>
      <c r="E20103" s="4" t="s">
        <v>8</v>
      </c>
      <c r="F20103" s="4" t="s">
        <v>8</v>
      </c>
      <c r="G20103" s="4" t="s">
        <v>8</v>
      </c>
      <c r="H20103" s="4" t="s">
        <v>8</v>
      </c>
    </row>
    <row r="20104" spans="1:8">
      <c r="A20104" t="n">
        <v>165916</v>
      </c>
      <c r="B20104" s="49" t="n">
        <v>51</v>
      </c>
      <c r="C20104" s="7" t="n">
        <v>3</v>
      </c>
      <c r="D20104" s="7" t="n">
        <v>61444</v>
      </c>
      <c r="E20104" s="7" t="s">
        <v>469</v>
      </c>
      <c r="F20104" s="7" t="s">
        <v>470</v>
      </c>
      <c r="G20104" s="7" t="s">
        <v>66</v>
      </c>
      <c r="H20104" s="7" t="s">
        <v>67</v>
      </c>
    </row>
    <row r="20105" spans="1:8">
      <c r="A20105" t="s">
        <v>4</v>
      </c>
      <c r="B20105" s="4" t="s">
        <v>5</v>
      </c>
      <c r="C20105" s="4" t="s">
        <v>7</v>
      </c>
      <c r="D20105" s="4" t="s">
        <v>11</v>
      </c>
      <c r="E20105" s="4" t="s">
        <v>8</v>
      </c>
      <c r="F20105" s="4" t="s">
        <v>8</v>
      </c>
      <c r="G20105" s="4" t="s">
        <v>8</v>
      </c>
      <c r="H20105" s="4" t="s">
        <v>8</v>
      </c>
    </row>
    <row r="20106" spans="1:8">
      <c r="A20106" t="n">
        <v>165945</v>
      </c>
      <c r="B20106" s="49" t="n">
        <v>51</v>
      </c>
      <c r="C20106" s="7" t="n">
        <v>3</v>
      </c>
      <c r="D20106" s="7" t="n">
        <v>61445</v>
      </c>
      <c r="E20106" s="7" t="s">
        <v>469</v>
      </c>
      <c r="F20106" s="7" t="s">
        <v>470</v>
      </c>
      <c r="G20106" s="7" t="s">
        <v>66</v>
      </c>
      <c r="H20106" s="7" t="s">
        <v>67</v>
      </c>
    </row>
    <row r="20107" spans="1:8">
      <c r="A20107" t="s">
        <v>4</v>
      </c>
      <c r="B20107" s="4" t="s">
        <v>5</v>
      </c>
      <c r="C20107" s="4" t="s">
        <v>7</v>
      </c>
      <c r="D20107" s="4" t="s">
        <v>11</v>
      </c>
      <c r="E20107" s="4" t="s">
        <v>8</v>
      </c>
      <c r="F20107" s="4" t="s">
        <v>8</v>
      </c>
      <c r="G20107" s="4" t="s">
        <v>8</v>
      </c>
      <c r="H20107" s="4" t="s">
        <v>8</v>
      </c>
    </row>
    <row r="20108" spans="1:8">
      <c r="A20108" t="n">
        <v>165974</v>
      </c>
      <c r="B20108" s="49" t="n">
        <v>51</v>
      </c>
      <c r="C20108" s="7" t="n">
        <v>3</v>
      </c>
      <c r="D20108" s="7" t="n">
        <v>61446</v>
      </c>
      <c r="E20108" s="7" t="s">
        <v>469</v>
      </c>
      <c r="F20108" s="7" t="s">
        <v>470</v>
      </c>
      <c r="G20108" s="7" t="s">
        <v>66</v>
      </c>
      <c r="H20108" s="7" t="s">
        <v>67</v>
      </c>
    </row>
    <row r="20109" spans="1:8">
      <c r="A20109" t="s">
        <v>4</v>
      </c>
      <c r="B20109" s="4" t="s">
        <v>5</v>
      </c>
      <c r="C20109" s="4" t="s">
        <v>7</v>
      </c>
      <c r="D20109" s="19" t="s">
        <v>28</v>
      </c>
      <c r="E20109" s="4" t="s">
        <v>5</v>
      </c>
      <c r="F20109" s="4" t="s">
        <v>7</v>
      </c>
      <c r="G20109" s="4" t="s">
        <v>11</v>
      </c>
      <c r="H20109" s="19" t="s">
        <v>29</v>
      </c>
      <c r="I20109" s="4" t="s">
        <v>7</v>
      </c>
      <c r="J20109" s="4" t="s">
        <v>16</v>
      </c>
    </row>
    <row r="20110" spans="1:8">
      <c r="A20110" t="n">
        <v>166003</v>
      </c>
      <c r="B20110" s="13" t="n">
        <v>5</v>
      </c>
      <c r="C20110" s="7" t="n">
        <v>28</v>
      </c>
      <c r="D20110" s="19" t="s">
        <v>3</v>
      </c>
      <c r="E20110" s="59" t="n">
        <v>64</v>
      </c>
      <c r="F20110" s="7" t="n">
        <v>5</v>
      </c>
      <c r="G20110" s="7" t="n">
        <v>5</v>
      </c>
      <c r="H20110" s="19" t="s">
        <v>3</v>
      </c>
      <c r="I20110" s="7" t="n">
        <v>1</v>
      </c>
      <c r="J20110" s="14" t="n">
        <f t="normal" ca="1">A20114</f>
        <v>0</v>
      </c>
    </row>
    <row r="20111" spans="1:8">
      <c r="A20111" t="s">
        <v>4</v>
      </c>
      <c r="B20111" s="4" t="s">
        <v>5</v>
      </c>
      <c r="C20111" s="4" t="s">
        <v>7</v>
      </c>
      <c r="D20111" s="4" t="s">
        <v>11</v>
      </c>
      <c r="E20111" s="4" t="s">
        <v>8</v>
      </c>
      <c r="F20111" s="4" t="s">
        <v>8</v>
      </c>
      <c r="G20111" s="4" t="s">
        <v>8</v>
      </c>
      <c r="H20111" s="4" t="s">
        <v>8</v>
      </c>
    </row>
    <row r="20112" spans="1:8">
      <c r="A20112" t="n">
        <v>166014</v>
      </c>
      <c r="B20112" s="49" t="n">
        <v>51</v>
      </c>
      <c r="C20112" s="7" t="n">
        <v>3</v>
      </c>
      <c r="D20112" s="7" t="n">
        <v>7032</v>
      </c>
      <c r="E20112" s="7" t="s">
        <v>469</v>
      </c>
      <c r="F20112" s="7" t="s">
        <v>470</v>
      </c>
      <c r="G20112" s="7" t="s">
        <v>66</v>
      </c>
      <c r="H20112" s="7" t="s">
        <v>67</v>
      </c>
    </row>
    <row r="20113" spans="1:10">
      <c r="A20113" t="s">
        <v>4</v>
      </c>
      <c r="B20113" s="4" t="s">
        <v>5</v>
      </c>
      <c r="C20113" s="4" t="s">
        <v>7</v>
      </c>
      <c r="D20113" s="4" t="s">
        <v>7</v>
      </c>
      <c r="E20113" s="4" t="s">
        <v>13</v>
      </c>
      <c r="F20113" s="4" t="s">
        <v>13</v>
      </c>
      <c r="G20113" s="4" t="s">
        <v>13</v>
      </c>
      <c r="H20113" s="4" t="s">
        <v>11</v>
      </c>
    </row>
    <row r="20114" spans="1:10">
      <c r="A20114" t="n">
        <v>166043</v>
      </c>
      <c r="B20114" s="36" t="n">
        <v>45</v>
      </c>
      <c r="C20114" s="7" t="n">
        <v>2</v>
      </c>
      <c r="D20114" s="7" t="n">
        <v>3</v>
      </c>
      <c r="E20114" s="7" t="n">
        <v>13.710000038147</v>
      </c>
      <c r="F20114" s="7" t="n">
        <v>1.12000000476837</v>
      </c>
      <c r="G20114" s="7" t="n">
        <v>-19.1399993896484</v>
      </c>
      <c r="H20114" s="7" t="n">
        <v>0</v>
      </c>
    </row>
    <row r="20115" spans="1:10">
      <c r="A20115" t="s">
        <v>4</v>
      </c>
      <c r="B20115" s="4" t="s">
        <v>5</v>
      </c>
      <c r="C20115" s="4" t="s">
        <v>7</v>
      </c>
      <c r="D20115" s="4" t="s">
        <v>7</v>
      </c>
      <c r="E20115" s="4" t="s">
        <v>13</v>
      </c>
      <c r="F20115" s="4" t="s">
        <v>13</v>
      </c>
      <c r="G20115" s="4" t="s">
        <v>13</v>
      </c>
      <c r="H20115" s="4" t="s">
        <v>11</v>
      </c>
      <c r="I20115" s="4" t="s">
        <v>7</v>
      </c>
    </row>
    <row r="20116" spans="1:10">
      <c r="A20116" t="n">
        <v>166060</v>
      </c>
      <c r="B20116" s="36" t="n">
        <v>45</v>
      </c>
      <c r="C20116" s="7" t="n">
        <v>4</v>
      </c>
      <c r="D20116" s="7" t="n">
        <v>3</v>
      </c>
      <c r="E20116" s="7" t="n">
        <v>10.5799999237061</v>
      </c>
      <c r="F20116" s="7" t="n">
        <v>254.059997558594</v>
      </c>
      <c r="G20116" s="7" t="n">
        <v>358</v>
      </c>
      <c r="H20116" s="7" t="n">
        <v>0</v>
      </c>
      <c r="I20116" s="7" t="n">
        <v>0</v>
      </c>
    </row>
    <row r="20117" spans="1:10">
      <c r="A20117" t="s">
        <v>4</v>
      </c>
      <c r="B20117" s="4" t="s">
        <v>5</v>
      </c>
      <c r="C20117" s="4" t="s">
        <v>7</v>
      </c>
      <c r="D20117" s="4" t="s">
        <v>7</v>
      </c>
      <c r="E20117" s="4" t="s">
        <v>13</v>
      </c>
      <c r="F20117" s="4" t="s">
        <v>11</v>
      </c>
    </row>
    <row r="20118" spans="1:10">
      <c r="A20118" t="n">
        <v>166078</v>
      </c>
      <c r="B20118" s="36" t="n">
        <v>45</v>
      </c>
      <c r="C20118" s="7" t="n">
        <v>5</v>
      </c>
      <c r="D20118" s="7" t="n">
        <v>3</v>
      </c>
      <c r="E20118" s="7" t="n">
        <v>5.19999980926514</v>
      </c>
      <c r="F20118" s="7" t="n">
        <v>0</v>
      </c>
    </row>
    <row r="20119" spans="1:10">
      <c r="A20119" t="s">
        <v>4</v>
      </c>
      <c r="B20119" s="4" t="s">
        <v>5</v>
      </c>
      <c r="C20119" s="4" t="s">
        <v>7</v>
      </c>
      <c r="D20119" s="4" t="s">
        <v>7</v>
      </c>
      <c r="E20119" s="4" t="s">
        <v>13</v>
      </c>
      <c r="F20119" s="4" t="s">
        <v>11</v>
      </c>
    </row>
    <row r="20120" spans="1:10">
      <c r="A20120" t="n">
        <v>166087</v>
      </c>
      <c r="B20120" s="36" t="n">
        <v>45</v>
      </c>
      <c r="C20120" s="7" t="n">
        <v>5</v>
      </c>
      <c r="D20120" s="7" t="n">
        <v>3</v>
      </c>
      <c r="E20120" s="7" t="n">
        <v>4.69999980926514</v>
      </c>
      <c r="F20120" s="7" t="n">
        <v>2000</v>
      </c>
    </row>
    <row r="20121" spans="1:10">
      <c r="A20121" t="s">
        <v>4</v>
      </c>
      <c r="B20121" s="4" t="s">
        <v>5</v>
      </c>
      <c r="C20121" s="4" t="s">
        <v>7</v>
      </c>
      <c r="D20121" s="4" t="s">
        <v>7</v>
      </c>
      <c r="E20121" s="4" t="s">
        <v>13</v>
      </c>
      <c r="F20121" s="4" t="s">
        <v>11</v>
      </c>
    </row>
    <row r="20122" spans="1:10">
      <c r="A20122" t="n">
        <v>166096</v>
      </c>
      <c r="B20122" s="36" t="n">
        <v>45</v>
      </c>
      <c r="C20122" s="7" t="n">
        <v>11</v>
      </c>
      <c r="D20122" s="7" t="n">
        <v>3</v>
      </c>
      <c r="E20122" s="7" t="n">
        <v>38</v>
      </c>
      <c r="F20122" s="7" t="n">
        <v>0</v>
      </c>
    </row>
    <row r="20123" spans="1:10">
      <c r="A20123" t="s">
        <v>4</v>
      </c>
      <c r="B20123" s="4" t="s">
        <v>5</v>
      </c>
      <c r="C20123" s="4" t="s">
        <v>7</v>
      </c>
      <c r="D20123" s="4" t="s">
        <v>11</v>
      </c>
      <c r="E20123" s="4" t="s">
        <v>13</v>
      </c>
    </row>
    <row r="20124" spans="1:10">
      <c r="A20124" t="n">
        <v>166105</v>
      </c>
      <c r="B20124" s="35" t="n">
        <v>58</v>
      </c>
      <c r="C20124" s="7" t="n">
        <v>100</v>
      </c>
      <c r="D20124" s="7" t="n">
        <v>1000</v>
      </c>
      <c r="E20124" s="7" t="n">
        <v>1</v>
      </c>
    </row>
    <row r="20125" spans="1:10">
      <c r="A20125" t="s">
        <v>4</v>
      </c>
      <c r="B20125" s="4" t="s">
        <v>5</v>
      </c>
      <c r="C20125" s="4" t="s">
        <v>7</v>
      </c>
      <c r="D20125" s="4" t="s">
        <v>11</v>
      </c>
    </row>
    <row r="20126" spans="1:10">
      <c r="A20126" t="n">
        <v>166113</v>
      </c>
      <c r="B20126" s="35" t="n">
        <v>58</v>
      </c>
      <c r="C20126" s="7" t="n">
        <v>255</v>
      </c>
      <c r="D20126" s="7" t="n">
        <v>0</v>
      </c>
    </row>
    <row r="20127" spans="1:10">
      <c r="A20127" t="s">
        <v>4</v>
      </c>
      <c r="B20127" s="4" t="s">
        <v>5</v>
      </c>
      <c r="C20127" s="4" t="s">
        <v>7</v>
      </c>
      <c r="D20127" s="4" t="s">
        <v>11</v>
      </c>
    </row>
    <row r="20128" spans="1:10">
      <c r="A20128" t="n">
        <v>166117</v>
      </c>
      <c r="B20128" s="36" t="n">
        <v>45</v>
      </c>
      <c r="C20128" s="7" t="n">
        <v>7</v>
      </c>
      <c r="D20128" s="7" t="n">
        <v>255</v>
      </c>
    </row>
    <row r="20129" spans="1:9">
      <c r="A20129" t="s">
        <v>4</v>
      </c>
      <c r="B20129" s="4" t="s">
        <v>5</v>
      </c>
      <c r="C20129" s="4" t="s">
        <v>11</v>
      </c>
    </row>
    <row r="20130" spans="1:9">
      <c r="A20130" t="n">
        <v>166121</v>
      </c>
      <c r="B20130" s="29" t="n">
        <v>16</v>
      </c>
      <c r="C20130" s="7" t="n">
        <v>500</v>
      </c>
    </row>
    <row r="20131" spans="1:9">
      <c r="A20131" t="s">
        <v>4</v>
      </c>
      <c r="B20131" s="4" t="s">
        <v>5</v>
      </c>
      <c r="C20131" s="4" t="s">
        <v>11</v>
      </c>
      <c r="D20131" s="4" t="s">
        <v>7</v>
      </c>
      <c r="E20131" s="4" t="s">
        <v>13</v>
      </c>
      <c r="F20131" s="4" t="s">
        <v>11</v>
      </c>
    </row>
    <row r="20132" spans="1:9">
      <c r="A20132" t="n">
        <v>166124</v>
      </c>
      <c r="B20132" s="53" t="n">
        <v>59</v>
      </c>
      <c r="C20132" s="7" t="n">
        <v>61440</v>
      </c>
      <c r="D20132" s="7" t="n">
        <v>13</v>
      </c>
      <c r="E20132" s="7" t="n">
        <v>0.150000005960464</v>
      </c>
      <c r="F20132" s="7" t="n">
        <v>0</v>
      </c>
    </row>
    <row r="20133" spans="1:9">
      <c r="A20133" t="s">
        <v>4</v>
      </c>
      <c r="B20133" s="4" t="s">
        <v>5</v>
      </c>
      <c r="C20133" s="4" t="s">
        <v>11</v>
      </c>
      <c r="D20133" s="4" t="s">
        <v>7</v>
      </c>
      <c r="E20133" s="4" t="s">
        <v>13</v>
      </c>
      <c r="F20133" s="4" t="s">
        <v>11</v>
      </c>
    </row>
    <row r="20134" spans="1:9">
      <c r="A20134" t="n">
        <v>166134</v>
      </c>
      <c r="B20134" s="53" t="n">
        <v>59</v>
      </c>
      <c r="C20134" s="7" t="n">
        <v>61441</v>
      </c>
      <c r="D20134" s="7" t="n">
        <v>13</v>
      </c>
      <c r="E20134" s="7" t="n">
        <v>0.150000005960464</v>
      </c>
      <c r="F20134" s="7" t="n">
        <v>0</v>
      </c>
    </row>
    <row r="20135" spans="1:9">
      <c r="A20135" t="s">
        <v>4</v>
      </c>
      <c r="B20135" s="4" t="s">
        <v>5</v>
      </c>
      <c r="C20135" s="4" t="s">
        <v>11</v>
      </c>
      <c r="D20135" s="4" t="s">
        <v>7</v>
      </c>
      <c r="E20135" s="4" t="s">
        <v>13</v>
      </c>
      <c r="F20135" s="4" t="s">
        <v>11</v>
      </c>
    </row>
    <row r="20136" spans="1:9">
      <c r="A20136" t="n">
        <v>166144</v>
      </c>
      <c r="B20136" s="53" t="n">
        <v>59</v>
      </c>
      <c r="C20136" s="7" t="n">
        <v>61442</v>
      </c>
      <c r="D20136" s="7" t="n">
        <v>13</v>
      </c>
      <c r="E20136" s="7" t="n">
        <v>0.150000005960464</v>
      </c>
      <c r="F20136" s="7" t="n">
        <v>0</v>
      </c>
    </row>
    <row r="20137" spans="1:9">
      <c r="A20137" t="s">
        <v>4</v>
      </c>
      <c r="B20137" s="4" t="s">
        <v>5</v>
      </c>
      <c r="C20137" s="4" t="s">
        <v>11</v>
      </c>
      <c r="D20137" s="4" t="s">
        <v>7</v>
      </c>
      <c r="E20137" s="4" t="s">
        <v>13</v>
      </c>
      <c r="F20137" s="4" t="s">
        <v>11</v>
      </c>
    </row>
    <row r="20138" spans="1:9">
      <c r="A20138" t="n">
        <v>166154</v>
      </c>
      <c r="B20138" s="53" t="n">
        <v>59</v>
      </c>
      <c r="C20138" s="7" t="n">
        <v>61443</v>
      </c>
      <c r="D20138" s="7" t="n">
        <v>13</v>
      </c>
      <c r="E20138" s="7" t="n">
        <v>0.150000005960464</v>
      </c>
      <c r="F20138" s="7" t="n">
        <v>0</v>
      </c>
    </row>
    <row r="20139" spans="1:9">
      <c r="A20139" t="s">
        <v>4</v>
      </c>
      <c r="B20139" s="4" t="s">
        <v>5</v>
      </c>
      <c r="C20139" s="4" t="s">
        <v>11</v>
      </c>
      <c r="D20139" s="4" t="s">
        <v>7</v>
      </c>
      <c r="E20139" s="4" t="s">
        <v>13</v>
      </c>
      <c r="F20139" s="4" t="s">
        <v>11</v>
      </c>
    </row>
    <row r="20140" spans="1:9">
      <c r="A20140" t="n">
        <v>166164</v>
      </c>
      <c r="B20140" s="53" t="n">
        <v>59</v>
      </c>
      <c r="C20140" s="7" t="n">
        <v>61444</v>
      </c>
      <c r="D20140" s="7" t="n">
        <v>13</v>
      </c>
      <c r="E20140" s="7" t="n">
        <v>0.150000005960464</v>
      </c>
      <c r="F20140" s="7" t="n">
        <v>0</v>
      </c>
    </row>
    <row r="20141" spans="1:9">
      <c r="A20141" t="s">
        <v>4</v>
      </c>
      <c r="B20141" s="4" t="s">
        <v>5</v>
      </c>
      <c r="C20141" s="4" t="s">
        <v>11</v>
      </c>
      <c r="D20141" s="4" t="s">
        <v>7</v>
      </c>
      <c r="E20141" s="4" t="s">
        <v>13</v>
      </c>
      <c r="F20141" s="4" t="s">
        <v>11</v>
      </c>
    </row>
    <row r="20142" spans="1:9">
      <c r="A20142" t="n">
        <v>166174</v>
      </c>
      <c r="B20142" s="53" t="n">
        <v>59</v>
      </c>
      <c r="C20142" s="7" t="n">
        <v>61445</v>
      </c>
      <c r="D20142" s="7" t="n">
        <v>13</v>
      </c>
      <c r="E20142" s="7" t="n">
        <v>0.150000005960464</v>
      </c>
      <c r="F20142" s="7" t="n">
        <v>0</v>
      </c>
    </row>
    <row r="20143" spans="1:9">
      <c r="A20143" t="s">
        <v>4</v>
      </c>
      <c r="B20143" s="4" t="s">
        <v>5</v>
      </c>
      <c r="C20143" s="4" t="s">
        <v>11</v>
      </c>
      <c r="D20143" s="4" t="s">
        <v>7</v>
      </c>
      <c r="E20143" s="4" t="s">
        <v>13</v>
      </c>
      <c r="F20143" s="4" t="s">
        <v>11</v>
      </c>
    </row>
    <row r="20144" spans="1:9">
      <c r="A20144" t="n">
        <v>166184</v>
      </c>
      <c r="B20144" s="53" t="n">
        <v>59</v>
      </c>
      <c r="C20144" s="7" t="n">
        <v>61446</v>
      </c>
      <c r="D20144" s="7" t="n">
        <v>13</v>
      </c>
      <c r="E20144" s="7" t="n">
        <v>0.150000005960464</v>
      </c>
      <c r="F20144" s="7" t="n">
        <v>0</v>
      </c>
    </row>
    <row r="20145" spans="1:6">
      <c r="A20145" t="s">
        <v>4</v>
      </c>
      <c r="B20145" s="4" t="s">
        <v>5</v>
      </c>
      <c r="C20145" s="4" t="s">
        <v>7</v>
      </c>
      <c r="D20145" s="19" t="s">
        <v>28</v>
      </c>
      <c r="E20145" s="4" t="s">
        <v>5</v>
      </c>
      <c r="F20145" s="4" t="s">
        <v>7</v>
      </c>
      <c r="G20145" s="4" t="s">
        <v>11</v>
      </c>
      <c r="H20145" s="19" t="s">
        <v>29</v>
      </c>
      <c r="I20145" s="4" t="s">
        <v>7</v>
      </c>
      <c r="J20145" s="4" t="s">
        <v>16</v>
      </c>
    </row>
    <row r="20146" spans="1:6">
      <c r="A20146" t="n">
        <v>166194</v>
      </c>
      <c r="B20146" s="13" t="n">
        <v>5</v>
      </c>
      <c r="C20146" s="7" t="n">
        <v>28</v>
      </c>
      <c r="D20146" s="19" t="s">
        <v>3</v>
      </c>
      <c r="E20146" s="59" t="n">
        <v>64</v>
      </c>
      <c r="F20146" s="7" t="n">
        <v>5</v>
      </c>
      <c r="G20146" s="7" t="n">
        <v>5</v>
      </c>
      <c r="H20146" s="19" t="s">
        <v>3</v>
      </c>
      <c r="I20146" s="7" t="n">
        <v>1</v>
      </c>
      <c r="J20146" s="14" t="n">
        <f t="normal" ca="1">A20150</f>
        <v>0</v>
      </c>
    </row>
    <row r="20147" spans="1:6">
      <c r="A20147" t="s">
        <v>4</v>
      </c>
      <c r="B20147" s="4" t="s">
        <v>5</v>
      </c>
      <c r="C20147" s="4" t="s">
        <v>11</v>
      </c>
      <c r="D20147" s="4" t="s">
        <v>7</v>
      </c>
      <c r="E20147" s="4" t="s">
        <v>13</v>
      </c>
      <c r="F20147" s="4" t="s">
        <v>11</v>
      </c>
    </row>
    <row r="20148" spans="1:6">
      <c r="A20148" t="n">
        <v>166205</v>
      </c>
      <c r="B20148" s="53" t="n">
        <v>59</v>
      </c>
      <c r="C20148" s="7" t="n">
        <v>7032</v>
      </c>
      <c r="D20148" s="7" t="n">
        <v>13</v>
      </c>
      <c r="E20148" s="7" t="n">
        <v>0.150000005960464</v>
      </c>
      <c r="F20148" s="7" t="n">
        <v>0</v>
      </c>
    </row>
    <row r="20149" spans="1:6">
      <c r="A20149" t="s">
        <v>4</v>
      </c>
      <c r="B20149" s="4" t="s">
        <v>5</v>
      </c>
      <c r="C20149" s="4" t="s">
        <v>11</v>
      </c>
    </row>
    <row r="20150" spans="1:6">
      <c r="A20150" t="n">
        <v>166215</v>
      </c>
      <c r="B20150" s="29" t="n">
        <v>16</v>
      </c>
      <c r="C20150" s="7" t="n">
        <v>1300</v>
      </c>
    </row>
    <row r="20151" spans="1:6">
      <c r="A20151" t="s">
        <v>4</v>
      </c>
      <c r="B20151" s="4" t="s">
        <v>5</v>
      </c>
      <c r="C20151" s="4" t="s">
        <v>7</v>
      </c>
      <c r="D20151" s="4" t="s">
        <v>11</v>
      </c>
      <c r="E20151" s="4" t="s">
        <v>8</v>
      </c>
    </row>
    <row r="20152" spans="1:6">
      <c r="A20152" t="n">
        <v>166218</v>
      </c>
      <c r="B20152" s="49" t="n">
        <v>51</v>
      </c>
      <c r="C20152" s="7" t="n">
        <v>4</v>
      </c>
      <c r="D20152" s="7" t="n">
        <v>0</v>
      </c>
      <c r="E20152" s="7" t="s">
        <v>430</v>
      </c>
    </row>
    <row r="20153" spans="1:6">
      <c r="A20153" t="s">
        <v>4</v>
      </c>
      <c r="B20153" s="4" t="s">
        <v>5</v>
      </c>
      <c r="C20153" s="4" t="s">
        <v>11</v>
      </c>
    </row>
    <row r="20154" spans="1:6">
      <c r="A20154" t="n">
        <v>166233</v>
      </c>
      <c r="B20154" s="29" t="n">
        <v>16</v>
      </c>
      <c r="C20154" s="7" t="n">
        <v>0</v>
      </c>
    </row>
    <row r="20155" spans="1:6">
      <c r="A20155" t="s">
        <v>4</v>
      </c>
      <c r="B20155" s="4" t="s">
        <v>5</v>
      </c>
      <c r="C20155" s="4" t="s">
        <v>11</v>
      </c>
      <c r="D20155" s="4" t="s">
        <v>34</v>
      </c>
      <c r="E20155" s="4" t="s">
        <v>7</v>
      </c>
      <c r="F20155" s="4" t="s">
        <v>7</v>
      </c>
    </row>
    <row r="20156" spans="1:6">
      <c r="A20156" t="n">
        <v>166236</v>
      </c>
      <c r="B20156" s="51" t="n">
        <v>26</v>
      </c>
      <c r="C20156" s="7" t="n">
        <v>0</v>
      </c>
      <c r="D20156" s="7" t="s">
        <v>1455</v>
      </c>
      <c r="E20156" s="7" t="n">
        <v>2</v>
      </c>
      <c r="F20156" s="7" t="n">
        <v>0</v>
      </c>
    </row>
    <row r="20157" spans="1:6">
      <c r="A20157" t="s">
        <v>4</v>
      </c>
      <c r="B20157" s="4" t="s">
        <v>5</v>
      </c>
    </row>
    <row r="20158" spans="1:6">
      <c r="A20158" t="n">
        <v>166249</v>
      </c>
      <c r="B20158" s="27" t="n">
        <v>28</v>
      </c>
    </row>
    <row r="20159" spans="1:6">
      <c r="A20159" t="s">
        <v>4</v>
      </c>
      <c r="B20159" s="4" t="s">
        <v>5</v>
      </c>
      <c r="C20159" s="4" t="s">
        <v>11</v>
      </c>
      <c r="D20159" s="4" t="s">
        <v>7</v>
      </c>
    </row>
    <row r="20160" spans="1:6">
      <c r="A20160" t="n">
        <v>166250</v>
      </c>
      <c r="B20160" s="69" t="n">
        <v>89</v>
      </c>
      <c r="C20160" s="7" t="n">
        <v>65533</v>
      </c>
      <c r="D20160" s="7" t="n">
        <v>1</v>
      </c>
    </row>
    <row r="20161" spans="1:10">
      <c r="A20161" t="s">
        <v>4</v>
      </c>
      <c r="B20161" s="4" t="s">
        <v>5</v>
      </c>
      <c r="C20161" s="4" t="s">
        <v>7</v>
      </c>
      <c r="D20161" s="19" t="s">
        <v>28</v>
      </c>
      <c r="E20161" s="4" t="s">
        <v>5</v>
      </c>
      <c r="F20161" s="4" t="s">
        <v>7</v>
      </c>
      <c r="G20161" s="4" t="s">
        <v>11</v>
      </c>
      <c r="H20161" s="19" t="s">
        <v>29</v>
      </c>
      <c r="I20161" s="4" t="s">
        <v>7</v>
      </c>
      <c r="J20161" s="4" t="s">
        <v>16</v>
      </c>
    </row>
    <row r="20162" spans="1:10">
      <c r="A20162" t="n">
        <v>166254</v>
      </c>
      <c r="B20162" s="13" t="n">
        <v>5</v>
      </c>
      <c r="C20162" s="7" t="n">
        <v>28</v>
      </c>
      <c r="D20162" s="19" t="s">
        <v>3</v>
      </c>
      <c r="E20162" s="59" t="n">
        <v>64</v>
      </c>
      <c r="F20162" s="7" t="n">
        <v>5</v>
      </c>
      <c r="G20162" s="7" t="n">
        <v>8</v>
      </c>
      <c r="H20162" s="19" t="s">
        <v>3</v>
      </c>
      <c r="I20162" s="7" t="n">
        <v>1</v>
      </c>
      <c r="J20162" s="14" t="n">
        <f t="normal" ca="1">A20174</f>
        <v>0</v>
      </c>
    </row>
    <row r="20163" spans="1:10">
      <c r="A20163" t="s">
        <v>4</v>
      </c>
      <c r="B20163" s="4" t="s">
        <v>5</v>
      </c>
      <c r="C20163" s="4" t="s">
        <v>7</v>
      </c>
      <c r="D20163" s="4" t="s">
        <v>11</v>
      </c>
      <c r="E20163" s="4" t="s">
        <v>8</v>
      </c>
    </row>
    <row r="20164" spans="1:10">
      <c r="A20164" t="n">
        <v>166265</v>
      </c>
      <c r="B20164" s="49" t="n">
        <v>51</v>
      </c>
      <c r="C20164" s="7" t="n">
        <v>4</v>
      </c>
      <c r="D20164" s="7" t="n">
        <v>8</v>
      </c>
      <c r="E20164" s="7" t="s">
        <v>645</v>
      </c>
    </row>
    <row r="20165" spans="1:10">
      <c r="A20165" t="s">
        <v>4</v>
      </c>
      <c r="B20165" s="4" t="s">
        <v>5</v>
      </c>
      <c r="C20165" s="4" t="s">
        <v>11</v>
      </c>
    </row>
    <row r="20166" spans="1:10">
      <c r="A20166" t="n">
        <v>166279</v>
      </c>
      <c r="B20166" s="29" t="n">
        <v>16</v>
      </c>
      <c r="C20166" s="7" t="n">
        <v>0</v>
      </c>
    </row>
    <row r="20167" spans="1:10">
      <c r="A20167" t="s">
        <v>4</v>
      </c>
      <c r="B20167" s="4" t="s">
        <v>5</v>
      </c>
      <c r="C20167" s="4" t="s">
        <v>11</v>
      </c>
      <c r="D20167" s="4" t="s">
        <v>34</v>
      </c>
      <c r="E20167" s="4" t="s">
        <v>7</v>
      </c>
      <c r="F20167" s="4" t="s">
        <v>7</v>
      </c>
    </row>
    <row r="20168" spans="1:10">
      <c r="A20168" t="n">
        <v>166282</v>
      </c>
      <c r="B20168" s="51" t="n">
        <v>26</v>
      </c>
      <c r="C20168" s="7" t="n">
        <v>8</v>
      </c>
      <c r="D20168" s="7" t="s">
        <v>1456</v>
      </c>
      <c r="E20168" s="7" t="n">
        <v>2</v>
      </c>
      <c r="F20168" s="7" t="n">
        <v>0</v>
      </c>
    </row>
    <row r="20169" spans="1:10">
      <c r="A20169" t="s">
        <v>4</v>
      </c>
      <c r="B20169" s="4" t="s">
        <v>5</v>
      </c>
    </row>
    <row r="20170" spans="1:10">
      <c r="A20170" t="n">
        <v>166315</v>
      </c>
      <c r="B20170" s="27" t="n">
        <v>28</v>
      </c>
    </row>
    <row r="20171" spans="1:10">
      <c r="A20171" t="s">
        <v>4</v>
      </c>
      <c r="B20171" s="4" t="s">
        <v>5</v>
      </c>
      <c r="C20171" s="4" t="s">
        <v>16</v>
      </c>
    </row>
    <row r="20172" spans="1:10">
      <c r="A20172" t="n">
        <v>166316</v>
      </c>
      <c r="B20172" s="22" t="n">
        <v>3</v>
      </c>
      <c r="C20172" s="14" t="n">
        <f t="normal" ca="1">A20182</f>
        <v>0</v>
      </c>
    </row>
    <row r="20173" spans="1:10">
      <c r="A20173" t="s">
        <v>4</v>
      </c>
      <c r="B20173" s="4" t="s">
        <v>5</v>
      </c>
      <c r="C20173" s="4" t="s">
        <v>7</v>
      </c>
      <c r="D20173" s="4" t="s">
        <v>11</v>
      </c>
      <c r="E20173" s="4" t="s">
        <v>8</v>
      </c>
    </row>
    <row r="20174" spans="1:10">
      <c r="A20174" t="n">
        <v>166321</v>
      </c>
      <c r="B20174" s="49" t="n">
        <v>51</v>
      </c>
      <c r="C20174" s="7" t="n">
        <v>4</v>
      </c>
      <c r="D20174" s="7" t="n">
        <v>0</v>
      </c>
      <c r="E20174" s="7" t="s">
        <v>1027</v>
      </c>
    </row>
    <row r="20175" spans="1:10">
      <c r="A20175" t="s">
        <v>4</v>
      </c>
      <c r="B20175" s="4" t="s">
        <v>5</v>
      </c>
      <c r="C20175" s="4" t="s">
        <v>11</v>
      </c>
    </row>
    <row r="20176" spans="1:10">
      <c r="A20176" t="n">
        <v>166334</v>
      </c>
      <c r="B20176" s="29" t="n">
        <v>16</v>
      </c>
      <c r="C20176" s="7" t="n">
        <v>0</v>
      </c>
    </row>
    <row r="20177" spans="1:10">
      <c r="A20177" t="s">
        <v>4</v>
      </c>
      <c r="B20177" s="4" t="s">
        <v>5</v>
      </c>
      <c r="C20177" s="4" t="s">
        <v>11</v>
      </c>
      <c r="D20177" s="4" t="s">
        <v>34</v>
      </c>
      <c r="E20177" s="4" t="s">
        <v>7</v>
      </c>
      <c r="F20177" s="4" t="s">
        <v>7</v>
      </c>
    </row>
    <row r="20178" spans="1:10">
      <c r="A20178" t="n">
        <v>166337</v>
      </c>
      <c r="B20178" s="51" t="n">
        <v>26</v>
      </c>
      <c r="C20178" s="7" t="n">
        <v>0</v>
      </c>
      <c r="D20178" s="7" t="s">
        <v>1457</v>
      </c>
      <c r="E20178" s="7" t="n">
        <v>2</v>
      </c>
      <c r="F20178" s="7" t="n">
        <v>0</v>
      </c>
    </row>
    <row r="20179" spans="1:10">
      <c r="A20179" t="s">
        <v>4</v>
      </c>
      <c r="B20179" s="4" t="s">
        <v>5</v>
      </c>
    </row>
    <row r="20180" spans="1:10">
      <c r="A20180" t="n">
        <v>166360</v>
      </c>
      <c r="B20180" s="27" t="n">
        <v>28</v>
      </c>
    </row>
    <row r="20181" spans="1:10">
      <c r="A20181" t="s">
        <v>4</v>
      </c>
      <c r="B20181" s="4" t="s">
        <v>5</v>
      </c>
      <c r="C20181" s="4" t="s">
        <v>11</v>
      </c>
      <c r="D20181" s="4" t="s">
        <v>7</v>
      </c>
    </row>
    <row r="20182" spans="1:10">
      <c r="A20182" t="n">
        <v>166361</v>
      </c>
      <c r="B20182" s="69" t="n">
        <v>89</v>
      </c>
      <c r="C20182" s="7" t="n">
        <v>65533</v>
      </c>
      <c r="D20182" s="7" t="n">
        <v>1</v>
      </c>
    </row>
    <row r="20183" spans="1:10">
      <c r="A20183" t="s">
        <v>4</v>
      </c>
      <c r="B20183" s="4" t="s">
        <v>5</v>
      </c>
      <c r="C20183" s="4" t="s">
        <v>7</v>
      </c>
      <c r="D20183" s="4" t="s">
        <v>11</v>
      </c>
      <c r="E20183" s="4" t="s">
        <v>13</v>
      </c>
    </row>
    <row r="20184" spans="1:10">
      <c r="A20184" t="n">
        <v>166365</v>
      </c>
      <c r="B20184" s="35" t="n">
        <v>58</v>
      </c>
      <c r="C20184" s="7" t="n">
        <v>101</v>
      </c>
      <c r="D20184" s="7" t="n">
        <v>1000</v>
      </c>
      <c r="E20184" s="7" t="n">
        <v>1</v>
      </c>
    </row>
    <row r="20185" spans="1:10">
      <c r="A20185" t="s">
        <v>4</v>
      </c>
      <c r="B20185" s="4" t="s">
        <v>5</v>
      </c>
      <c r="C20185" s="4" t="s">
        <v>7</v>
      </c>
      <c r="D20185" s="4" t="s">
        <v>11</v>
      </c>
    </row>
    <row r="20186" spans="1:10">
      <c r="A20186" t="n">
        <v>166373</v>
      </c>
      <c r="B20186" s="35" t="n">
        <v>58</v>
      </c>
      <c r="C20186" s="7" t="n">
        <v>254</v>
      </c>
      <c r="D20186" s="7" t="n">
        <v>0</v>
      </c>
    </row>
    <row r="20187" spans="1:10">
      <c r="A20187" t="s">
        <v>4</v>
      </c>
      <c r="B20187" s="4" t="s">
        <v>5</v>
      </c>
      <c r="C20187" s="4" t="s">
        <v>7</v>
      </c>
      <c r="D20187" s="4" t="s">
        <v>7</v>
      </c>
      <c r="E20187" s="4" t="s">
        <v>13</v>
      </c>
      <c r="F20187" s="4" t="s">
        <v>13</v>
      </c>
      <c r="G20187" s="4" t="s">
        <v>13</v>
      </c>
      <c r="H20187" s="4" t="s">
        <v>11</v>
      </c>
    </row>
    <row r="20188" spans="1:10">
      <c r="A20188" t="n">
        <v>166377</v>
      </c>
      <c r="B20188" s="36" t="n">
        <v>45</v>
      </c>
      <c r="C20188" s="7" t="n">
        <v>2</v>
      </c>
      <c r="D20188" s="7" t="n">
        <v>3</v>
      </c>
      <c r="E20188" s="7" t="n">
        <v>-12.3400001525879</v>
      </c>
      <c r="F20188" s="7" t="n">
        <v>1.1599999666214</v>
      </c>
      <c r="G20188" s="7" t="n">
        <v>-13.0500001907349</v>
      </c>
      <c r="H20188" s="7" t="n">
        <v>0</v>
      </c>
    </row>
    <row r="20189" spans="1:10">
      <c r="A20189" t="s">
        <v>4</v>
      </c>
      <c r="B20189" s="4" t="s">
        <v>5</v>
      </c>
      <c r="C20189" s="4" t="s">
        <v>7</v>
      </c>
      <c r="D20189" s="4" t="s">
        <v>7</v>
      </c>
      <c r="E20189" s="4" t="s">
        <v>13</v>
      </c>
      <c r="F20189" s="4" t="s">
        <v>13</v>
      </c>
      <c r="G20189" s="4" t="s">
        <v>13</v>
      </c>
      <c r="H20189" s="4" t="s">
        <v>11</v>
      </c>
      <c r="I20189" s="4" t="s">
        <v>7</v>
      </c>
    </row>
    <row r="20190" spans="1:10">
      <c r="A20190" t="n">
        <v>166394</v>
      </c>
      <c r="B20190" s="36" t="n">
        <v>45</v>
      </c>
      <c r="C20190" s="7" t="n">
        <v>4</v>
      </c>
      <c r="D20190" s="7" t="n">
        <v>3</v>
      </c>
      <c r="E20190" s="7" t="n">
        <v>5.78000020980835</v>
      </c>
      <c r="F20190" s="7" t="n">
        <v>140.050003051758</v>
      </c>
      <c r="G20190" s="7" t="n">
        <v>0</v>
      </c>
      <c r="H20190" s="7" t="n">
        <v>0</v>
      </c>
      <c r="I20190" s="7" t="n">
        <v>0</v>
      </c>
    </row>
    <row r="20191" spans="1:10">
      <c r="A20191" t="s">
        <v>4</v>
      </c>
      <c r="B20191" s="4" t="s">
        <v>5</v>
      </c>
      <c r="C20191" s="4" t="s">
        <v>7</v>
      </c>
      <c r="D20191" s="4" t="s">
        <v>7</v>
      </c>
      <c r="E20191" s="4" t="s">
        <v>13</v>
      </c>
      <c r="F20191" s="4" t="s">
        <v>11</v>
      </c>
    </row>
    <row r="20192" spans="1:10">
      <c r="A20192" t="n">
        <v>166412</v>
      </c>
      <c r="B20192" s="36" t="n">
        <v>45</v>
      </c>
      <c r="C20192" s="7" t="n">
        <v>5</v>
      </c>
      <c r="D20192" s="7" t="n">
        <v>3</v>
      </c>
      <c r="E20192" s="7" t="n">
        <v>3.09999990463257</v>
      </c>
      <c r="F20192" s="7" t="n">
        <v>0</v>
      </c>
    </row>
    <row r="20193" spans="1:9">
      <c r="A20193" t="s">
        <v>4</v>
      </c>
      <c r="B20193" s="4" t="s">
        <v>5</v>
      </c>
      <c r="C20193" s="4" t="s">
        <v>7</v>
      </c>
      <c r="D20193" s="4" t="s">
        <v>7</v>
      </c>
      <c r="E20193" s="4" t="s">
        <v>13</v>
      </c>
      <c r="F20193" s="4" t="s">
        <v>11</v>
      </c>
    </row>
    <row r="20194" spans="1:9">
      <c r="A20194" t="n">
        <v>166421</v>
      </c>
      <c r="B20194" s="36" t="n">
        <v>45</v>
      </c>
      <c r="C20194" s="7" t="n">
        <v>5</v>
      </c>
      <c r="D20194" s="7" t="n">
        <v>3</v>
      </c>
      <c r="E20194" s="7" t="n">
        <v>2.59999990463257</v>
      </c>
      <c r="F20194" s="7" t="n">
        <v>3000</v>
      </c>
    </row>
    <row r="20195" spans="1:9">
      <c r="A20195" t="s">
        <v>4</v>
      </c>
      <c r="B20195" s="4" t="s">
        <v>5</v>
      </c>
      <c r="C20195" s="4" t="s">
        <v>7</v>
      </c>
      <c r="D20195" s="4" t="s">
        <v>7</v>
      </c>
      <c r="E20195" s="4" t="s">
        <v>13</v>
      </c>
      <c r="F20195" s="4" t="s">
        <v>11</v>
      </c>
    </row>
    <row r="20196" spans="1:9">
      <c r="A20196" t="n">
        <v>166430</v>
      </c>
      <c r="B20196" s="36" t="n">
        <v>45</v>
      </c>
      <c r="C20196" s="7" t="n">
        <v>11</v>
      </c>
      <c r="D20196" s="7" t="n">
        <v>3</v>
      </c>
      <c r="E20196" s="7" t="n">
        <v>38</v>
      </c>
      <c r="F20196" s="7" t="n">
        <v>0</v>
      </c>
    </row>
    <row r="20197" spans="1:9">
      <c r="A20197" t="s">
        <v>4</v>
      </c>
      <c r="B20197" s="4" t="s">
        <v>5</v>
      </c>
      <c r="C20197" s="4" t="s">
        <v>7</v>
      </c>
      <c r="D20197" s="4" t="s">
        <v>11</v>
      </c>
    </row>
    <row r="20198" spans="1:9">
      <c r="A20198" t="n">
        <v>166439</v>
      </c>
      <c r="B20198" s="35" t="n">
        <v>58</v>
      </c>
      <c r="C20198" s="7" t="n">
        <v>255</v>
      </c>
      <c r="D20198" s="7" t="n">
        <v>0</v>
      </c>
    </row>
    <row r="20199" spans="1:9">
      <c r="A20199" t="s">
        <v>4</v>
      </c>
      <c r="B20199" s="4" t="s">
        <v>5</v>
      </c>
      <c r="C20199" s="4" t="s">
        <v>7</v>
      </c>
      <c r="D20199" s="4" t="s">
        <v>11</v>
      </c>
    </row>
    <row r="20200" spans="1:9">
      <c r="A20200" t="n">
        <v>166443</v>
      </c>
      <c r="B20200" s="36" t="n">
        <v>45</v>
      </c>
      <c r="C20200" s="7" t="n">
        <v>7</v>
      </c>
      <c r="D20200" s="7" t="n">
        <v>255</v>
      </c>
    </row>
    <row r="20201" spans="1:9">
      <c r="A20201" t="s">
        <v>4</v>
      </c>
      <c r="B20201" s="4" t="s">
        <v>5</v>
      </c>
      <c r="C20201" s="4" t="s">
        <v>11</v>
      </c>
    </row>
    <row r="20202" spans="1:9">
      <c r="A20202" t="n">
        <v>166447</v>
      </c>
      <c r="B20202" s="29" t="n">
        <v>16</v>
      </c>
      <c r="C20202" s="7" t="n">
        <v>500</v>
      </c>
    </row>
    <row r="20203" spans="1:9">
      <c r="A20203" t="s">
        <v>4</v>
      </c>
      <c r="B20203" s="4" t="s">
        <v>5</v>
      </c>
      <c r="C20203" s="4" t="s">
        <v>7</v>
      </c>
      <c r="D20203" s="4" t="s">
        <v>11</v>
      </c>
      <c r="E20203" s="4" t="s">
        <v>8</v>
      </c>
    </row>
    <row r="20204" spans="1:9">
      <c r="A20204" t="n">
        <v>166450</v>
      </c>
      <c r="B20204" s="49" t="n">
        <v>51</v>
      </c>
      <c r="C20204" s="7" t="n">
        <v>4</v>
      </c>
      <c r="D20204" s="7" t="n">
        <v>5655</v>
      </c>
      <c r="E20204" s="7" t="s">
        <v>346</v>
      </c>
    </row>
    <row r="20205" spans="1:9">
      <c r="A20205" t="s">
        <v>4</v>
      </c>
      <c r="B20205" s="4" t="s">
        <v>5</v>
      </c>
      <c r="C20205" s="4" t="s">
        <v>11</v>
      </c>
    </row>
    <row r="20206" spans="1:9">
      <c r="A20206" t="n">
        <v>166464</v>
      </c>
      <c r="B20206" s="29" t="n">
        <v>16</v>
      </c>
      <c r="C20206" s="7" t="n">
        <v>0</v>
      </c>
    </row>
    <row r="20207" spans="1:9">
      <c r="A20207" t="s">
        <v>4</v>
      </c>
      <c r="B20207" s="4" t="s">
        <v>5</v>
      </c>
      <c r="C20207" s="4" t="s">
        <v>11</v>
      </c>
      <c r="D20207" s="4" t="s">
        <v>34</v>
      </c>
      <c r="E20207" s="4" t="s">
        <v>7</v>
      </c>
      <c r="F20207" s="4" t="s">
        <v>7</v>
      </c>
      <c r="G20207" s="4" t="s">
        <v>34</v>
      </c>
      <c r="H20207" s="4" t="s">
        <v>7</v>
      </c>
      <c r="I20207" s="4" t="s">
        <v>7</v>
      </c>
    </row>
    <row r="20208" spans="1:9">
      <c r="A20208" t="n">
        <v>166467</v>
      </c>
      <c r="B20208" s="51" t="n">
        <v>26</v>
      </c>
      <c r="C20208" s="7" t="n">
        <v>5655</v>
      </c>
      <c r="D20208" s="7" t="s">
        <v>1458</v>
      </c>
      <c r="E20208" s="7" t="n">
        <v>2</v>
      </c>
      <c r="F20208" s="7" t="n">
        <v>3</v>
      </c>
      <c r="G20208" s="7" t="s">
        <v>1459</v>
      </c>
      <c r="H20208" s="7" t="n">
        <v>2</v>
      </c>
      <c r="I20208" s="7" t="n">
        <v>0</v>
      </c>
    </row>
    <row r="20209" spans="1:9">
      <c r="A20209" t="s">
        <v>4</v>
      </c>
      <c r="B20209" s="4" t="s">
        <v>5</v>
      </c>
    </row>
    <row r="20210" spans="1:9">
      <c r="A20210" t="n">
        <v>166516</v>
      </c>
      <c r="B20210" s="27" t="n">
        <v>28</v>
      </c>
    </row>
    <row r="20211" spans="1:9">
      <c r="A20211" t="s">
        <v>4</v>
      </c>
      <c r="B20211" s="4" t="s">
        <v>5</v>
      </c>
      <c r="C20211" s="4" t="s">
        <v>7</v>
      </c>
      <c r="D20211" s="4" t="s">
        <v>11</v>
      </c>
      <c r="E20211" s="4" t="s">
        <v>8</v>
      </c>
    </row>
    <row r="20212" spans="1:9">
      <c r="A20212" t="n">
        <v>166517</v>
      </c>
      <c r="B20212" s="49" t="n">
        <v>51</v>
      </c>
      <c r="C20212" s="7" t="n">
        <v>4</v>
      </c>
      <c r="D20212" s="7" t="n">
        <v>14</v>
      </c>
      <c r="E20212" s="7" t="s">
        <v>419</v>
      </c>
    </row>
    <row r="20213" spans="1:9">
      <c r="A20213" t="s">
        <v>4</v>
      </c>
      <c r="B20213" s="4" t="s">
        <v>5</v>
      </c>
      <c r="C20213" s="4" t="s">
        <v>11</v>
      </c>
    </row>
    <row r="20214" spans="1:9">
      <c r="A20214" t="n">
        <v>166531</v>
      </c>
      <c r="B20214" s="29" t="n">
        <v>16</v>
      </c>
      <c r="C20214" s="7" t="n">
        <v>0</v>
      </c>
    </row>
    <row r="20215" spans="1:9">
      <c r="A20215" t="s">
        <v>4</v>
      </c>
      <c r="B20215" s="4" t="s">
        <v>5</v>
      </c>
      <c r="C20215" s="4" t="s">
        <v>11</v>
      </c>
      <c r="D20215" s="4" t="s">
        <v>34</v>
      </c>
      <c r="E20215" s="4" t="s">
        <v>7</v>
      </c>
      <c r="F20215" s="4" t="s">
        <v>7</v>
      </c>
      <c r="G20215" s="4" t="s">
        <v>34</v>
      </c>
      <c r="H20215" s="4" t="s">
        <v>7</v>
      </c>
      <c r="I20215" s="4" t="s">
        <v>7</v>
      </c>
      <c r="J20215" s="4" t="s">
        <v>34</v>
      </c>
      <c r="K20215" s="4" t="s">
        <v>7</v>
      </c>
      <c r="L20215" s="4" t="s">
        <v>7</v>
      </c>
    </row>
    <row r="20216" spans="1:9">
      <c r="A20216" t="n">
        <v>166534</v>
      </c>
      <c r="B20216" s="51" t="n">
        <v>26</v>
      </c>
      <c r="C20216" s="7" t="n">
        <v>14</v>
      </c>
      <c r="D20216" s="7" t="s">
        <v>1460</v>
      </c>
      <c r="E20216" s="7" t="n">
        <v>2</v>
      </c>
      <c r="F20216" s="7" t="n">
        <v>3</v>
      </c>
      <c r="G20216" s="7" t="s">
        <v>1461</v>
      </c>
      <c r="H20216" s="7" t="n">
        <v>2</v>
      </c>
      <c r="I20216" s="7" t="n">
        <v>3</v>
      </c>
      <c r="J20216" s="7" t="s">
        <v>1462</v>
      </c>
      <c r="K20216" s="7" t="n">
        <v>2</v>
      </c>
      <c r="L20216" s="7" t="n">
        <v>0</v>
      </c>
    </row>
    <row r="20217" spans="1:9">
      <c r="A20217" t="s">
        <v>4</v>
      </c>
      <c r="B20217" s="4" t="s">
        <v>5</v>
      </c>
    </row>
    <row r="20218" spans="1:9">
      <c r="A20218" t="n">
        <v>166681</v>
      </c>
      <c r="B20218" s="27" t="n">
        <v>28</v>
      </c>
    </row>
    <row r="20219" spans="1:9">
      <c r="A20219" t="s">
        <v>4</v>
      </c>
      <c r="B20219" s="4" t="s">
        <v>5</v>
      </c>
      <c r="C20219" s="4" t="s">
        <v>11</v>
      </c>
    </row>
    <row r="20220" spans="1:9">
      <c r="A20220" t="n">
        <v>166682</v>
      </c>
      <c r="B20220" s="29" t="n">
        <v>16</v>
      </c>
      <c r="C20220" s="7" t="n">
        <v>200</v>
      </c>
    </row>
    <row r="20221" spans="1:9">
      <c r="A20221" t="s">
        <v>4</v>
      </c>
      <c r="B20221" s="4" t="s">
        <v>5</v>
      </c>
      <c r="C20221" s="4" t="s">
        <v>11</v>
      </c>
      <c r="D20221" s="4" t="s">
        <v>7</v>
      </c>
      <c r="E20221" s="4" t="s">
        <v>13</v>
      </c>
      <c r="F20221" s="4" t="s">
        <v>11</v>
      </c>
    </row>
    <row r="20222" spans="1:9">
      <c r="A20222" t="n">
        <v>166685</v>
      </c>
      <c r="B20222" s="53" t="n">
        <v>59</v>
      </c>
      <c r="C20222" s="7" t="n">
        <v>5655</v>
      </c>
      <c r="D20222" s="7" t="n">
        <v>1</v>
      </c>
      <c r="E20222" s="7" t="n">
        <v>0.150000005960464</v>
      </c>
      <c r="F20222" s="7" t="n">
        <v>0</v>
      </c>
    </row>
    <row r="20223" spans="1:9">
      <c r="A20223" t="s">
        <v>4</v>
      </c>
      <c r="B20223" s="4" t="s">
        <v>5</v>
      </c>
      <c r="C20223" s="4" t="s">
        <v>11</v>
      </c>
    </row>
    <row r="20224" spans="1:9">
      <c r="A20224" t="n">
        <v>166695</v>
      </c>
      <c r="B20224" s="29" t="n">
        <v>16</v>
      </c>
      <c r="C20224" s="7" t="n">
        <v>1300</v>
      </c>
    </row>
    <row r="20225" spans="1:12">
      <c r="A20225" t="s">
        <v>4</v>
      </c>
      <c r="B20225" s="4" t="s">
        <v>5</v>
      </c>
      <c r="C20225" s="4" t="s">
        <v>11</v>
      </c>
      <c r="D20225" s="4" t="s">
        <v>7</v>
      </c>
      <c r="E20225" s="4" t="s">
        <v>7</v>
      </c>
      <c r="F20225" s="4" t="s">
        <v>8</v>
      </c>
    </row>
    <row r="20226" spans="1:12">
      <c r="A20226" t="n">
        <v>166698</v>
      </c>
      <c r="B20226" s="50" t="n">
        <v>20</v>
      </c>
      <c r="C20226" s="7" t="n">
        <v>5655</v>
      </c>
      <c r="D20226" s="7" t="n">
        <v>2</v>
      </c>
      <c r="E20226" s="7" t="n">
        <v>10</v>
      </c>
      <c r="F20226" s="7" t="s">
        <v>871</v>
      </c>
    </row>
    <row r="20227" spans="1:12">
      <c r="A20227" t="s">
        <v>4</v>
      </c>
      <c r="B20227" s="4" t="s">
        <v>5</v>
      </c>
      <c r="C20227" s="4" t="s">
        <v>7</v>
      </c>
      <c r="D20227" s="4" t="s">
        <v>11</v>
      </c>
      <c r="E20227" s="4" t="s">
        <v>8</v>
      </c>
    </row>
    <row r="20228" spans="1:12">
      <c r="A20228" t="n">
        <v>166718</v>
      </c>
      <c r="B20228" s="49" t="n">
        <v>51</v>
      </c>
      <c r="C20228" s="7" t="n">
        <v>4</v>
      </c>
      <c r="D20228" s="7" t="n">
        <v>5655</v>
      </c>
      <c r="E20228" s="7" t="s">
        <v>894</v>
      </c>
    </row>
    <row r="20229" spans="1:12">
      <c r="A20229" t="s">
        <v>4</v>
      </c>
      <c r="B20229" s="4" t="s">
        <v>5</v>
      </c>
      <c r="C20229" s="4" t="s">
        <v>11</v>
      </c>
    </row>
    <row r="20230" spans="1:12">
      <c r="A20230" t="n">
        <v>166731</v>
      </c>
      <c r="B20230" s="29" t="n">
        <v>16</v>
      </c>
      <c r="C20230" s="7" t="n">
        <v>0</v>
      </c>
    </row>
    <row r="20231" spans="1:12">
      <c r="A20231" t="s">
        <v>4</v>
      </c>
      <c r="B20231" s="4" t="s">
        <v>5</v>
      </c>
      <c r="C20231" s="4" t="s">
        <v>11</v>
      </c>
      <c r="D20231" s="4" t="s">
        <v>34</v>
      </c>
      <c r="E20231" s="4" t="s">
        <v>7</v>
      </c>
      <c r="F20231" s="4" t="s">
        <v>7</v>
      </c>
      <c r="G20231" s="4" t="s">
        <v>34</v>
      </c>
      <c r="H20231" s="4" t="s">
        <v>7</v>
      </c>
      <c r="I20231" s="4" t="s">
        <v>7</v>
      </c>
    </row>
    <row r="20232" spans="1:12">
      <c r="A20232" t="n">
        <v>166734</v>
      </c>
      <c r="B20232" s="51" t="n">
        <v>26</v>
      </c>
      <c r="C20232" s="7" t="n">
        <v>5655</v>
      </c>
      <c r="D20232" s="7" t="s">
        <v>1463</v>
      </c>
      <c r="E20232" s="7" t="n">
        <v>2</v>
      </c>
      <c r="F20232" s="7" t="n">
        <v>3</v>
      </c>
      <c r="G20232" s="7" t="s">
        <v>1464</v>
      </c>
      <c r="H20232" s="7" t="n">
        <v>2</v>
      </c>
      <c r="I20232" s="7" t="n">
        <v>0</v>
      </c>
    </row>
    <row r="20233" spans="1:12">
      <c r="A20233" t="s">
        <v>4</v>
      </c>
      <c r="B20233" s="4" t="s">
        <v>5</v>
      </c>
    </row>
    <row r="20234" spans="1:12">
      <c r="A20234" t="n">
        <v>166889</v>
      </c>
      <c r="B20234" s="27" t="n">
        <v>28</v>
      </c>
    </row>
    <row r="20235" spans="1:12">
      <c r="A20235" t="s">
        <v>4</v>
      </c>
      <c r="B20235" s="4" t="s">
        <v>5</v>
      </c>
      <c r="C20235" s="4" t="s">
        <v>7</v>
      </c>
      <c r="D20235" s="4" t="s">
        <v>11</v>
      </c>
      <c r="E20235" s="4" t="s">
        <v>8</v>
      </c>
    </row>
    <row r="20236" spans="1:12">
      <c r="A20236" t="n">
        <v>166890</v>
      </c>
      <c r="B20236" s="49" t="n">
        <v>51</v>
      </c>
      <c r="C20236" s="7" t="n">
        <v>4</v>
      </c>
      <c r="D20236" s="7" t="n">
        <v>14</v>
      </c>
      <c r="E20236" s="7" t="s">
        <v>448</v>
      </c>
    </row>
    <row r="20237" spans="1:12">
      <c r="A20237" t="s">
        <v>4</v>
      </c>
      <c r="B20237" s="4" t="s">
        <v>5</v>
      </c>
      <c r="C20237" s="4" t="s">
        <v>11</v>
      </c>
    </row>
    <row r="20238" spans="1:12">
      <c r="A20238" t="n">
        <v>166903</v>
      </c>
      <c r="B20238" s="29" t="n">
        <v>16</v>
      </c>
      <c r="C20238" s="7" t="n">
        <v>0</v>
      </c>
    </row>
    <row r="20239" spans="1:12">
      <c r="A20239" t="s">
        <v>4</v>
      </c>
      <c r="B20239" s="4" t="s">
        <v>5</v>
      </c>
      <c r="C20239" s="4" t="s">
        <v>11</v>
      </c>
      <c r="D20239" s="4" t="s">
        <v>34</v>
      </c>
      <c r="E20239" s="4" t="s">
        <v>7</v>
      </c>
      <c r="F20239" s="4" t="s">
        <v>7</v>
      </c>
      <c r="G20239" s="4" t="s">
        <v>34</v>
      </c>
      <c r="H20239" s="4" t="s">
        <v>7</v>
      </c>
      <c r="I20239" s="4" t="s">
        <v>7</v>
      </c>
    </row>
    <row r="20240" spans="1:12">
      <c r="A20240" t="n">
        <v>166906</v>
      </c>
      <c r="B20240" s="51" t="n">
        <v>26</v>
      </c>
      <c r="C20240" s="7" t="n">
        <v>14</v>
      </c>
      <c r="D20240" s="7" t="s">
        <v>1465</v>
      </c>
      <c r="E20240" s="7" t="n">
        <v>2</v>
      </c>
      <c r="F20240" s="7" t="n">
        <v>3</v>
      </c>
      <c r="G20240" s="7" t="s">
        <v>1466</v>
      </c>
      <c r="H20240" s="7" t="n">
        <v>2</v>
      </c>
      <c r="I20240" s="7" t="n">
        <v>0</v>
      </c>
    </row>
    <row r="20241" spans="1:9">
      <c r="A20241" t="s">
        <v>4</v>
      </c>
      <c r="B20241" s="4" t="s">
        <v>5</v>
      </c>
    </row>
    <row r="20242" spans="1:9">
      <c r="A20242" t="n">
        <v>167137</v>
      </c>
      <c r="B20242" s="27" t="n">
        <v>28</v>
      </c>
    </row>
    <row r="20243" spans="1:9">
      <c r="A20243" t="s">
        <v>4</v>
      </c>
      <c r="B20243" s="4" t="s">
        <v>5</v>
      </c>
      <c r="C20243" s="4" t="s">
        <v>11</v>
      </c>
      <c r="D20243" s="4" t="s">
        <v>7</v>
      </c>
    </row>
    <row r="20244" spans="1:9">
      <c r="A20244" t="n">
        <v>167138</v>
      </c>
      <c r="B20244" s="69" t="n">
        <v>89</v>
      </c>
      <c r="C20244" s="7" t="n">
        <v>65533</v>
      </c>
      <c r="D20244" s="7" t="n">
        <v>1</v>
      </c>
    </row>
    <row r="20245" spans="1:9">
      <c r="A20245" t="s">
        <v>4</v>
      </c>
      <c r="B20245" s="4" t="s">
        <v>5</v>
      </c>
      <c r="C20245" s="4" t="s">
        <v>7</v>
      </c>
      <c r="D20245" s="4" t="s">
        <v>11</v>
      </c>
      <c r="E20245" s="4" t="s">
        <v>13</v>
      </c>
    </row>
    <row r="20246" spans="1:9">
      <c r="A20246" t="n">
        <v>167142</v>
      </c>
      <c r="B20246" s="35" t="n">
        <v>58</v>
      </c>
      <c r="C20246" s="7" t="n">
        <v>101</v>
      </c>
      <c r="D20246" s="7" t="n">
        <v>500</v>
      </c>
      <c r="E20246" s="7" t="n">
        <v>1</v>
      </c>
    </row>
    <row r="20247" spans="1:9">
      <c r="A20247" t="s">
        <v>4</v>
      </c>
      <c r="B20247" s="4" t="s">
        <v>5</v>
      </c>
      <c r="C20247" s="4" t="s">
        <v>7</v>
      </c>
      <c r="D20247" s="4" t="s">
        <v>11</v>
      </c>
    </row>
    <row r="20248" spans="1:9">
      <c r="A20248" t="n">
        <v>167150</v>
      </c>
      <c r="B20248" s="35" t="n">
        <v>58</v>
      </c>
      <c r="C20248" s="7" t="n">
        <v>254</v>
      </c>
      <c r="D20248" s="7" t="n">
        <v>0</v>
      </c>
    </row>
    <row r="20249" spans="1:9">
      <c r="A20249" t="s">
        <v>4</v>
      </c>
      <c r="B20249" s="4" t="s">
        <v>5</v>
      </c>
      <c r="C20249" s="4" t="s">
        <v>7</v>
      </c>
      <c r="D20249" s="4" t="s">
        <v>7</v>
      </c>
      <c r="E20249" s="4" t="s">
        <v>13</v>
      </c>
      <c r="F20249" s="4" t="s">
        <v>13</v>
      </c>
      <c r="G20249" s="4" t="s">
        <v>13</v>
      </c>
      <c r="H20249" s="4" t="s">
        <v>11</v>
      </c>
    </row>
    <row r="20250" spans="1:9">
      <c r="A20250" t="n">
        <v>167154</v>
      </c>
      <c r="B20250" s="36" t="n">
        <v>45</v>
      </c>
      <c r="C20250" s="7" t="n">
        <v>2</v>
      </c>
      <c r="D20250" s="7" t="n">
        <v>3</v>
      </c>
      <c r="E20250" s="7" t="n">
        <v>-12.3000001907349</v>
      </c>
      <c r="F20250" s="7" t="n">
        <v>1.19000005722046</v>
      </c>
      <c r="G20250" s="7" t="n">
        <v>-12.1700000762939</v>
      </c>
      <c r="H20250" s="7" t="n">
        <v>0</v>
      </c>
    </row>
    <row r="20251" spans="1:9">
      <c r="A20251" t="s">
        <v>4</v>
      </c>
      <c r="B20251" s="4" t="s">
        <v>5</v>
      </c>
      <c r="C20251" s="4" t="s">
        <v>7</v>
      </c>
      <c r="D20251" s="4" t="s">
        <v>7</v>
      </c>
      <c r="E20251" s="4" t="s">
        <v>13</v>
      </c>
      <c r="F20251" s="4" t="s">
        <v>13</v>
      </c>
      <c r="G20251" s="4" t="s">
        <v>13</v>
      </c>
      <c r="H20251" s="4" t="s">
        <v>11</v>
      </c>
      <c r="I20251" s="4" t="s">
        <v>7</v>
      </c>
    </row>
    <row r="20252" spans="1:9">
      <c r="A20252" t="n">
        <v>167171</v>
      </c>
      <c r="B20252" s="36" t="n">
        <v>45</v>
      </c>
      <c r="C20252" s="7" t="n">
        <v>4</v>
      </c>
      <c r="D20252" s="7" t="n">
        <v>3</v>
      </c>
      <c r="E20252" s="7" t="n">
        <v>3.42000007629395</v>
      </c>
      <c r="F20252" s="7" t="n">
        <v>148.779998779297</v>
      </c>
      <c r="G20252" s="7" t="n">
        <v>0</v>
      </c>
      <c r="H20252" s="7" t="n">
        <v>0</v>
      </c>
      <c r="I20252" s="7" t="n">
        <v>0</v>
      </c>
    </row>
    <row r="20253" spans="1:9">
      <c r="A20253" t="s">
        <v>4</v>
      </c>
      <c r="B20253" s="4" t="s">
        <v>5</v>
      </c>
      <c r="C20253" s="4" t="s">
        <v>7</v>
      </c>
      <c r="D20253" s="4" t="s">
        <v>7</v>
      </c>
      <c r="E20253" s="4" t="s">
        <v>13</v>
      </c>
      <c r="F20253" s="4" t="s">
        <v>11</v>
      </c>
    </row>
    <row r="20254" spans="1:9">
      <c r="A20254" t="n">
        <v>167189</v>
      </c>
      <c r="B20254" s="36" t="n">
        <v>45</v>
      </c>
      <c r="C20254" s="7" t="n">
        <v>5</v>
      </c>
      <c r="D20254" s="7" t="n">
        <v>3</v>
      </c>
      <c r="E20254" s="7" t="n">
        <v>1.79999995231628</v>
      </c>
      <c r="F20254" s="7" t="n">
        <v>0</v>
      </c>
    </row>
    <row r="20255" spans="1:9">
      <c r="A20255" t="s">
        <v>4</v>
      </c>
      <c r="B20255" s="4" t="s">
        <v>5</v>
      </c>
      <c r="C20255" s="4" t="s">
        <v>7</v>
      </c>
      <c r="D20255" s="4" t="s">
        <v>7</v>
      </c>
      <c r="E20255" s="4" t="s">
        <v>13</v>
      </c>
      <c r="F20255" s="4" t="s">
        <v>11</v>
      </c>
    </row>
    <row r="20256" spans="1:9">
      <c r="A20256" t="n">
        <v>167198</v>
      </c>
      <c r="B20256" s="36" t="n">
        <v>45</v>
      </c>
      <c r="C20256" s="7" t="n">
        <v>11</v>
      </c>
      <c r="D20256" s="7" t="n">
        <v>3</v>
      </c>
      <c r="E20256" s="7" t="n">
        <v>38</v>
      </c>
      <c r="F20256" s="7" t="n">
        <v>0</v>
      </c>
    </row>
    <row r="20257" spans="1:9">
      <c r="A20257" t="s">
        <v>4</v>
      </c>
      <c r="B20257" s="4" t="s">
        <v>5</v>
      </c>
      <c r="C20257" s="4" t="s">
        <v>7</v>
      </c>
      <c r="D20257" s="4" t="s">
        <v>7</v>
      </c>
      <c r="E20257" s="4" t="s">
        <v>13</v>
      </c>
      <c r="F20257" s="4" t="s">
        <v>11</v>
      </c>
    </row>
    <row r="20258" spans="1:9">
      <c r="A20258" t="n">
        <v>167207</v>
      </c>
      <c r="B20258" s="36" t="n">
        <v>45</v>
      </c>
      <c r="C20258" s="7" t="n">
        <v>5</v>
      </c>
      <c r="D20258" s="7" t="n">
        <v>3</v>
      </c>
      <c r="E20258" s="7" t="n">
        <v>1.60000002384186</v>
      </c>
      <c r="F20258" s="7" t="n">
        <v>2000</v>
      </c>
    </row>
    <row r="20259" spans="1:9">
      <c r="A20259" t="s">
        <v>4</v>
      </c>
      <c r="B20259" s="4" t="s">
        <v>5</v>
      </c>
      <c r="C20259" s="4" t="s">
        <v>7</v>
      </c>
      <c r="D20259" s="4" t="s">
        <v>11</v>
      </c>
      <c r="E20259" s="4" t="s">
        <v>8</v>
      </c>
      <c r="F20259" s="4" t="s">
        <v>8</v>
      </c>
      <c r="G20259" s="4" t="s">
        <v>8</v>
      </c>
      <c r="H20259" s="4" t="s">
        <v>8</v>
      </c>
    </row>
    <row r="20260" spans="1:9">
      <c r="A20260" t="n">
        <v>167216</v>
      </c>
      <c r="B20260" s="49" t="n">
        <v>51</v>
      </c>
      <c r="C20260" s="7" t="n">
        <v>3</v>
      </c>
      <c r="D20260" s="7" t="n">
        <v>5655</v>
      </c>
      <c r="E20260" s="7" t="s">
        <v>418</v>
      </c>
      <c r="F20260" s="7" t="s">
        <v>414</v>
      </c>
      <c r="G20260" s="7" t="s">
        <v>66</v>
      </c>
      <c r="H20260" s="7" t="s">
        <v>67</v>
      </c>
    </row>
    <row r="20261" spans="1:9">
      <c r="A20261" t="s">
        <v>4</v>
      </c>
      <c r="B20261" s="4" t="s">
        <v>5</v>
      </c>
      <c r="C20261" s="4" t="s">
        <v>7</v>
      </c>
      <c r="D20261" s="4" t="s">
        <v>11</v>
      </c>
    </row>
    <row r="20262" spans="1:9">
      <c r="A20262" t="n">
        <v>167229</v>
      </c>
      <c r="B20262" s="35" t="n">
        <v>58</v>
      </c>
      <c r="C20262" s="7" t="n">
        <v>255</v>
      </c>
      <c r="D20262" s="7" t="n">
        <v>0</v>
      </c>
    </row>
    <row r="20263" spans="1:9">
      <c r="A20263" t="s">
        <v>4</v>
      </c>
      <c r="B20263" s="4" t="s">
        <v>5</v>
      </c>
      <c r="C20263" s="4" t="s">
        <v>11</v>
      </c>
      <c r="D20263" s="4" t="s">
        <v>7</v>
      </c>
      <c r="E20263" s="4" t="s">
        <v>13</v>
      </c>
      <c r="F20263" s="4" t="s">
        <v>11</v>
      </c>
    </row>
    <row r="20264" spans="1:9">
      <c r="A20264" t="n">
        <v>167233</v>
      </c>
      <c r="B20264" s="53" t="n">
        <v>59</v>
      </c>
      <c r="C20264" s="7" t="n">
        <v>5655</v>
      </c>
      <c r="D20264" s="7" t="n">
        <v>14</v>
      </c>
      <c r="E20264" s="7" t="n">
        <v>0.150000005960464</v>
      </c>
      <c r="F20264" s="7" t="n">
        <v>0</v>
      </c>
    </row>
    <row r="20265" spans="1:9">
      <c r="A20265" t="s">
        <v>4</v>
      </c>
      <c r="B20265" s="4" t="s">
        <v>5</v>
      </c>
      <c r="C20265" s="4" t="s">
        <v>11</v>
      </c>
    </row>
    <row r="20266" spans="1:9">
      <c r="A20266" t="n">
        <v>167243</v>
      </c>
      <c r="B20266" s="29" t="n">
        <v>16</v>
      </c>
      <c r="C20266" s="7" t="n">
        <v>1300</v>
      </c>
    </row>
    <row r="20267" spans="1:9">
      <c r="A20267" t="s">
        <v>4</v>
      </c>
      <c r="B20267" s="4" t="s">
        <v>5</v>
      </c>
      <c r="C20267" s="4" t="s">
        <v>7</v>
      </c>
      <c r="D20267" s="4" t="s">
        <v>11</v>
      </c>
    </row>
    <row r="20268" spans="1:9">
      <c r="A20268" t="n">
        <v>167246</v>
      </c>
      <c r="B20268" s="36" t="n">
        <v>45</v>
      </c>
      <c r="C20268" s="7" t="n">
        <v>7</v>
      </c>
      <c r="D20268" s="7" t="n">
        <v>255</v>
      </c>
    </row>
    <row r="20269" spans="1:9">
      <c r="A20269" t="s">
        <v>4</v>
      </c>
      <c r="B20269" s="4" t="s">
        <v>5</v>
      </c>
      <c r="C20269" s="4" t="s">
        <v>7</v>
      </c>
      <c r="D20269" s="4" t="s">
        <v>11</v>
      </c>
      <c r="E20269" s="4" t="s">
        <v>8</v>
      </c>
    </row>
    <row r="20270" spans="1:9">
      <c r="A20270" t="n">
        <v>167250</v>
      </c>
      <c r="B20270" s="49" t="n">
        <v>51</v>
      </c>
      <c r="C20270" s="7" t="n">
        <v>4</v>
      </c>
      <c r="D20270" s="7" t="n">
        <v>5655</v>
      </c>
      <c r="E20270" s="7" t="s">
        <v>894</v>
      </c>
    </row>
    <row r="20271" spans="1:9">
      <c r="A20271" t="s">
        <v>4</v>
      </c>
      <c r="B20271" s="4" t="s">
        <v>5</v>
      </c>
      <c r="C20271" s="4" t="s">
        <v>11</v>
      </c>
    </row>
    <row r="20272" spans="1:9">
      <c r="A20272" t="n">
        <v>167263</v>
      </c>
      <c r="B20272" s="29" t="n">
        <v>16</v>
      </c>
      <c r="C20272" s="7" t="n">
        <v>0</v>
      </c>
    </row>
    <row r="20273" spans="1:8">
      <c r="A20273" t="s">
        <v>4</v>
      </c>
      <c r="B20273" s="4" t="s">
        <v>5</v>
      </c>
      <c r="C20273" s="4" t="s">
        <v>11</v>
      </c>
      <c r="D20273" s="4" t="s">
        <v>34</v>
      </c>
      <c r="E20273" s="4" t="s">
        <v>7</v>
      </c>
      <c r="F20273" s="4" t="s">
        <v>7</v>
      </c>
      <c r="G20273" s="4" t="s">
        <v>34</v>
      </c>
      <c r="H20273" s="4" t="s">
        <v>7</v>
      </c>
      <c r="I20273" s="4" t="s">
        <v>7</v>
      </c>
    </row>
    <row r="20274" spans="1:8">
      <c r="A20274" t="n">
        <v>167266</v>
      </c>
      <c r="B20274" s="51" t="n">
        <v>26</v>
      </c>
      <c r="C20274" s="7" t="n">
        <v>5655</v>
      </c>
      <c r="D20274" s="7" t="s">
        <v>1467</v>
      </c>
      <c r="E20274" s="7" t="n">
        <v>2</v>
      </c>
      <c r="F20274" s="7" t="n">
        <v>3</v>
      </c>
      <c r="G20274" s="7" t="s">
        <v>1468</v>
      </c>
      <c r="H20274" s="7" t="n">
        <v>2</v>
      </c>
      <c r="I20274" s="7" t="n">
        <v>0</v>
      </c>
    </row>
    <row r="20275" spans="1:8">
      <c r="A20275" t="s">
        <v>4</v>
      </c>
      <c r="B20275" s="4" t="s">
        <v>5</v>
      </c>
    </row>
    <row r="20276" spans="1:8">
      <c r="A20276" t="n">
        <v>167423</v>
      </c>
      <c r="B20276" s="27" t="n">
        <v>28</v>
      </c>
    </row>
    <row r="20277" spans="1:8">
      <c r="A20277" t="s">
        <v>4</v>
      </c>
      <c r="B20277" s="4" t="s">
        <v>5</v>
      </c>
      <c r="C20277" s="4" t="s">
        <v>11</v>
      </c>
      <c r="D20277" s="4" t="s">
        <v>7</v>
      </c>
    </row>
    <row r="20278" spans="1:8">
      <c r="A20278" t="n">
        <v>167424</v>
      </c>
      <c r="B20278" s="69" t="n">
        <v>89</v>
      </c>
      <c r="C20278" s="7" t="n">
        <v>65533</v>
      </c>
      <c r="D20278" s="7" t="n">
        <v>1</v>
      </c>
    </row>
    <row r="20279" spans="1:8">
      <c r="A20279" t="s">
        <v>4</v>
      </c>
      <c r="B20279" s="4" t="s">
        <v>5</v>
      </c>
      <c r="C20279" s="4" t="s">
        <v>11</v>
      </c>
    </row>
    <row r="20280" spans="1:8">
      <c r="A20280" t="n">
        <v>167428</v>
      </c>
      <c r="B20280" s="29" t="n">
        <v>16</v>
      </c>
      <c r="C20280" s="7" t="n">
        <v>300</v>
      </c>
    </row>
    <row r="20281" spans="1:8">
      <c r="A20281" t="s">
        <v>4</v>
      </c>
      <c r="B20281" s="4" t="s">
        <v>5</v>
      </c>
      <c r="C20281" s="4" t="s">
        <v>7</v>
      </c>
      <c r="D20281" s="4" t="s">
        <v>11</v>
      </c>
      <c r="E20281" s="4" t="s">
        <v>13</v>
      </c>
    </row>
    <row r="20282" spans="1:8">
      <c r="A20282" t="n">
        <v>167431</v>
      </c>
      <c r="B20282" s="35" t="n">
        <v>58</v>
      </c>
      <c r="C20282" s="7" t="n">
        <v>101</v>
      </c>
      <c r="D20282" s="7" t="n">
        <v>800</v>
      </c>
      <c r="E20282" s="7" t="n">
        <v>1</v>
      </c>
    </row>
    <row r="20283" spans="1:8">
      <c r="A20283" t="s">
        <v>4</v>
      </c>
      <c r="B20283" s="4" t="s">
        <v>5</v>
      </c>
      <c r="C20283" s="4" t="s">
        <v>7</v>
      </c>
      <c r="D20283" s="4" t="s">
        <v>11</v>
      </c>
    </row>
    <row r="20284" spans="1:8">
      <c r="A20284" t="n">
        <v>167439</v>
      </c>
      <c r="B20284" s="35" t="n">
        <v>58</v>
      </c>
      <c r="C20284" s="7" t="n">
        <v>254</v>
      </c>
      <c r="D20284" s="7" t="n">
        <v>0</v>
      </c>
    </row>
    <row r="20285" spans="1:8">
      <c r="A20285" t="s">
        <v>4</v>
      </c>
      <c r="B20285" s="4" t="s">
        <v>5</v>
      </c>
      <c r="C20285" s="4" t="s">
        <v>7</v>
      </c>
      <c r="D20285" s="4" t="s">
        <v>7</v>
      </c>
      <c r="E20285" s="4" t="s">
        <v>13</v>
      </c>
      <c r="F20285" s="4" t="s">
        <v>13</v>
      </c>
      <c r="G20285" s="4" t="s">
        <v>13</v>
      </c>
      <c r="H20285" s="4" t="s">
        <v>11</v>
      </c>
    </row>
    <row r="20286" spans="1:8">
      <c r="A20286" t="n">
        <v>167443</v>
      </c>
      <c r="B20286" s="36" t="n">
        <v>45</v>
      </c>
      <c r="C20286" s="7" t="n">
        <v>2</v>
      </c>
      <c r="D20286" s="7" t="n">
        <v>3</v>
      </c>
      <c r="E20286" s="7" t="n">
        <v>-11.4799995422363</v>
      </c>
      <c r="F20286" s="7" t="n">
        <v>1.27999997138977</v>
      </c>
      <c r="G20286" s="7" t="n">
        <v>-12.5299997329712</v>
      </c>
      <c r="H20286" s="7" t="n">
        <v>0</v>
      </c>
    </row>
    <row r="20287" spans="1:8">
      <c r="A20287" t="s">
        <v>4</v>
      </c>
      <c r="B20287" s="4" t="s">
        <v>5</v>
      </c>
      <c r="C20287" s="4" t="s">
        <v>7</v>
      </c>
      <c r="D20287" s="4" t="s">
        <v>7</v>
      </c>
      <c r="E20287" s="4" t="s">
        <v>13</v>
      </c>
      <c r="F20287" s="4" t="s">
        <v>13</v>
      </c>
      <c r="G20287" s="4" t="s">
        <v>13</v>
      </c>
      <c r="H20287" s="4" t="s">
        <v>11</v>
      </c>
      <c r="I20287" s="4" t="s">
        <v>7</v>
      </c>
    </row>
    <row r="20288" spans="1:8">
      <c r="A20288" t="n">
        <v>167460</v>
      </c>
      <c r="B20288" s="36" t="n">
        <v>45</v>
      </c>
      <c r="C20288" s="7" t="n">
        <v>4</v>
      </c>
      <c r="D20288" s="7" t="n">
        <v>3</v>
      </c>
      <c r="E20288" s="7" t="n">
        <v>1.16999995708466</v>
      </c>
      <c r="F20288" s="7" t="n">
        <v>330.380004882813</v>
      </c>
      <c r="G20288" s="7" t="n">
        <v>0</v>
      </c>
      <c r="H20288" s="7" t="n">
        <v>0</v>
      </c>
      <c r="I20288" s="7" t="n">
        <v>0</v>
      </c>
    </row>
    <row r="20289" spans="1:9">
      <c r="A20289" t="s">
        <v>4</v>
      </c>
      <c r="B20289" s="4" t="s">
        <v>5</v>
      </c>
      <c r="C20289" s="4" t="s">
        <v>7</v>
      </c>
      <c r="D20289" s="4" t="s">
        <v>7</v>
      </c>
      <c r="E20289" s="4" t="s">
        <v>13</v>
      </c>
      <c r="F20289" s="4" t="s">
        <v>11</v>
      </c>
    </row>
    <row r="20290" spans="1:9">
      <c r="A20290" t="n">
        <v>167478</v>
      </c>
      <c r="B20290" s="36" t="n">
        <v>45</v>
      </c>
      <c r="C20290" s="7" t="n">
        <v>5</v>
      </c>
      <c r="D20290" s="7" t="n">
        <v>3</v>
      </c>
      <c r="E20290" s="7" t="n">
        <v>1.60000002384186</v>
      </c>
      <c r="F20290" s="7" t="n">
        <v>0</v>
      </c>
    </row>
    <row r="20291" spans="1:9">
      <c r="A20291" t="s">
        <v>4</v>
      </c>
      <c r="B20291" s="4" t="s">
        <v>5</v>
      </c>
      <c r="C20291" s="4" t="s">
        <v>7</v>
      </c>
      <c r="D20291" s="4" t="s">
        <v>7</v>
      </c>
      <c r="E20291" s="4" t="s">
        <v>13</v>
      </c>
      <c r="F20291" s="4" t="s">
        <v>11</v>
      </c>
    </row>
    <row r="20292" spans="1:9">
      <c r="A20292" t="n">
        <v>167487</v>
      </c>
      <c r="B20292" s="36" t="n">
        <v>45</v>
      </c>
      <c r="C20292" s="7" t="n">
        <v>5</v>
      </c>
      <c r="D20292" s="7" t="n">
        <v>3</v>
      </c>
      <c r="E20292" s="7" t="n">
        <v>1.39999997615814</v>
      </c>
      <c r="F20292" s="7" t="n">
        <v>2000</v>
      </c>
    </row>
    <row r="20293" spans="1:9">
      <c r="A20293" t="s">
        <v>4</v>
      </c>
      <c r="B20293" s="4" t="s">
        <v>5</v>
      </c>
      <c r="C20293" s="4" t="s">
        <v>7</v>
      </c>
      <c r="D20293" s="4" t="s">
        <v>7</v>
      </c>
      <c r="E20293" s="4" t="s">
        <v>13</v>
      </c>
      <c r="F20293" s="4" t="s">
        <v>11</v>
      </c>
    </row>
    <row r="20294" spans="1:9">
      <c r="A20294" t="n">
        <v>167496</v>
      </c>
      <c r="B20294" s="36" t="n">
        <v>45</v>
      </c>
      <c r="C20294" s="7" t="n">
        <v>11</v>
      </c>
      <c r="D20294" s="7" t="n">
        <v>3</v>
      </c>
      <c r="E20294" s="7" t="n">
        <v>38</v>
      </c>
      <c r="F20294" s="7" t="n">
        <v>0</v>
      </c>
    </row>
    <row r="20295" spans="1:9">
      <c r="A20295" t="s">
        <v>4</v>
      </c>
      <c r="B20295" s="4" t="s">
        <v>5</v>
      </c>
      <c r="C20295" s="4" t="s">
        <v>7</v>
      </c>
      <c r="D20295" s="4" t="s">
        <v>11</v>
      </c>
      <c r="E20295" s="4" t="s">
        <v>8</v>
      </c>
      <c r="F20295" s="4" t="s">
        <v>8</v>
      </c>
      <c r="G20295" s="4" t="s">
        <v>8</v>
      </c>
      <c r="H20295" s="4" t="s">
        <v>8</v>
      </c>
    </row>
    <row r="20296" spans="1:9">
      <c r="A20296" t="n">
        <v>167505</v>
      </c>
      <c r="B20296" s="49" t="n">
        <v>51</v>
      </c>
      <c r="C20296" s="7" t="n">
        <v>3</v>
      </c>
      <c r="D20296" s="7" t="n">
        <v>14</v>
      </c>
      <c r="E20296" s="7" t="s">
        <v>412</v>
      </c>
      <c r="F20296" s="7" t="s">
        <v>470</v>
      </c>
      <c r="G20296" s="7" t="s">
        <v>66</v>
      </c>
      <c r="H20296" s="7" t="s">
        <v>67</v>
      </c>
    </row>
    <row r="20297" spans="1:9">
      <c r="A20297" t="s">
        <v>4</v>
      </c>
      <c r="B20297" s="4" t="s">
        <v>5</v>
      </c>
      <c r="C20297" s="4" t="s">
        <v>11</v>
      </c>
      <c r="D20297" s="4" t="s">
        <v>7</v>
      </c>
      <c r="E20297" s="4" t="s">
        <v>8</v>
      </c>
      <c r="F20297" s="4" t="s">
        <v>13</v>
      </c>
      <c r="G20297" s="4" t="s">
        <v>13</v>
      </c>
      <c r="H20297" s="4" t="s">
        <v>13</v>
      </c>
    </row>
    <row r="20298" spans="1:9">
      <c r="A20298" t="n">
        <v>167526</v>
      </c>
      <c r="B20298" s="47" t="n">
        <v>48</v>
      </c>
      <c r="C20298" s="7" t="n">
        <v>14</v>
      </c>
      <c r="D20298" s="7" t="n">
        <v>0</v>
      </c>
      <c r="E20298" s="7" t="s">
        <v>489</v>
      </c>
      <c r="F20298" s="7" t="n">
        <v>0</v>
      </c>
      <c r="G20298" s="7" t="n">
        <v>1</v>
      </c>
      <c r="H20298" s="7" t="n">
        <v>0</v>
      </c>
    </row>
    <row r="20299" spans="1:9">
      <c r="A20299" t="s">
        <v>4</v>
      </c>
      <c r="B20299" s="4" t="s">
        <v>5</v>
      </c>
      <c r="C20299" s="4" t="s">
        <v>11</v>
      </c>
      <c r="D20299" s="4" t="s">
        <v>13</v>
      </c>
      <c r="E20299" s="4" t="s">
        <v>13</v>
      </c>
      <c r="F20299" s="4" t="s">
        <v>13</v>
      </c>
      <c r="G20299" s="4" t="s">
        <v>13</v>
      </c>
    </row>
    <row r="20300" spans="1:9">
      <c r="A20300" t="n">
        <v>167552</v>
      </c>
      <c r="B20300" s="40" t="n">
        <v>46</v>
      </c>
      <c r="C20300" s="7" t="n">
        <v>14</v>
      </c>
      <c r="D20300" s="7" t="n">
        <v>-10.6700000762939</v>
      </c>
      <c r="E20300" s="7" t="n">
        <v>0</v>
      </c>
      <c r="F20300" s="7" t="n">
        <v>-14.0500001907349</v>
      </c>
      <c r="G20300" s="7" t="n">
        <v>305.5</v>
      </c>
    </row>
    <row r="20301" spans="1:9">
      <c r="A20301" t="s">
        <v>4</v>
      </c>
      <c r="B20301" s="4" t="s">
        <v>5</v>
      </c>
      <c r="C20301" s="4" t="s">
        <v>11</v>
      </c>
      <c r="D20301" s="4" t="s">
        <v>11</v>
      </c>
      <c r="E20301" s="4" t="s">
        <v>11</v>
      </c>
    </row>
    <row r="20302" spans="1:9">
      <c r="A20302" t="n">
        <v>167571</v>
      </c>
      <c r="B20302" s="32" t="n">
        <v>61</v>
      </c>
      <c r="C20302" s="7" t="n">
        <v>14</v>
      </c>
      <c r="D20302" s="7" t="n">
        <v>5655</v>
      </c>
      <c r="E20302" s="7" t="n">
        <v>1000</v>
      </c>
    </row>
    <row r="20303" spans="1:9">
      <c r="A20303" t="s">
        <v>4</v>
      </c>
      <c r="B20303" s="4" t="s">
        <v>5</v>
      </c>
      <c r="C20303" s="4" t="s">
        <v>11</v>
      </c>
      <c r="D20303" s="4" t="s">
        <v>11</v>
      </c>
      <c r="E20303" s="4" t="s">
        <v>11</v>
      </c>
    </row>
    <row r="20304" spans="1:9">
      <c r="A20304" t="n">
        <v>167578</v>
      </c>
      <c r="B20304" s="32" t="n">
        <v>61</v>
      </c>
      <c r="C20304" s="7" t="n">
        <v>5655</v>
      </c>
      <c r="D20304" s="7" t="n">
        <v>14</v>
      </c>
      <c r="E20304" s="7" t="n">
        <v>1000</v>
      </c>
    </row>
    <row r="20305" spans="1:8">
      <c r="A20305" t="s">
        <v>4</v>
      </c>
      <c r="B20305" s="4" t="s">
        <v>5</v>
      </c>
      <c r="C20305" s="4" t="s">
        <v>7</v>
      </c>
      <c r="D20305" s="4" t="s">
        <v>11</v>
      </c>
    </row>
    <row r="20306" spans="1:8">
      <c r="A20306" t="n">
        <v>167585</v>
      </c>
      <c r="B20306" s="35" t="n">
        <v>58</v>
      </c>
      <c r="C20306" s="7" t="n">
        <v>255</v>
      </c>
      <c r="D20306" s="7" t="n">
        <v>0</v>
      </c>
    </row>
    <row r="20307" spans="1:8">
      <c r="A20307" t="s">
        <v>4</v>
      </c>
      <c r="B20307" s="4" t="s">
        <v>5</v>
      </c>
      <c r="C20307" s="4" t="s">
        <v>7</v>
      </c>
      <c r="D20307" s="4" t="s">
        <v>11</v>
      </c>
    </row>
    <row r="20308" spans="1:8">
      <c r="A20308" t="n">
        <v>167589</v>
      </c>
      <c r="B20308" s="36" t="n">
        <v>45</v>
      </c>
      <c r="C20308" s="7" t="n">
        <v>7</v>
      </c>
      <c r="D20308" s="7" t="n">
        <v>255</v>
      </c>
    </row>
    <row r="20309" spans="1:8">
      <c r="A20309" t="s">
        <v>4</v>
      </c>
      <c r="B20309" s="4" t="s">
        <v>5</v>
      </c>
      <c r="C20309" s="4" t="s">
        <v>7</v>
      </c>
      <c r="D20309" s="4" t="s">
        <v>11</v>
      </c>
      <c r="E20309" s="4" t="s">
        <v>8</v>
      </c>
    </row>
    <row r="20310" spans="1:8">
      <c r="A20310" t="n">
        <v>167593</v>
      </c>
      <c r="B20310" s="49" t="n">
        <v>51</v>
      </c>
      <c r="C20310" s="7" t="n">
        <v>4</v>
      </c>
      <c r="D20310" s="7" t="n">
        <v>14</v>
      </c>
      <c r="E20310" s="7" t="s">
        <v>448</v>
      </c>
    </row>
    <row r="20311" spans="1:8">
      <c r="A20311" t="s">
        <v>4</v>
      </c>
      <c r="B20311" s="4" t="s">
        <v>5</v>
      </c>
      <c r="C20311" s="4" t="s">
        <v>11</v>
      </c>
    </row>
    <row r="20312" spans="1:8">
      <c r="A20312" t="n">
        <v>167606</v>
      </c>
      <c r="B20312" s="29" t="n">
        <v>16</v>
      </c>
      <c r="C20312" s="7" t="n">
        <v>0</v>
      </c>
    </row>
    <row r="20313" spans="1:8">
      <c r="A20313" t="s">
        <v>4</v>
      </c>
      <c r="B20313" s="4" t="s">
        <v>5</v>
      </c>
      <c r="C20313" s="4" t="s">
        <v>11</v>
      </c>
      <c r="D20313" s="4" t="s">
        <v>34</v>
      </c>
      <c r="E20313" s="4" t="s">
        <v>7</v>
      </c>
      <c r="F20313" s="4" t="s">
        <v>7</v>
      </c>
      <c r="G20313" s="4" t="s">
        <v>34</v>
      </c>
      <c r="H20313" s="4" t="s">
        <v>7</v>
      </c>
      <c r="I20313" s="4" t="s">
        <v>7</v>
      </c>
    </row>
    <row r="20314" spans="1:8">
      <c r="A20314" t="n">
        <v>167609</v>
      </c>
      <c r="B20314" s="51" t="n">
        <v>26</v>
      </c>
      <c r="C20314" s="7" t="n">
        <v>14</v>
      </c>
      <c r="D20314" s="7" t="s">
        <v>1469</v>
      </c>
      <c r="E20314" s="7" t="n">
        <v>2</v>
      </c>
      <c r="F20314" s="7" t="n">
        <v>3</v>
      </c>
      <c r="G20314" s="7" t="s">
        <v>1470</v>
      </c>
      <c r="H20314" s="7" t="n">
        <v>2</v>
      </c>
      <c r="I20314" s="7" t="n">
        <v>0</v>
      </c>
    </row>
    <row r="20315" spans="1:8">
      <c r="A20315" t="s">
        <v>4</v>
      </c>
      <c r="B20315" s="4" t="s">
        <v>5</v>
      </c>
    </row>
    <row r="20316" spans="1:8">
      <c r="A20316" t="n">
        <v>167816</v>
      </c>
      <c r="B20316" s="27" t="n">
        <v>28</v>
      </c>
    </row>
    <row r="20317" spans="1:8">
      <c r="A20317" t="s">
        <v>4</v>
      </c>
      <c r="B20317" s="4" t="s">
        <v>5</v>
      </c>
      <c r="C20317" s="4" t="s">
        <v>11</v>
      </c>
      <c r="D20317" s="4" t="s">
        <v>7</v>
      </c>
    </row>
    <row r="20318" spans="1:8">
      <c r="A20318" t="n">
        <v>167817</v>
      </c>
      <c r="B20318" s="69" t="n">
        <v>89</v>
      </c>
      <c r="C20318" s="7" t="n">
        <v>65533</v>
      </c>
      <c r="D20318" s="7" t="n">
        <v>1</v>
      </c>
    </row>
    <row r="20319" spans="1:8">
      <c r="A20319" t="s">
        <v>4</v>
      </c>
      <c r="B20319" s="4" t="s">
        <v>5</v>
      </c>
      <c r="C20319" s="4" t="s">
        <v>7</v>
      </c>
      <c r="D20319" s="4" t="s">
        <v>11</v>
      </c>
      <c r="E20319" s="4" t="s">
        <v>13</v>
      </c>
    </row>
    <row r="20320" spans="1:8">
      <c r="A20320" t="n">
        <v>167821</v>
      </c>
      <c r="B20320" s="35" t="n">
        <v>58</v>
      </c>
      <c r="C20320" s="7" t="n">
        <v>101</v>
      </c>
      <c r="D20320" s="7" t="n">
        <v>500</v>
      </c>
      <c r="E20320" s="7" t="n">
        <v>1</v>
      </c>
    </row>
    <row r="20321" spans="1:9">
      <c r="A20321" t="s">
        <v>4</v>
      </c>
      <c r="B20321" s="4" t="s">
        <v>5</v>
      </c>
      <c r="C20321" s="4" t="s">
        <v>7</v>
      </c>
      <c r="D20321" s="4" t="s">
        <v>11</v>
      </c>
    </row>
    <row r="20322" spans="1:9">
      <c r="A20322" t="n">
        <v>167829</v>
      </c>
      <c r="B20322" s="35" t="n">
        <v>58</v>
      </c>
      <c r="C20322" s="7" t="n">
        <v>254</v>
      </c>
      <c r="D20322" s="7" t="n">
        <v>0</v>
      </c>
    </row>
    <row r="20323" spans="1:9">
      <c r="A20323" t="s">
        <v>4</v>
      </c>
      <c r="B20323" s="4" t="s">
        <v>5</v>
      </c>
      <c r="C20323" s="4" t="s">
        <v>7</v>
      </c>
      <c r="D20323" s="4" t="s">
        <v>7</v>
      </c>
      <c r="E20323" s="4" t="s">
        <v>13</v>
      </c>
      <c r="F20323" s="4" t="s">
        <v>13</v>
      </c>
      <c r="G20323" s="4" t="s">
        <v>13</v>
      </c>
      <c r="H20323" s="4" t="s">
        <v>11</v>
      </c>
    </row>
    <row r="20324" spans="1:9">
      <c r="A20324" t="n">
        <v>167833</v>
      </c>
      <c r="B20324" s="36" t="n">
        <v>45</v>
      </c>
      <c r="C20324" s="7" t="n">
        <v>2</v>
      </c>
      <c r="D20324" s="7" t="n">
        <v>3</v>
      </c>
      <c r="E20324" s="7" t="n">
        <v>-11.9799995422363</v>
      </c>
      <c r="F20324" s="7" t="n">
        <v>1.29999995231628</v>
      </c>
      <c r="G20324" s="7" t="n">
        <v>-12.8000001907349</v>
      </c>
      <c r="H20324" s="7" t="n">
        <v>0</v>
      </c>
    </row>
    <row r="20325" spans="1:9">
      <c r="A20325" t="s">
        <v>4</v>
      </c>
      <c r="B20325" s="4" t="s">
        <v>5</v>
      </c>
      <c r="C20325" s="4" t="s">
        <v>7</v>
      </c>
      <c r="D20325" s="4" t="s">
        <v>7</v>
      </c>
      <c r="E20325" s="4" t="s">
        <v>13</v>
      </c>
      <c r="F20325" s="4" t="s">
        <v>13</v>
      </c>
      <c r="G20325" s="4" t="s">
        <v>13</v>
      </c>
      <c r="H20325" s="4" t="s">
        <v>11</v>
      </c>
      <c r="I20325" s="4" t="s">
        <v>7</v>
      </c>
    </row>
    <row r="20326" spans="1:9">
      <c r="A20326" t="n">
        <v>167850</v>
      </c>
      <c r="B20326" s="36" t="n">
        <v>45</v>
      </c>
      <c r="C20326" s="7" t="n">
        <v>4</v>
      </c>
      <c r="D20326" s="7" t="n">
        <v>3</v>
      </c>
      <c r="E20326" s="7" t="n">
        <v>7.17000007629395</v>
      </c>
      <c r="F20326" s="7" t="n">
        <v>38.3899993896484</v>
      </c>
      <c r="G20326" s="7" t="n">
        <v>0</v>
      </c>
      <c r="H20326" s="7" t="n">
        <v>0</v>
      </c>
      <c r="I20326" s="7" t="n">
        <v>0</v>
      </c>
    </row>
    <row r="20327" spans="1:9">
      <c r="A20327" t="s">
        <v>4</v>
      </c>
      <c r="B20327" s="4" t="s">
        <v>5</v>
      </c>
      <c r="C20327" s="4" t="s">
        <v>7</v>
      </c>
      <c r="D20327" s="4" t="s">
        <v>7</v>
      </c>
      <c r="E20327" s="4" t="s">
        <v>13</v>
      </c>
      <c r="F20327" s="4" t="s">
        <v>11</v>
      </c>
    </row>
    <row r="20328" spans="1:9">
      <c r="A20328" t="n">
        <v>167868</v>
      </c>
      <c r="B20328" s="36" t="n">
        <v>45</v>
      </c>
      <c r="C20328" s="7" t="n">
        <v>5</v>
      </c>
      <c r="D20328" s="7" t="n">
        <v>3</v>
      </c>
      <c r="E20328" s="7" t="n">
        <v>3.09999990463257</v>
      </c>
      <c r="F20328" s="7" t="n">
        <v>0</v>
      </c>
    </row>
    <row r="20329" spans="1:9">
      <c r="A20329" t="s">
        <v>4</v>
      </c>
      <c r="B20329" s="4" t="s">
        <v>5</v>
      </c>
      <c r="C20329" s="4" t="s">
        <v>7</v>
      </c>
      <c r="D20329" s="4" t="s">
        <v>7</v>
      </c>
      <c r="E20329" s="4" t="s">
        <v>13</v>
      </c>
      <c r="F20329" s="4" t="s">
        <v>11</v>
      </c>
    </row>
    <row r="20330" spans="1:9">
      <c r="A20330" t="n">
        <v>167877</v>
      </c>
      <c r="B20330" s="36" t="n">
        <v>45</v>
      </c>
      <c r="C20330" s="7" t="n">
        <v>11</v>
      </c>
      <c r="D20330" s="7" t="n">
        <v>3</v>
      </c>
      <c r="E20330" s="7" t="n">
        <v>38</v>
      </c>
      <c r="F20330" s="7" t="n">
        <v>0</v>
      </c>
    </row>
    <row r="20331" spans="1:9">
      <c r="A20331" t="s">
        <v>4</v>
      </c>
      <c r="B20331" s="4" t="s">
        <v>5</v>
      </c>
      <c r="C20331" s="4" t="s">
        <v>11</v>
      </c>
      <c r="D20331" s="4" t="s">
        <v>13</v>
      </c>
      <c r="E20331" s="4" t="s">
        <v>13</v>
      </c>
      <c r="F20331" s="4" t="s">
        <v>13</v>
      </c>
      <c r="G20331" s="4" t="s">
        <v>13</v>
      </c>
    </row>
    <row r="20332" spans="1:9">
      <c r="A20332" t="n">
        <v>167886</v>
      </c>
      <c r="B20332" s="40" t="n">
        <v>46</v>
      </c>
      <c r="C20332" s="7" t="n">
        <v>14</v>
      </c>
      <c r="D20332" s="7" t="n">
        <v>-9.88000011444092</v>
      </c>
      <c r="E20332" s="7" t="n">
        <v>0</v>
      </c>
      <c r="F20332" s="7" t="n">
        <v>-13.3400001525879</v>
      </c>
      <c r="G20332" s="7" t="n">
        <v>0</v>
      </c>
    </row>
    <row r="20333" spans="1:9">
      <c r="A20333" t="s">
        <v>4</v>
      </c>
      <c r="B20333" s="4" t="s">
        <v>5</v>
      </c>
      <c r="C20333" s="4" t="s">
        <v>7</v>
      </c>
      <c r="D20333" s="4" t="s">
        <v>11</v>
      </c>
      <c r="E20333" s="4" t="s">
        <v>8</v>
      </c>
      <c r="F20333" s="4" t="s">
        <v>8</v>
      </c>
      <c r="G20333" s="4" t="s">
        <v>8</v>
      </c>
      <c r="H20333" s="4" t="s">
        <v>8</v>
      </c>
    </row>
    <row r="20334" spans="1:9">
      <c r="A20334" t="n">
        <v>167905</v>
      </c>
      <c r="B20334" s="49" t="n">
        <v>51</v>
      </c>
      <c r="C20334" s="7" t="n">
        <v>3</v>
      </c>
      <c r="D20334" s="7" t="n">
        <v>5655</v>
      </c>
      <c r="E20334" s="7" t="s">
        <v>418</v>
      </c>
      <c r="F20334" s="7" t="s">
        <v>414</v>
      </c>
      <c r="G20334" s="7" t="s">
        <v>66</v>
      </c>
      <c r="H20334" s="7" t="s">
        <v>67</v>
      </c>
    </row>
    <row r="20335" spans="1:9">
      <c r="A20335" t="s">
        <v>4</v>
      </c>
      <c r="B20335" s="4" t="s">
        <v>5</v>
      </c>
      <c r="C20335" s="4" t="s">
        <v>11</v>
      </c>
      <c r="D20335" s="4" t="s">
        <v>7</v>
      </c>
      <c r="E20335" s="4" t="s">
        <v>13</v>
      </c>
      <c r="F20335" s="4" t="s">
        <v>11</v>
      </c>
    </row>
    <row r="20336" spans="1:9">
      <c r="A20336" t="n">
        <v>167918</v>
      </c>
      <c r="B20336" s="53" t="n">
        <v>59</v>
      </c>
      <c r="C20336" s="7" t="n">
        <v>5655</v>
      </c>
      <c r="D20336" s="7" t="n">
        <v>15</v>
      </c>
      <c r="E20336" s="7" t="n">
        <v>0.150000005960464</v>
      </c>
      <c r="F20336" s="7" t="n">
        <v>0</v>
      </c>
    </row>
    <row r="20337" spans="1:9">
      <c r="A20337" t="s">
        <v>4</v>
      </c>
      <c r="B20337" s="4" t="s">
        <v>5</v>
      </c>
      <c r="C20337" s="4" t="s">
        <v>11</v>
      </c>
      <c r="D20337" s="4" t="s">
        <v>13</v>
      </c>
      <c r="E20337" s="4" t="s">
        <v>13</v>
      </c>
      <c r="F20337" s="4" t="s">
        <v>13</v>
      </c>
      <c r="G20337" s="4" t="s">
        <v>13</v>
      </c>
    </row>
    <row r="20338" spans="1:9">
      <c r="A20338" t="n">
        <v>167928</v>
      </c>
      <c r="B20338" s="40" t="n">
        <v>46</v>
      </c>
      <c r="C20338" s="7" t="n">
        <v>5655</v>
      </c>
      <c r="D20338" s="7" t="n">
        <v>-11.4700002670288</v>
      </c>
      <c r="E20338" s="7" t="n">
        <v>0</v>
      </c>
      <c r="F20338" s="7" t="n">
        <v>-11.6599998474121</v>
      </c>
      <c r="G20338" s="7" t="n">
        <v>108.400001525879</v>
      </c>
    </row>
    <row r="20339" spans="1:9">
      <c r="A20339" t="s">
        <v>4</v>
      </c>
      <c r="B20339" s="4" t="s">
        <v>5</v>
      </c>
      <c r="C20339" s="4" t="s">
        <v>11</v>
      </c>
      <c r="D20339" s="4" t="s">
        <v>7</v>
      </c>
      <c r="E20339" s="4" t="s">
        <v>8</v>
      </c>
      <c r="F20339" s="4" t="s">
        <v>13</v>
      </c>
      <c r="G20339" s="4" t="s">
        <v>13</v>
      </c>
      <c r="H20339" s="4" t="s">
        <v>13</v>
      </c>
    </row>
    <row r="20340" spans="1:9">
      <c r="A20340" t="n">
        <v>167947</v>
      </c>
      <c r="B20340" s="47" t="n">
        <v>48</v>
      </c>
      <c r="C20340" s="7" t="n">
        <v>5655</v>
      </c>
      <c r="D20340" s="7" t="n">
        <v>0</v>
      </c>
      <c r="E20340" s="7" t="s">
        <v>489</v>
      </c>
      <c r="F20340" s="7" t="n">
        <v>0</v>
      </c>
      <c r="G20340" s="7" t="n">
        <v>1</v>
      </c>
      <c r="H20340" s="7" t="n">
        <v>0</v>
      </c>
    </row>
    <row r="20341" spans="1:9">
      <c r="A20341" t="s">
        <v>4</v>
      </c>
      <c r="B20341" s="4" t="s">
        <v>5</v>
      </c>
      <c r="C20341" s="4" t="s">
        <v>11</v>
      </c>
    </row>
    <row r="20342" spans="1:9">
      <c r="A20342" t="n">
        <v>167973</v>
      </c>
      <c r="B20342" s="29" t="n">
        <v>16</v>
      </c>
      <c r="C20342" s="7" t="n">
        <v>0</v>
      </c>
    </row>
    <row r="20343" spans="1:9">
      <c r="A20343" t="s">
        <v>4</v>
      </c>
      <c r="B20343" s="4" t="s">
        <v>5</v>
      </c>
      <c r="C20343" s="4" t="s">
        <v>11</v>
      </c>
      <c r="D20343" s="4" t="s">
        <v>11</v>
      </c>
      <c r="E20343" s="4" t="s">
        <v>11</v>
      </c>
    </row>
    <row r="20344" spans="1:9">
      <c r="A20344" t="n">
        <v>167976</v>
      </c>
      <c r="B20344" s="32" t="n">
        <v>61</v>
      </c>
      <c r="C20344" s="7" t="n">
        <v>14</v>
      </c>
      <c r="D20344" s="7" t="n">
        <v>65533</v>
      </c>
      <c r="E20344" s="7" t="n">
        <v>0</v>
      </c>
    </row>
    <row r="20345" spans="1:9">
      <c r="A20345" t="s">
        <v>4</v>
      </c>
      <c r="B20345" s="4" t="s">
        <v>5</v>
      </c>
      <c r="C20345" s="4" t="s">
        <v>11</v>
      </c>
      <c r="D20345" s="4" t="s">
        <v>11</v>
      </c>
      <c r="E20345" s="4" t="s">
        <v>11</v>
      </c>
    </row>
    <row r="20346" spans="1:9">
      <c r="A20346" t="n">
        <v>167983</v>
      </c>
      <c r="B20346" s="32" t="n">
        <v>61</v>
      </c>
      <c r="C20346" s="7" t="n">
        <v>5655</v>
      </c>
      <c r="D20346" s="7" t="n">
        <v>65533</v>
      </c>
      <c r="E20346" s="7" t="n">
        <v>0</v>
      </c>
    </row>
    <row r="20347" spans="1:9">
      <c r="A20347" t="s">
        <v>4</v>
      </c>
      <c r="B20347" s="4" t="s">
        <v>5</v>
      </c>
      <c r="C20347" s="4" t="s">
        <v>11</v>
      </c>
      <c r="D20347" s="4" t="s">
        <v>14</v>
      </c>
    </row>
    <row r="20348" spans="1:9">
      <c r="A20348" t="n">
        <v>167990</v>
      </c>
      <c r="B20348" s="38" t="n">
        <v>43</v>
      </c>
      <c r="C20348" s="7" t="n">
        <v>14</v>
      </c>
      <c r="D20348" s="7" t="n">
        <v>8388608</v>
      </c>
    </row>
    <row r="20349" spans="1:9">
      <c r="A20349" t="s">
        <v>4</v>
      </c>
      <c r="B20349" s="4" t="s">
        <v>5</v>
      </c>
      <c r="C20349" s="4" t="s">
        <v>11</v>
      </c>
      <c r="D20349" s="4" t="s">
        <v>14</v>
      </c>
    </row>
    <row r="20350" spans="1:9">
      <c r="A20350" t="n">
        <v>167997</v>
      </c>
      <c r="B20350" s="38" t="n">
        <v>43</v>
      </c>
      <c r="C20350" s="7" t="n">
        <v>14</v>
      </c>
      <c r="D20350" s="7" t="n">
        <v>256</v>
      </c>
    </row>
    <row r="20351" spans="1:9">
      <c r="A20351" t="s">
        <v>4</v>
      </c>
      <c r="B20351" s="4" t="s">
        <v>5</v>
      </c>
      <c r="C20351" s="4" t="s">
        <v>7</v>
      </c>
      <c r="D20351" s="4" t="s">
        <v>7</v>
      </c>
      <c r="E20351" s="4" t="s">
        <v>13</v>
      </c>
      <c r="F20351" s="4" t="s">
        <v>13</v>
      </c>
      <c r="G20351" s="4" t="s">
        <v>13</v>
      </c>
      <c r="H20351" s="4" t="s">
        <v>11</v>
      </c>
    </row>
    <row r="20352" spans="1:9">
      <c r="A20352" t="n">
        <v>168004</v>
      </c>
      <c r="B20352" s="36" t="n">
        <v>45</v>
      </c>
      <c r="C20352" s="7" t="n">
        <v>2</v>
      </c>
      <c r="D20352" s="7" t="n">
        <v>3</v>
      </c>
      <c r="E20352" s="7" t="n">
        <v>-11.0200004577637</v>
      </c>
      <c r="F20352" s="7" t="n">
        <v>1.47000002861023</v>
      </c>
      <c r="G20352" s="7" t="n">
        <v>-11.9899997711182</v>
      </c>
      <c r="H20352" s="7" t="n">
        <v>0</v>
      </c>
    </row>
    <row r="20353" spans="1:8">
      <c r="A20353" t="s">
        <v>4</v>
      </c>
      <c r="B20353" s="4" t="s">
        <v>5</v>
      </c>
      <c r="C20353" s="4" t="s">
        <v>7</v>
      </c>
      <c r="D20353" s="4" t="s">
        <v>7</v>
      </c>
      <c r="E20353" s="4" t="s">
        <v>13</v>
      </c>
      <c r="F20353" s="4" t="s">
        <v>13</v>
      </c>
      <c r="G20353" s="4" t="s">
        <v>13</v>
      </c>
      <c r="H20353" s="4" t="s">
        <v>11</v>
      </c>
      <c r="I20353" s="4" t="s">
        <v>7</v>
      </c>
    </row>
    <row r="20354" spans="1:8">
      <c r="A20354" t="n">
        <v>168021</v>
      </c>
      <c r="B20354" s="36" t="n">
        <v>45</v>
      </c>
      <c r="C20354" s="7" t="n">
        <v>4</v>
      </c>
      <c r="D20354" s="7" t="n">
        <v>3</v>
      </c>
      <c r="E20354" s="7" t="n">
        <v>9.39999961853027</v>
      </c>
      <c r="F20354" s="7" t="n">
        <v>124.839996337891</v>
      </c>
      <c r="G20354" s="7" t="n">
        <v>0</v>
      </c>
      <c r="H20354" s="7" t="n">
        <v>0</v>
      </c>
      <c r="I20354" s="7" t="n">
        <v>0</v>
      </c>
    </row>
    <row r="20355" spans="1:8">
      <c r="A20355" t="s">
        <v>4</v>
      </c>
      <c r="B20355" s="4" t="s">
        <v>5</v>
      </c>
      <c r="C20355" s="4" t="s">
        <v>7</v>
      </c>
      <c r="D20355" s="4" t="s">
        <v>7</v>
      </c>
      <c r="E20355" s="4" t="s">
        <v>13</v>
      </c>
      <c r="F20355" s="4" t="s">
        <v>11</v>
      </c>
    </row>
    <row r="20356" spans="1:8">
      <c r="A20356" t="n">
        <v>168039</v>
      </c>
      <c r="B20356" s="36" t="n">
        <v>45</v>
      </c>
      <c r="C20356" s="7" t="n">
        <v>5</v>
      </c>
      <c r="D20356" s="7" t="n">
        <v>3</v>
      </c>
      <c r="E20356" s="7" t="n">
        <v>1.60000002384186</v>
      </c>
      <c r="F20356" s="7" t="n">
        <v>0</v>
      </c>
    </row>
    <row r="20357" spans="1:8">
      <c r="A20357" t="s">
        <v>4</v>
      </c>
      <c r="B20357" s="4" t="s">
        <v>5</v>
      </c>
      <c r="C20357" s="4" t="s">
        <v>7</v>
      </c>
      <c r="D20357" s="4" t="s">
        <v>7</v>
      </c>
      <c r="E20357" s="4" t="s">
        <v>13</v>
      </c>
      <c r="F20357" s="4" t="s">
        <v>11</v>
      </c>
    </row>
    <row r="20358" spans="1:8">
      <c r="A20358" t="n">
        <v>168048</v>
      </c>
      <c r="B20358" s="36" t="n">
        <v>45</v>
      </c>
      <c r="C20358" s="7" t="n">
        <v>11</v>
      </c>
      <c r="D20358" s="7" t="n">
        <v>3</v>
      </c>
      <c r="E20358" s="7" t="n">
        <v>38</v>
      </c>
      <c r="F20358" s="7" t="n">
        <v>0</v>
      </c>
    </row>
    <row r="20359" spans="1:8">
      <c r="A20359" t="s">
        <v>4</v>
      </c>
      <c r="B20359" s="4" t="s">
        <v>5</v>
      </c>
      <c r="C20359" s="4" t="s">
        <v>11</v>
      </c>
      <c r="D20359" s="4" t="s">
        <v>7</v>
      </c>
      <c r="E20359" s="4" t="s">
        <v>13</v>
      </c>
      <c r="F20359" s="4" t="s">
        <v>13</v>
      </c>
      <c r="G20359" s="4" t="s">
        <v>13</v>
      </c>
    </row>
    <row r="20360" spans="1:8">
      <c r="A20360" t="n">
        <v>168057</v>
      </c>
      <c r="B20360" s="56" t="n">
        <v>96</v>
      </c>
      <c r="C20360" s="7" t="n">
        <v>5655</v>
      </c>
      <c r="D20360" s="7" t="n">
        <v>2</v>
      </c>
      <c r="E20360" s="7" t="n">
        <v>-11.4700002670288</v>
      </c>
      <c r="F20360" s="7" t="n">
        <v>0</v>
      </c>
      <c r="G20360" s="7" t="n">
        <v>-11.6599998474121</v>
      </c>
    </row>
    <row r="20361" spans="1:8">
      <c r="A20361" t="s">
        <v>4</v>
      </c>
      <c r="B20361" s="4" t="s">
        <v>5</v>
      </c>
      <c r="C20361" s="4" t="s">
        <v>11</v>
      </c>
      <c r="D20361" s="4" t="s">
        <v>7</v>
      </c>
      <c r="E20361" s="4" t="s">
        <v>13</v>
      </c>
      <c r="F20361" s="4" t="s">
        <v>13</v>
      </c>
      <c r="G20361" s="4" t="s">
        <v>13</v>
      </c>
    </row>
    <row r="20362" spans="1:8">
      <c r="A20362" t="n">
        <v>168073</v>
      </c>
      <c r="B20362" s="56" t="n">
        <v>96</v>
      </c>
      <c r="C20362" s="7" t="n">
        <v>5655</v>
      </c>
      <c r="D20362" s="7" t="n">
        <v>2</v>
      </c>
      <c r="E20362" s="7" t="n">
        <v>-11.3199996948242</v>
      </c>
      <c r="F20362" s="7" t="n">
        <v>0</v>
      </c>
      <c r="G20362" s="7" t="n">
        <v>-11.6599998474121</v>
      </c>
    </row>
    <row r="20363" spans="1:8">
      <c r="A20363" t="s">
        <v>4</v>
      </c>
      <c r="B20363" s="4" t="s">
        <v>5</v>
      </c>
      <c r="C20363" s="4" t="s">
        <v>11</v>
      </c>
      <c r="D20363" s="4" t="s">
        <v>7</v>
      </c>
      <c r="E20363" s="4" t="s">
        <v>13</v>
      </c>
      <c r="F20363" s="4" t="s">
        <v>13</v>
      </c>
      <c r="G20363" s="4" t="s">
        <v>13</v>
      </c>
    </row>
    <row r="20364" spans="1:8">
      <c r="A20364" t="n">
        <v>168089</v>
      </c>
      <c r="B20364" s="56" t="n">
        <v>96</v>
      </c>
      <c r="C20364" s="7" t="n">
        <v>5655</v>
      </c>
      <c r="D20364" s="7" t="n">
        <v>2</v>
      </c>
      <c r="E20364" s="7" t="n">
        <v>-10.5900001525879</v>
      </c>
      <c r="F20364" s="7" t="n">
        <v>0</v>
      </c>
      <c r="G20364" s="7" t="n">
        <v>-11.8500003814697</v>
      </c>
    </row>
    <row r="20365" spans="1:8">
      <c r="A20365" t="s">
        <v>4</v>
      </c>
      <c r="B20365" s="4" t="s">
        <v>5</v>
      </c>
      <c r="C20365" s="4" t="s">
        <v>11</v>
      </c>
      <c r="D20365" s="4" t="s">
        <v>7</v>
      </c>
      <c r="E20365" s="4" t="s">
        <v>13</v>
      </c>
      <c r="F20365" s="4" t="s">
        <v>13</v>
      </c>
      <c r="G20365" s="4" t="s">
        <v>13</v>
      </c>
    </row>
    <row r="20366" spans="1:8">
      <c r="A20366" t="n">
        <v>168105</v>
      </c>
      <c r="B20366" s="56" t="n">
        <v>96</v>
      </c>
      <c r="C20366" s="7" t="n">
        <v>5655</v>
      </c>
      <c r="D20366" s="7" t="n">
        <v>2</v>
      </c>
      <c r="E20366" s="7" t="n">
        <v>-9.88000011444092</v>
      </c>
      <c r="F20366" s="7" t="n">
        <v>0</v>
      </c>
      <c r="G20366" s="7" t="n">
        <v>-12.0100002288818</v>
      </c>
    </row>
    <row r="20367" spans="1:8">
      <c r="A20367" t="s">
        <v>4</v>
      </c>
      <c r="B20367" s="4" t="s">
        <v>5</v>
      </c>
      <c r="C20367" s="4" t="s">
        <v>11</v>
      </c>
      <c r="D20367" s="4" t="s">
        <v>7</v>
      </c>
      <c r="E20367" s="4" t="s">
        <v>14</v>
      </c>
      <c r="F20367" s="4" t="s">
        <v>7</v>
      </c>
      <c r="G20367" s="4" t="s">
        <v>11</v>
      </c>
    </row>
    <row r="20368" spans="1:8">
      <c r="A20368" t="n">
        <v>168121</v>
      </c>
      <c r="B20368" s="56" t="n">
        <v>96</v>
      </c>
      <c r="C20368" s="7" t="n">
        <v>5655</v>
      </c>
      <c r="D20368" s="7" t="n">
        <v>0</v>
      </c>
      <c r="E20368" s="7" t="n">
        <v>1073741824</v>
      </c>
      <c r="F20368" s="7" t="n">
        <v>2</v>
      </c>
      <c r="G20368" s="7" t="n">
        <v>0</v>
      </c>
    </row>
    <row r="20369" spans="1:9">
      <c r="A20369" t="s">
        <v>4</v>
      </c>
      <c r="B20369" s="4" t="s">
        <v>5</v>
      </c>
      <c r="C20369" s="4" t="s">
        <v>7</v>
      </c>
      <c r="D20369" s="4" t="s">
        <v>7</v>
      </c>
      <c r="E20369" s="4" t="s">
        <v>13</v>
      </c>
      <c r="F20369" s="4" t="s">
        <v>13</v>
      </c>
      <c r="G20369" s="4" t="s">
        <v>13</v>
      </c>
      <c r="H20369" s="4" t="s">
        <v>11</v>
      </c>
    </row>
    <row r="20370" spans="1:9">
      <c r="A20370" t="n">
        <v>168132</v>
      </c>
      <c r="B20370" s="36" t="n">
        <v>45</v>
      </c>
      <c r="C20370" s="7" t="n">
        <v>2</v>
      </c>
      <c r="D20370" s="7" t="n">
        <v>3</v>
      </c>
      <c r="E20370" s="7" t="n">
        <v>-9.69999980926514</v>
      </c>
      <c r="F20370" s="7" t="n">
        <v>1.48000001907349</v>
      </c>
      <c r="G20370" s="7" t="n">
        <v>-12.6800003051758</v>
      </c>
      <c r="H20370" s="7" t="n">
        <v>1300</v>
      </c>
    </row>
    <row r="20371" spans="1:9">
      <c r="A20371" t="s">
        <v>4</v>
      </c>
      <c r="B20371" s="4" t="s">
        <v>5</v>
      </c>
      <c r="C20371" s="4" t="s">
        <v>7</v>
      </c>
      <c r="D20371" s="4" t="s">
        <v>7</v>
      </c>
      <c r="E20371" s="4" t="s">
        <v>13</v>
      </c>
      <c r="F20371" s="4" t="s">
        <v>13</v>
      </c>
      <c r="G20371" s="4" t="s">
        <v>13</v>
      </c>
      <c r="H20371" s="4" t="s">
        <v>11</v>
      </c>
      <c r="I20371" s="4" t="s">
        <v>7</v>
      </c>
    </row>
    <row r="20372" spans="1:9">
      <c r="A20372" t="n">
        <v>168149</v>
      </c>
      <c r="B20372" s="36" t="n">
        <v>45</v>
      </c>
      <c r="C20372" s="7" t="n">
        <v>4</v>
      </c>
      <c r="D20372" s="7" t="n">
        <v>3</v>
      </c>
      <c r="E20372" s="7" t="n">
        <v>1.75999999046326</v>
      </c>
      <c r="F20372" s="7" t="n">
        <v>143.979995727539</v>
      </c>
      <c r="G20372" s="7" t="n">
        <v>0</v>
      </c>
      <c r="H20372" s="7" t="n">
        <v>1300</v>
      </c>
      <c r="I20372" s="7" t="n">
        <v>0</v>
      </c>
    </row>
    <row r="20373" spans="1:9">
      <c r="A20373" t="s">
        <v>4</v>
      </c>
      <c r="B20373" s="4" t="s">
        <v>5</v>
      </c>
      <c r="C20373" s="4" t="s">
        <v>7</v>
      </c>
      <c r="D20373" s="4" t="s">
        <v>7</v>
      </c>
      <c r="E20373" s="4" t="s">
        <v>13</v>
      </c>
      <c r="F20373" s="4" t="s">
        <v>11</v>
      </c>
    </row>
    <row r="20374" spans="1:9">
      <c r="A20374" t="n">
        <v>168167</v>
      </c>
      <c r="B20374" s="36" t="n">
        <v>45</v>
      </c>
      <c r="C20374" s="7" t="n">
        <v>5</v>
      </c>
      <c r="D20374" s="7" t="n">
        <v>3</v>
      </c>
      <c r="E20374" s="7" t="n">
        <v>1.39999997615814</v>
      </c>
      <c r="F20374" s="7" t="n">
        <v>1300</v>
      </c>
    </row>
    <row r="20375" spans="1:9">
      <c r="A20375" t="s">
        <v>4</v>
      </c>
      <c r="B20375" s="4" t="s">
        <v>5</v>
      </c>
      <c r="C20375" s="4" t="s">
        <v>11</v>
      </c>
      <c r="D20375" s="4" t="s">
        <v>7</v>
      </c>
    </row>
    <row r="20376" spans="1:9">
      <c r="A20376" t="n">
        <v>168176</v>
      </c>
      <c r="B20376" s="55" t="n">
        <v>56</v>
      </c>
      <c r="C20376" s="7" t="n">
        <v>5655</v>
      </c>
      <c r="D20376" s="7" t="n">
        <v>0</v>
      </c>
    </row>
    <row r="20377" spans="1:9">
      <c r="A20377" t="s">
        <v>4</v>
      </c>
      <c r="B20377" s="4" t="s">
        <v>5</v>
      </c>
      <c r="C20377" s="4" t="s">
        <v>11</v>
      </c>
      <c r="D20377" s="4" t="s">
        <v>7</v>
      </c>
      <c r="E20377" s="4" t="s">
        <v>13</v>
      </c>
      <c r="F20377" s="4" t="s">
        <v>11</v>
      </c>
    </row>
    <row r="20378" spans="1:9">
      <c r="A20378" t="n">
        <v>168180</v>
      </c>
      <c r="B20378" s="53" t="n">
        <v>59</v>
      </c>
      <c r="C20378" s="7" t="n">
        <v>5655</v>
      </c>
      <c r="D20378" s="7" t="n">
        <v>255</v>
      </c>
      <c r="E20378" s="7" t="n">
        <v>0</v>
      </c>
      <c r="F20378" s="7" t="n">
        <v>0</v>
      </c>
    </row>
    <row r="20379" spans="1:9">
      <c r="A20379" t="s">
        <v>4</v>
      </c>
      <c r="B20379" s="4" t="s">
        <v>5</v>
      </c>
      <c r="C20379" s="4" t="s">
        <v>11</v>
      </c>
      <c r="D20379" s="4" t="s">
        <v>13</v>
      </c>
      <c r="E20379" s="4" t="s">
        <v>13</v>
      </c>
      <c r="F20379" s="4" t="s">
        <v>7</v>
      </c>
    </row>
    <row r="20380" spans="1:9">
      <c r="A20380" t="n">
        <v>168190</v>
      </c>
      <c r="B20380" s="70" t="n">
        <v>52</v>
      </c>
      <c r="C20380" s="7" t="n">
        <v>5655</v>
      </c>
      <c r="D20380" s="7" t="n">
        <v>180</v>
      </c>
      <c r="E20380" s="7" t="n">
        <v>10</v>
      </c>
      <c r="F20380" s="7" t="n">
        <v>0</v>
      </c>
    </row>
    <row r="20381" spans="1:9">
      <c r="A20381" t="s">
        <v>4</v>
      </c>
      <c r="B20381" s="4" t="s">
        <v>5</v>
      </c>
      <c r="C20381" s="4" t="s">
        <v>11</v>
      </c>
    </row>
    <row r="20382" spans="1:9">
      <c r="A20382" t="n">
        <v>168202</v>
      </c>
      <c r="B20382" s="34" t="n">
        <v>54</v>
      </c>
      <c r="C20382" s="7" t="n">
        <v>5655</v>
      </c>
    </row>
    <row r="20383" spans="1:9">
      <c r="A20383" t="s">
        <v>4</v>
      </c>
      <c r="B20383" s="4" t="s">
        <v>5</v>
      </c>
      <c r="C20383" s="4" t="s">
        <v>7</v>
      </c>
      <c r="D20383" s="4" t="s">
        <v>11</v>
      </c>
    </row>
    <row r="20384" spans="1:9">
      <c r="A20384" t="n">
        <v>168205</v>
      </c>
      <c r="B20384" s="36" t="n">
        <v>45</v>
      </c>
      <c r="C20384" s="7" t="n">
        <v>7</v>
      </c>
      <c r="D20384" s="7" t="n">
        <v>255</v>
      </c>
    </row>
    <row r="20385" spans="1:9">
      <c r="A20385" t="s">
        <v>4</v>
      </c>
      <c r="B20385" s="4" t="s">
        <v>5</v>
      </c>
      <c r="C20385" s="4" t="s">
        <v>11</v>
      </c>
    </row>
    <row r="20386" spans="1:9">
      <c r="A20386" t="n">
        <v>168209</v>
      </c>
      <c r="B20386" s="29" t="n">
        <v>16</v>
      </c>
      <c r="C20386" s="7" t="n">
        <v>300</v>
      </c>
    </row>
    <row r="20387" spans="1:9">
      <c r="A20387" t="s">
        <v>4</v>
      </c>
      <c r="B20387" s="4" t="s">
        <v>5</v>
      </c>
      <c r="C20387" s="4" t="s">
        <v>7</v>
      </c>
      <c r="D20387" s="4" t="s">
        <v>13</v>
      </c>
      <c r="E20387" s="4" t="s">
        <v>13</v>
      </c>
      <c r="F20387" s="4" t="s">
        <v>13</v>
      </c>
    </row>
    <row r="20388" spans="1:9">
      <c r="A20388" t="n">
        <v>168212</v>
      </c>
      <c r="B20388" s="36" t="n">
        <v>45</v>
      </c>
      <c r="C20388" s="7" t="n">
        <v>9</v>
      </c>
      <c r="D20388" s="7" t="n">
        <v>0.0199999995529652</v>
      </c>
      <c r="E20388" s="7" t="n">
        <v>0.0199999995529652</v>
      </c>
      <c r="F20388" s="7" t="n">
        <v>0.25</v>
      </c>
    </row>
    <row r="20389" spans="1:9">
      <c r="A20389" t="s">
        <v>4</v>
      </c>
      <c r="B20389" s="4" t="s">
        <v>5</v>
      </c>
      <c r="C20389" s="4" t="s">
        <v>7</v>
      </c>
      <c r="D20389" s="4" t="s">
        <v>11</v>
      </c>
      <c r="E20389" s="4" t="s">
        <v>8</v>
      </c>
    </row>
    <row r="20390" spans="1:9">
      <c r="A20390" t="n">
        <v>168226</v>
      </c>
      <c r="B20390" s="49" t="n">
        <v>51</v>
      </c>
      <c r="C20390" s="7" t="n">
        <v>4</v>
      </c>
      <c r="D20390" s="7" t="n">
        <v>5655</v>
      </c>
      <c r="E20390" s="7" t="s">
        <v>670</v>
      </c>
    </row>
    <row r="20391" spans="1:9">
      <c r="A20391" t="s">
        <v>4</v>
      </c>
      <c r="B20391" s="4" t="s">
        <v>5</v>
      </c>
      <c r="C20391" s="4" t="s">
        <v>11</v>
      </c>
    </row>
    <row r="20392" spans="1:9">
      <c r="A20392" t="n">
        <v>168240</v>
      </c>
      <c r="B20392" s="29" t="n">
        <v>16</v>
      </c>
      <c r="C20392" s="7" t="n">
        <v>0</v>
      </c>
    </row>
    <row r="20393" spans="1:9">
      <c r="A20393" t="s">
        <v>4</v>
      </c>
      <c r="B20393" s="4" t="s">
        <v>5</v>
      </c>
      <c r="C20393" s="4" t="s">
        <v>11</v>
      </c>
      <c r="D20393" s="4" t="s">
        <v>34</v>
      </c>
      <c r="E20393" s="4" t="s">
        <v>7</v>
      </c>
      <c r="F20393" s="4" t="s">
        <v>7</v>
      </c>
      <c r="G20393" s="4" t="s">
        <v>34</v>
      </c>
      <c r="H20393" s="4" t="s">
        <v>7</v>
      </c>
      <c r="I20393" s="4" t="s">
        <v>7</v>
      </c>
    </row>
    <row r="20394" spans="1:9">
      <c r="A20394" t="n">
        <v>168243</v>
      </c>
      <c r="B20394" s="51" t="n">
        <v>26</v>
      </c>
      <c r="C20394" s="7" t="n">
        <v>5655</v>
      </c>
      <c r="D20394" s="7" t="s">
        <v>1471</v>
      </c>
      <c r="E20394" s="7" t="n">
        <v>2</v>
      </c>
      <c r="F20394" s="7" t="n">
        <v>3</v>
      </c>
      <c r="G20394" s="7" t="s">
        <v>1472</v>
      </c>
      <c r="H20394" s="7" t="n">
        <v>2</v>
      </c>
      <c r="I20394" s="7" t="n">
        <v>0</v>
      </c>
    </row>
    <row r="20395" spans="1:9">
      <c r="A20395" t="s">
        <v>4</v>
      </c>
      <c r="B20395" s="4" t="s">
        <v>5</v>
      </c>
    </row>
    <row r="20396" spans="1:9">
      <c r="A20396" t="n">
        <v>168427</v>
      </c>
      <c r="B20396" s="27" t="n">
        <v>28</v>
      </c>
    </row>
    <row r="20397" spans="1:9">
      <c r="A20397" t="s">
        <v>4</v>
      </c>
      <c r="B20397" s="4" t="s">
        <v>5</v>
      </c>
      <c r="C20397" s="4" t="s">
        <v>11</v>
      </c>
      <c r="D20397" s="4" t="s">
        <v>7</v>
      </c>
    </row>
    <row r="20398" spans="1:9">
      <c r="A20398" t="n">
        <v>168428</v>
      </c>
      <c r="B20398" s="69" t="n">
        <v>89</v>
      </c>
      <c r="C20398" s="7" t="n">
        <v>65533</v>
      </c>
      <c r="D20398" s="7" t="n">
        <v>1</v>
      </c>
    </row>
    <row r="20399" spans="1:9">
      <c r="A20399" t="s">
        <v>4</v>
      </c>
      <c r="B20399" s="4" t="s">
        <v>5</v>
      </c>
      <c r="C20399" s="4" t="s">
        <v>7</v>
      </c>
      <c r="D20399" s="4" t="s">
        <v>11</v>
      </c>
      <c r="E20399" s="4" t="s">
        <v>8</v>
      </c>
      <c r="F20399" s="4" t="s">
        <v>8</v>
      </c>
      <c r="G20399" s="4" t="s">
        <v>8</v>
      </c>
      <c r="H20399" s="4" t="s">
        <v>8</v>
      </c>
    </row>
    <row r="20400" spans="1:9">
      <c r="A20400" t="n">
        <v>168432</v>
      </c>
      <c r="B20400" s="49" t="n">
        <v>51</v>
      </c>
      <c r="C20400" s="7" t="n">
        <v>3</v>
      </c>
      <c r="D20400" s="7" t="n">
        <v>5655</v>
      </c>
      <c r="E20400" s="7" t="s">
        <v>748</v>
      </c>
      <c r="F20400" s="7" t="s">
        <v>470</v>
      </c>
      <c r="G20400" s="7" t="s">
        <v>66</v>
      </c>
      <c r="H20400" s="7" t="s">
        <v>67</v>
      </c>
    </row>
    <row r="20401" spans="1:9">
      <c r="A20401" t="s">
        <v>4</v>
      </c>
      <c r="B20401" s="4" t="s">
        <v>5</v>
      </c>
      <c r="C20401" s="4" t="s">
        <v>11</v>
      </c>
      <c r="D20401" s="4" t="s">
        <v>7</v>
      </c>
      <c r="E20401" s="4" t="s">
        <v>8</v>
      </c>
      <c r="F20401" s="4" t="s">
        <v>13</v>
      </c>
      <c r="G20401" s="4" t="s">
        <v>13</v>
      </c>
      <c r="H20401" s="4" t="s">
        <v>13</v>
      </c>
    </row>
    <row r="20402" spans="1:9">
      <c r="A20402" t="n">
        <v>168453</v>
      </c>
      <c r="B20402" s="47" t="n">
        <v>48</v>
      </c>
      <c r="C20402" s="7" t="n">
        <v>5655</v>
      </c>
      <c r="D20402" s="7" t="n">
        <v>0</v>
      </c>
      <c r="E20402" s="7" t="s">
        <v>1322</v>
      </c>
      <c r="F20402" s="7" t="n">
        <v>0.300000011920929</v>
      </c>
      <c r="G20402" s="7" t="n">
        <v>1.5</v>
      </c>
      <c r="H20402" s="7" t="n">
        <v>0</v>
      </c>
    </row>
    <row r="20403" spans="1:9">
      <c r="A20403" t="s">
        <v>4</v>
      </c>
      <c r="B20403" s="4" t="s">
        <v>5</v>
      </c>
      <c r="C20403" s="4" t="s">
        <v>11</v>
      </c>
    </row>
    <row r="20404" spans="1:9">
      <c r="A20404" t="n">
        <v>168481</v>
      </c>
      <c r="B20404" s="29" t="n">
        <v>16</v>
      </c>
      <c r="C20404" s="7" t="n">
        <v>1500</v>
      </c>
    </row>
    <row r="20405" spans="1:9">
      <c r="A20405" t="s">
        <v>4</v>
      </c>
      <c r="B20405" s="4" t="s">
        <v>5</v>
      </c>
      <c r="C20405" s="4" t="s">
        <v>7</v>
      </c>
      <c r="D20405" s="4" t="s">
        <v>11</v>
      </c>
      <c r="E20405" s="4" t="s">
        <v>13</v>
      </c>
    </row>
    <row r="20406" spans="1:9">
      <c r="A20406" t="n">
        <v>168484</v>
      </c>
      <c r="B20406" s="35" t="n">
        <v>58</v>
      </c>
      <c r="C20406" s="7" t="n">
        <v>101</v>
      </c>
      <c r="D20406" s="7" t="n">
        <v>800</v>
      </c>
      <c r="E20406" s="7" t="n">
        <v>1</v>
      </c>
    </row>
    <row r="20407" spans="1:9">
      <c r="A20407" t="s">
        <v>4</v>
      </c>
      <c r="B20407" s="4" t="s">
        <v>5</v>
      </c>
      <c r="C20407" s="4" t="s">
        <v>7</v>
      </c>
      <c r="D20407" s="4" t="s">
        <v>11</v>
      </c>
    </row>
    <row r="20408" spans="1:9">
      <c r="A20408" t="n">
        <v>168492</v>
      </c>
      <c r="B20408" s="35" t="n">
        <v>58</v>
      </c>
      <c r="C20408" s="7" t="n">
        <v>254</v>
      </c>
      <c r="D20408" s="7" t="n">
        <v>0</v>
      </c>
    </row>
    <row r="20409" spans="1:9">
      <c r="A20409" t="s">
        <v>4</v>
      </c>
      <c r="B20409" s="4" t="s">
        <v>5</v>
      </c>
      <c r="C20409" s="4" t="s">
        <v>7</v>
      </c>
      <c r="D20409" s="4" t="s">
        <v>7</v>
      </c>
      <c r="E20409" s="4" t="s">
        <v>13</v>
      </c>
      <c r="F20409" s="4" t="s">
        <v>13</v>
      </c>
      <c r="G20409" s="4" t="s">
        <v>13</v>
      </c>
      <c r="H20409" s="4" t="s">
        <v>11</v>
      </c>
    </row>
    <row r="20410" spans="1:9">
      <c r="A20410" t="n">
        <v>168496</v>
      </c>
      <c r="B20410" s="36" t="n">
        <v>45</v>
      </c>
      <c r="C20410" s="7" t="n">
        <v>2</v>
      </c>
      <c r="D20410" s="7" t="n">
        <v>3</v>
      </c>
      <c r="E20410" s="7" t="n">
        <v>-9.88000011444092</v>
      </c>
      <c r="F20410" s="7" t="n">
        <v>1.37000000476837</v>
      </c>
      <c r="G20410" s="7" t="n">
        <v>-13.3199996948242</v>
      </c>
      <c r="H20410" s="7" t="n">
        <v>0</v>
      </c>
    </row>
    <row r="20411" spans="1:9">
      <c r="A20411" t="s">
        <v>4</v>
      </c>
      <c r="B20411" s="4" t="s">
        <v>5</v>
      </c>
      <c r="C20411" s="4" t="s">
        <v>7</v>
      </c>
      <c r="D20411" s="4" t="s">
        <v>7</v>
      </c>
      <c r="E20411" s="4" t="s">
        <v>13</v>
      </c>
      <c r="F20411" s="4" t="s">
        <v>13</v>
      </c>
      <c r="G20411" s="4" t="s">
        <v>13</v>
      </c>
      <c r="H20411" s="4" t="s">
        <v>11</v>
      </c>
      <c r="I20411" s="4" t="s">
        <v>7</v>
      </c>
    </row>
    <row r="20412" spans="1:9">
      <c r="A20412" t="n">
        <v>168513</v>
      </c>
      <c r="B20412" s="36" t="n">
        <v>45</v>
      </c>
      <c r="C20412" s="7" t="n">
        <v>4</v>
      </c>
      <c r="D20412" s="7" t="n">
        <v>3</v>
      </c>
      <c r="E20412" s="7" t="n">
        <v>358.880004882813</v>
      </c>
      <c r="F20412" s="7" t="n">
        <v>15.210000038147</v>
      </c>
      <c r="G20412" s="7" t="n">
        <v>2</v>
      </c>
      <c r="H20412" s="7" t="n">
        <v>0</v>
      </c>
      <c r="I20412" s="7" t="n">
        <v>0</v>
      </c>
    </row>
    <row r="20413" spans="1:9">
      <c r="A20413" t="s">
        <v>4</v>
      </c>
      <c r="B20413" s="4" t="s">
        <v>5</v>
      </c>
      <c r="C20413" s="4" t="s">
        <v>7</v>
      </c>
      <c r="D20413" s="4" t="s">
        <v>7</v>
      </c>
      <c r="E20413" s="4" t="s">
        <v>13</v>
      </c>
      <c r="F20413" s="4" t="s">
        <v>11</v>
      </c>
    </row>
    <row r="20414" spans="1:9">
      <c r="A20414" t="n">
        <v>168531</v>
      </c>
      <c r="B20414" s="36" t="n">
        <v>45</v>
      </c>
      <c r="C20414" s="7" t="n">
        <v>5</v>
      </c>
      <c r="D20414" s="7" t="n">
        <v>3</v>
      </c>
      <c r="E20414" s="7" t="n">
        <v>1.54999995231628</v>
      </c>
      <c r="F20414" s="7" t="n">
        <v>0</v>
      </c>
    </row>
    <row r="20415" spans="1:9">
      <c r="A20415" t="s">
        <v>4</v>
      </c>
      <c r="B20415" s="4" t="s">
        <v>5</v>
      </c>
      <c r="C20415" s="4" t="s">
        <v>7</v>
      </c>
      <c r="D20415" s="4" t="s">
        <v>7</v>
      </c>
      <c r="E20415" s="4" t="s">
        <v>13</v>
      </c>
      <c r="F20415" s="4" t="s">
        <v>11</v>
      </c>
    </row>
    <row r="20416" spans="1:9">
      <c r="A20416" t="n">
        <v>168540</v>
      </c>
      <c r="B20416" s="36" t="n">
        <v>45</v>
      </c>
      <c r="C20416" s="7" t="n">
        <v>5</v>
      </c>
      <c r="D20416" s="7" t="n">
        <v>3</v>
      </c>
      <c r="E20416" s="7" t="n">
        <v>1.39999997615814</v>
      </c>
      <c r="F20416" s="7" t="n">
        <v>2000</v>
      </c>
    </row>
    <row r="20417" spans="1:9">
      <c r="A20417" t="s">
        <v>4</v>
      </c>
      <c r="B20417" s="4" t="s">
        <v>5</v>
      </c>
      <c r="C20417" s="4" t="s">
        <v>7</v>
      </c>
      <c r="D20417" s="4" t="s">
        <v>7</v>
      </c>
      <c r="E20417" s="4" t="s">
        <v>13</v>
      </c>
      <c r="F20417" s="4" t="s">
        <v>11</v>
      </c>
    </row>
    <row r="20418" spans="1:9">
      <c r="A20418" t="n">
        <v>168549</v>
      </c>
      <c r="B20418" s="36" t="n">
        <v>45</v>
      </c>
      <c r="C20418" s="7" t="n">
        <v>11</v>
      </c>
      <c r="D20418" s="7" t="n">
        <v>3</v>
      </c>
      <c r="E20418" s="7" t="n">
        <v>38</v>
      </c>
      <c r="F20418" s="7" t="n">
        <v>0</v>
      </c>
    </row>
    <row r="20419" spans="1:9">
      <c r="A20419" t="s">
        <v>4</v>
      </c>
      <c r="B20419" s="4" t="s">
        <v>5</v>
      </c>
      <c r="C20419" s="4" t="s">
        <v>11</v>
      </c>
      <c r="D20419" s="4" t="s">
        <v>14</v>
      </c>
    </row>
    <row r="20420" spans="1:9">
      <c r="A20420" t="n">
        <v>168558</v>
      </c>
      <c r="B20420" s="41" t="n">
        <v>44</v>
      </c>
      <c r="C20420" s="7" t="n">
        <v>14</v>
      </c>
      <c r="D20420" s="7" t="n">
        <v>8388608</v>
      </c>
    </row>
    <row r="20421" spans="1:9">
      <c r="A20421" t="s">
        <v>4</v>
      </c>
      <c r="B20421" s="4" t="s">
        <v>5</v>
      </c>
      <c r="C20421" s="4" t="s">
        <v>11</v>
      </c>
      <c r="D20421" s="4" t="s">
        <v>14</v>
      </c>
    </row>
    <row r="20422" spans="1:9">
      <c r="A20422" t="n">
        <v>168565</v>
      </c>
      <c r="B20422" s="41" t="n">
        <v>44</v>
      </c>
      <c r="C20422" s="7" t="n">
        <v>14</v>
      </c>
      <c r="D20422" s="7" t="n">
        <v>256</v>
      </c>
    </row>
    <row r="20423" spans="1:9">
      <c r="A20423" t="s">
        <v>4</v>
      </c>
      <c r="B20423" s="4" t="s">
        <v>5</v>
      </c>
      <c r="C20423" s="4" t="s">
        <v>11</v>
      </c>
      <c r="D20423" s="4" t="s">
        <v>7</v>
      </c>
      <c r="E20423" s="4" t="s">
        <v>8</v>
      </c>
      <c r="F20423" s="4" t="s">
        <v>13</v>
      </c>
      <c r="G20423" s="4" t="s">
        <v>13</v>
      </c>
      <c r="H20423" s="4" t="s">
        <v>13</v>
      </c>
    </row>
    <row r="20424" spans="1:9">
      <c r="A20424" t="n">
        <v>168572</v>
      </c>
      <c r="B20424" s="47" t="n">
        <v>48</v>
      </c>
      <c r="C20424" s="7" t="n">
        <v>5655</v>
      </c>
      <c r="D20424" s="7" t="n">
        <v>0</v>
      </c>
      <c r="E20424" s="7" t="s">
        <v>250</v>
      </c>
      <c r="F20424" s="7" t="n">
        <v>0</v>
      </c>
      <c r="G20424" s="7" t="n">
        <v>1</v>
      </c>
      <c r="H20424" s="7" t="n">
        <v>0</v>
      </c>
    </row>
    <row r="20425" spans="1:9">
      <c r="A20425" t="s">
        <v>4</v>
      </c>
      <c r="B20425" s="4" t="s">
        <v>5</v>
      </c>
      <c r="C20425" s="4" t="s">
        <v>7</v>
      </c>
      <c r="D20425" s="4" t="s">
        <v>11</v>
      </c>
      <c r="E20425" s="4" t="s">
        <v>8</v>
      </c>
      <c r="F20425" s="4" t="s">
        <v>8</v>
      </c>
      <c r="G20425" s="4" t="s">
        <v>8</v>
      </c>
      <c r="H20425" s="4" t="s">
        <v>8</v>
      </c>
    </row>
    <row r="20426" spans="1:9">
      <c r="A20426" t="n">
        <v>168596</v>
      </c>
      <c r="B20426" s="49" t="n">
        <v>51</v>
      </c>
      <c r="C20426" s="7" t="n">
        <v>3</v>
      </c>
      <c r="D20426" s="7" t="n">
        <v>14</v>
      </c>
      <c r="E20426" s="7" t="s">
        <v>422</v>
      </c>
      <c r="F20426" s="7" t="s">
        <v>418</v>
      </c>
      <c r="G20426" s="7" t="s">
        <v>66</v>
      </c>
      <c r="H20426" s="7" t="s">
        <v>67</v>
      </c>
    </row>
    <row r="20427" spans="1:9">
      <c r="A20427" t="s">
        <v>4</v>
      </c>
      <c r="B20427" s="4" t="s">
        <v>5</v>
      </c>
      <c r="C20427" s="4" t="s">
        <v>7</v>
      </c>
      <c r="D20427" s="4" t="s">
        <v>11</v>
      </c>
      <c r="E20427" s="4" t="s">
        <v>8</v>
      </c>
      <c r="F20427" s="4" t="s">
        <v>8</v>
      </c>
      <c r="G20427" s="4" t="s">
        <v>8</v>
      </c>
      <c r="H20427" s="4" t="s">
        <v>8</v>
      </c>
    </row>
    <row r="20428" spans="1:9">
      <c r="A20428" t="n">
        <v>168609</v>
      </c>
      <c r="B20428" s="49" t="n">
        <v>51</v>
      </c>
      <c r="C20428" s="7" t="n">
        <v>3</v>
      </c>
      <c r="D20428" s="7" t="n">
        <v>5655</v>
      </c>
      <c r="E20428" s="7" t="s">
        <v>748</v>
      </c>
      <c r="F20428" s="7" t="s">
        <v>470</v>
      </c>
      <c r="G20428" s="7" t="s">
        <v>66</v>
      </c>
      <c r="H20428" s="7" t="s">
        <v>67</v>
      </c>
    </row>
    <row r="20429" spans="1:9">
      <c r="A20429" t="s">
        <v>4</v>
      </c>
      <c r="B20429" s="4" t="s">
        <v>5</v>
      </c>
      <c r="C20429" s="4" t="s">
        <v>11</v>
      </c>
    </row>
    <row r="20430" spans="1:9">
      <c r="A20430" t="n">
        <v>168630</v>
      </c>
      <c r="B20430" s="29" t="n">
        <v>16</v>
      </c>
      <c r="C20430" s="7" t="n">
        <v>1500</v>
      </c>
    </row>
    <row r="20431" spans="1:9">
      <c r="A20431" t="s">
        <v>4</v>
      </c>
      <c r="B20431" s="4" t="s">
        <v>5</v>
      </c>
      <c r="C20431" s="4" t="s">
        <v>7</v>
      </c>
      <c r="D20431" s="4" t="s">
        <v>11</v>
      </c>
      <c r="E20431" s="4" t="s">
        <v>7</v>
      </c>
      <c r="F20431" s="4" t="s">
        <v>16</v>
      </c>
    </row>
    <row r="20432" spans="1:9">
      <c r="A20432" t="n">
        <v>168633</v>
      </c>
      <c r="B20432" s="13" t="n">
        <v>5</v>
      </c>
      <c r="C20432" s="7" t="n">
        <v>30</v>
      </c>
      <c r="D20432" s="7" t="n">
        <v>10942</v>
      </c>
      <c r="E20432" s="7" t="n">
        <v>1</v>
      </c>
      <c r="F20432" s="14" t="n">
        <f t="normal" ca="1">A20488</f>
        <v>0</v>
      </c>
    </row>
    <row r="20433" spans="1:8">
      <c r="A20433" t="s">
        <v>4</v>
      </c>
      <c r="B20433" s="4" t="s">
        <v>5</v>
      </c>
      <c r="C20433" s="4" t="s">
        <v>7</v>
      </c>
      <c r="D20433" s="4" t="s">
        <v>11</v>
      </c>
      <c r="E20433" s="4" t="s">
        <v>13</v>
      </c>
    </row>
    <row r="20434" spans="1:8">
      <c r="A20434" t="n">
        <v>168642</v>
      </c>
      <c r="B20434" s="35" t="n">
        <v>58</v>
      </c>
      <c r="C20434" s="7" t="n">
        <v>0</v>
      </c>
      <c r="D20434" s="7" t="n">
        <v>300</v>
      </c>
      <c r="E20434" s="7" t="n">
        <v>0.300000011920929</v>
      </c>
    </row>
    <row r="20435" spans="1:8">
      <c r="A20435" t="s">
        <v>4</v>
      </c>
      <c r="B20435" s="4" t="s">
        <v>5</v>
      </c>
      <c r="C20435" s="4" t="s">
        <v>7</v>
      </c>
      <c r="D20435" s="4" t="s">
        <v>11</v>
      </c>
    </row>
    <row r="20436" spans="1:8">
      <c r="A20436" t="n">
        <v>168650</v>
      </c>
      <c r="B20436" s="35" t="n">
        <v>58</v>
      </c>
      <c r="C20436" s="7" t="n">
        <v>255</v>
      </c>
      <c r="D20436" s="7" t="n">
        <v>0</v>
      </c>
    </row>
    <row r="20437" spans="1:8">
      <c r="A20437" t="s">
        <v>4</v>
      </c>
      <c r="B20437" s="4" t="s">
        <v>5</v>
      </c>
      <c r="C20437" s="4" t="s">
        <v>7</v>
      </c>
      <c r="D20437" s="4" t="s">
        <v>11</v>
      </c>
      <c r="E20437" s="4" t="s">
        <v>13</v>
      </c>
      <c r="F20437" s="4" t="s">
        <v>11</v>
      </c>
      <c r="G20437" s="4" t="s">
        <v>14</v>
      </c>
      <c r="H20437" s="4" t="s">
        <v>14</v>
      </c>
      <c r="I20437" s="4" t="s">
        <v>11</v>
      </c>
      <c r="J20437" s="4" t="s">
        <v>11</v>
      </c>
      <c r="K20437" s="4" t="s">
        <v>14</v>
      </c>
      <c r="L20437" s="4" t="s">
        <v>14</v>
      </c>
      <c r="M20437" s="4" t="s">
        <v>14</v>
      </c>
      <c r="N20437" s="4" t="s">
        <v>14</v>
      </c>
      <c r="O20437" s="4" t="s">
        <v>8</v>
      </c>
    </row>
    <row r="20438" spans="1:8">
      <c r="A20438" t="n">
        <v>168654</v>
      </c>
      <c r="B20438" s="12" t="n">
        <v>50</v>
      </c>
      <c r="C20438" s="7" t="n">
        <v>0</v>
      </c>
      <c r="D20438" s="7" t="n">
        <v>12010</v>
      </c>
      <c r="E20438" s="7" t="n">
        <v>1</v>
      </c>
      <c r="F20438" s="7" t="n">
        <v>0</v>
      </c>
      <c r="G20438" s="7" t="n">
        <v>0</v>
      </c>
      <c r="H20438" s="7" t="n">
        <v>0</v>
      </c>
      <c r="I20438" s="7" t="n">
        <v>0</v>
      </c>
      <c r="J20438" s="7" t="n">
        <v>65533</v>
      </c>
      <c r="K20438" s="7" t="n">
        <v>0</v>
      </c>
      <c r="L20438" s="7" t="n">
        <v>0</v>
      </c>
      <c r="M20438" s="7" t="n">
        <v>0</v>
      </c>
      <c r="N20438" s="7" t="n">
        <v>0</v>
      </c>
      <c r="O20438" s="7" t="s">
        <v>18</v>
      </c>
    </row>
    <row r="20439" spans="1:8">
      <c r="A20439" t="s">
        <v>4</v>
      </c>
      <c r="B20439" s="4" t="s">
        <v>5</v>
      </c>
      <c r="C20439" s="4" t="s">
        <v>7</v>
      </c>
      <c r="D20439" s="4" t="s">
        <v>11</v>
      </c>
      <c r="E20439" s="4" t="s">
        <v>11</v>
      </c>
      <c r="F20439" s="4" t="s">
        <v>11</v>
      </c>
      <c r="G20439" s="4" t="s">
        <v>11</v>
      </c>
      <c r="H20439" s="4" t="s">
        <v>7</v>
      </c>
    </row>
    <row r="20440" spans="1:8">
      <c r="A20440" t="n">
        <v>168693</v>
      </c>
      <c r="B20440" s="25" t="n">
        <v>25</v>
      </c>
      <c r="C20440" s="7" t="n">
        <v>5</v>
      </c>
      <c r="D20440" s="7" t="n">
        <v>65535</v>
      </c>
      <c r="E20440" s="7" t="n">
        <v>500</v>
      </c>
      <c r="F20440" s="7" t="n">
        <v>800</v>
      </c>
      <c r="G20440" s="7" t="n">
        <v>140</v>
      </c>
      <c r="H20440" s="7" t="n">
        <v>0</v>
      </c>
    </row>
    <row r="20441" spans="1:8">
      <c r="A20441" t="s">
        <v>4</v>
      </c>
      <c r="B20441" s="4" t="s">
        <v>5</v>
      </c>
      <c r="C20441" s="4" t="s">
        <v>11</v>
      </c>
      <c r="D20441" s="4" t="s">
        <v>7</v>
      </c>
      <c r="E20441" s="4" t="s">
        <v>34</v>
      </c>
      <c r="F20441" s="4" t="s">
        <v>7</v>
      </c>
      <c r="G20441" s="4" t="s">
        <v>7</v>
      </c>
    </row>
    <row r="20442" spans="1:8">
      <c r="A20442" t="n">
        <v>168704</v>
      </c>
      <c r="B20442" s="26" t="n">
        <v>24</v>
      </c>
      <c r="C20442" s="7" t="n">
        <v>65533</v>
      </c>
      <c r="D20442" s="7" t="n">
        <v>11</v>
      </c>
      <c r="E20442" s="7" t="s">
        <v>1473</v>
      </c>
      <c r="F20442" s="7" t="n">
        <v>2</v>
      </c>
      <c r="G20442" s="7" t="n">
        <v>0</v>
      </c>
    </row>
    <row r="20443" spans="1:8">
      <c r="A20443" t="s">
        <v>4</v>
      </c>
      <c r="B20443" s="4" t="s">
        <v>5</v>
      </c>
    </row>
    <row r="20444" spans="1:8">
      <c r="A20444" t="n">
        <v>168744</v>
      </c>
      <c r="B20444" s="27" t="n">
        <v>28</v>
      </c>
    </row>
    <row r="20445" spans="1:8">
      <c r="A20445" t="s">
        <v>4</v>
      </c>
      <c r="B20445" s="4" t="s">
        <v>5</v>
      </c>
      <c r="C20445" s="4" t="s">
        <v>7</v>
      </c>
    </row>
    <row r="20446" spans="1:8">
      <c r="A20446" t="n">
        <v>168745</v>
      </c>
      <c r="B20446" s="28" t="n">
        <v>27</v>
      </c>
      <c r="C20446" s="7" t="n">
        <v>0</v>
      </c>
    </row>
    <row r="20447" spans="1:8">
      <c r="A20447" t="s">
        <v>4</v>
      </c>
      <c r="B20447" s="4" t="s">
        <v>5</v>
      </c>
      <c r="C20447" s="4" t="s">
        <v>7</v>
      </c>
    </row>
    <row r="20448" spans="1:8">
      <c r="A20448" t="n">
        <v>168747</v>
      </c>
      <c r="B20448" s="28" t="n">
        <v>27</v>
      </c>
      <c r="C20448" s="7" t="n">
        <v>1</v>
      </c>
    </row>
    <row r="20449" spans="1:15">
      <c r="A20449" t="s">
        <v>4</v>
      </c>
      <c r="B20449" s="4" t="s">
        <v>5</v>
      </c>
      <c r="C20449" s="4" t="s">
        <v>7</v>
      </c>
      <c r="D20449" s="4" t="s">
        <v>11</v>
      </c>
      <c r="E20449" s="4" t="s">
        <v>11</v>
      </c>
      <c r="F20449" s="4" t="s">
        <v>11</v>
      </c>
      <c r="G20449" s="4" t="s">
        <v>11</v>
      </c>
      <c r="H20449" s="4" t="s">
        <v>7</v>
      </c>
    </row>
    <row r="20450" spans="1:15">
      <c r="A20450" t="n">
        <v>168749</v>
      </c>
      <c r="B20450" s="25" t="n">
        <v>25</v>
      </c>
      <c r="C20450" s="7" t="n">
        <v>5</v>
      </c>
      <c r="D20450" s="7" t="n">
        <v>65535</v>
      </c>
      <c r="E20450" s="7" t="n">
        <v>65535</v>
      </c>
      <c r="F20450" s="7" t="n">
        <v>65535</v>
      </c>
      <c r="G20450" s="7" t="n">
        <v>65535</v>
      </c>
      <c r="H20450" s="7" t="n">
        <v>0</v>
      </c>
    </row>
    <row r="20451" spans="1:15">
      <c r="A20451" t="s">
        <v>4</v>
      </c>
      <c r="B20451" s="4" t="s">
        <v>5</v>
      </c>
      <c r="C20451" s="4" t="s">
        <v>7</v>
      </c>
      <c r="D20451" s="4" t="s">
        <v>11</v>
      </c>
      <c r="E20451" s="4" t="s">
        <v>13</v>
      </c>
    </row>
    <row r="20452" spans="1:15">
      <c r="A20452" t="n">
        <v>168760</v>
      </c>
      <c r="B20452" s="35" t="n">
        <v>58</v>
      </c>
      <c r="C20452" s="7" t="n">
        <v>100</v>
      </c>
      <c r="D20452" s="7" t="n">
        <v>300</v>
      </c>
      <c r="E20452" s="7" t="n">
        <v>0.300000011920929</v>
      </c>
    </row>
    <row r="20453" spans="1:15">
      <c r="A20453" t="s">
        <v>4</v>
      </c>
      <c r="B20453" s="4" t="s">
        <v>5</v>
      </c>
      <c r="C20453" s="4" t="s">
        <v>7</v>
      </c>
      <c r="D20453" s="4" t="s">
        <v>11</v>
      </c>
    </row>
    <row r="20454" spans="1:15">
      <c r="A20454" t="n">
        <v>168768</v>
      </c>
      <c r="B20454" s="35" t="n">
        <v>58</v>
      </c>
      <c r="C20454" s="7" t="n">
        <v>255</v>
      </c>
      <c r="D20454" s="7" t="n">
        <v>0</v>
      </c>
    </row>
    <row r="20455" spans="1:15">
      <c r="A20455" t="s">
        <v>4</v>
      </c>
      <c r="B20455" s="4" t="s">
        <v>5</v>
      </c>
      <c r="C20455" s="4" t="s">
        <v>11</v>
      </c>
    </row>
    <row r="20456" spans="1:15">
      <c r="A20456" t="n">
        <v>168772</v>
      </c>
      <c r="B20456" s="29" t="n">
        <v>16</v>
      </c>
      <c r="C20456" s="7" t="n">
        <v>300</v>
      </c>
    </row>
    <row r="20457" spans="1:15">
      <c r="A20457" t="s">
        <v>4</v>
      </c>
      <c r="B20457" s="4" t="s">
        <v>5</v>
      </c>
      <c r="C20457" s="4" t="s">
        <v>11</v>
      </c>
      <c r="D20457" s="4" t="s">
        <v>7</v>
      </c>
      <c r="E20457" s="4" t="s">
        <v>13</v>
      </c>
      <c r="F20457" s="4" t="s">
        <v>11</v>
      </c>
    </row>
    <row r="20458" spans="1:15">
      <c r="A20458" t="n">
        <v>168775</v>
      </c>
      <c r="B20458" s="53" t="n">
        <v>59</v>
      </c>
      <c r="C20458" s="7" t="n">
        <v>14</v>
      </c>
      <c r="D20458" s="7" t="n">
        <v>13</v>
      </c>
      <c r="E20458" s="7" t="n">
        <v>0.150000005960464</v>
      </c>
      <c r="F20458" s="7" t="n">
        <v>0</v>
      </c>
    </row>
    <row r="20459" spans="1:15">
      <c r="A20459" t="s">
        <v>4</v>
      </c>
      <c r="B20459" s="4" t="s">
        <v>5</v>
      </c>
      <c r="C20459" s="4" t="s">
        <v>11</v>
      </c>
    </row>
    <row r="20460" spans="1:15">
      <c r="A20460" t="n">
        <v>168785</v>
      </c>
      <c r="B20460" s="29" t="n">
        <v>16</v>
      </c>
      <c r="C20460" s="7" t="n">
        <v>1000</v>
      </c>
    </row>
    <row r="20461" spans="1:15">
      <c r="A20461" t="s">
        <v>4</v>
      </c>
      <c r="B20461" s="4" t="s">
        <v>5</v>
      </c>
      <c r="C20461" s="4" t="s">
        <v>7</v>
      </c>
      <c r="D20461" s="4" t="s">
        <v>11</v>
      </c>
      <c r="E20461" s="4" t="s">
        <v>8</v>
      </c>
    </row>
    <row r="20462" spans="1:15">
      <c r="A20462" t="n">
        <v>168788</v>
      </c>
      <c r="B20462" s="49" t="n">
        <v>51</v>
      </c>
      <c r="C20462" s="7" t="n">
        <v>4</v>
      </c>
      <c r="D20462" s="7" t="n">
        <v>14</v>
      </c>
      <c r="E20462" s="7" t="s">
        <v>1278</v>
      </c>
    </row>
    <row r="20463" spans="1:15">
      <c r="A20463" t="s">
        <v>4</v>
      </c>
      <c r="B20463" s="4" t="s">
        <v>5</v>
      </c>
      <c r="C20463" s="4" t="s">
        <v>11</v>
      </c>
    </row>
    <row r="20464" spans="1:15">
      <c r="A20464" t="n">
        <v>168801</v>
      </c>
      <c r="B20464" s="29" t="n">
        <v>16</v>
      </c>
      <c r="C20464" s="7" t="n">
        <v>0</v>
      </c>
    </row>
    <row r="20465" spans="1:8">
      <c r="A20465" t="s">
        <v>4</v>
      </c>
      <c r="B20465" s="4" t="s">
        <v>5</v>
      </c>
      <c r="C20465" s="4" t="s">
        <v>11</v>
      </c>
      <c r="D20465" s="4" t="s">
        <v>34</v>
      </c>
      <c r="E20465" s="4" t="s">
        <v>7</v>
      </c>
      <c r="F20465" s="4" t="s">
        <v>7</v>
      </c>
      <c r="G20465" s="4" t="s">
        <v>34</v>
      </c>
      <c r="H20465" s="4" t="s">
        <v>7</v>
      </c>
      <c r="I20465" s="4" t="s">
        <v>7</v>
      </c>
      <c r="J20465" s="4" t="s">
        <v>34</v>
      </c>
      <c r="K20465" s="4" t="s">
        <v>7</v>
      </c>
      <c r="L20465" s="4" t="s">
        <v>7</v>
      </c>
    </row>
    <row r="20466" spans="1:8">
      <c r="A20466" t="n">
        <v>168804</v>
      </c>
      <c r="B20466" s="51" t="n">
        <v>26</v>
      </c>
      <c r="C20466" s="7" t="n">
        <v>14</v>
      </c>
      <c r="D20466" s="7" t="s">
        <v>1474</v>
      </c>
      <c r="E20466" s="7" t="n">
        <v>2</v>
      </c>
      <c r="F20466" s="7" t="n">
        <v>3</v>
      </c>
      <c r="G20466" s="7" t="s">
        <v>1475</v>
      </c>
      <c r="H20466" s="7" t="n">
        <v>2</v>
      </c>
      <c r="I20466" s="7" t="n">
        <v>3</v>
      </c>
      <c r="J20466" s="7" t="s">
        <v>1476</v>
      </c>
      <c r="K20466" s="7" t="n">
        <v>2</v>
      </c>
      <c r="L20466" s="7" t="n">
        <v>0</v>
      </c>
    </row>
    <row r="20467" spans="1:8">
      <c r="A20467" t="s">
        <v>4</v>
      </c>
      <c r="B20467" s="4" t="s">
        <v>5</v>
      </c>
    </row>
    <row r="20468" spans="1:8">
      <c r="A20468" t="n">
        <v>169018</v>
      </c>
      <c r="B20468" s="27" t="n">
        <v>28</v>
      </c>
    </row>
    <row r="20469" spans="1:8">
      <c r="A20469" t="s">
        <v>4</v>
      </c>
      <c r="B20469" s="4" t="s">
        <v>5</v>
      </c>
      <c r="C20469" s="4" t="s">
        <v>11</v>
      </c>
      <c r="D20469" s="4" t="s">
        <v>7</v>
      </c>
    </row>
    <row r="20470" spans="1:8">
      <c r="A20470" t="n">
        <v>169019</v>
      </c>
      <c r="B20470" s="69" t="n">
        <v>89</v>
      </c>
      <c r="C20470" s="7" t="n">
        <v>65533</v>
      </c>
      <c r="D20470" s="7" t="n">
        <v>1</v>
      </c>
    </row>
    <row r="20471" spans="1:8">
      <c r="A20471" t="s">
        <v>4</v>
      </c>
      <c r="B20471" s="4" t="s">
        <v>5</v>
      </c>
      <c r="C20471" s="4" t="s">
        <v>7</v>
      </c>
      <c r="D20471" s="4" t="s">
        <v>11</v>
      </c>
      <c r="E20471" s="4" t="s">
        <v>11</v>
      </c>
      <c r="F20471" s="4" t="s">
        <v>7</v>
      </c>
    </row>
    <row r="20472" spans="1:8">
      <c r="A20472" t="n">
        <v>169023</v>
      </c>
      <c r="B20472" s="25" t="n">
        <v>25</v>
      </c>
      <c r="C20472" s="7" t="n">
        <v>1</v>
      </c>
      <c r="D20472" s="7" t="n">
        <v>60</v>
      </c>
      <c r="E20472" s="7" t="n">
        <v>640</v>
      </c>
      <c r="F20472" s="7" t="n">
        <v>1</v>
      </c>
    </row>
    <row r="20473" spans="1:8">
      <c r="A20473" t="s">
        <v>4</v>
      </c>
      <c r="B20473" s="4" t="s">
        <v>5</v>
      </c>
      <c r="C20473" s="4" t="s">
        <v>7</v>
      </c>
      <c r="D20473" s="4" t="s">
        <v>11</v>
      </c>
      <c r="E20473" s="4" t="s">
        <v>8</v>
      </c>
    </row>
    <row r="20474" spans="1:8">
      <c r="A20474" t="n">
        <v>169030</v>
      </c>
      <c r="B20474" s="49" t="n">
        <v>51</v>
      </c>
      <c r="C20474" s="7" t="n">
        <v>4</v>
      </c>
      <c r="D20474" s="7" t="n">
        <v>5655</v>
      </c>
      <c r="E20474" s="7" t="s">
        <v>423</v>
      </c>
    </row>
    <row r="20475" spans="1:8">
      <c r="A20475" t="s">
        <v>4</v>
      </c>
      <c r="B20475" s="4" t="s">
        <v>5</v>
      </c>
      <c r="C20475" s="4" t="s">
        <v>11</v>
      </c>
    </row>
    <row r="20476" spans="1:8">
      <c r="A20476" t="n">
        <v>169045</v>
      </c>
      <c r="B20476" s="29" t="n">
        <v>16</v>
      </c>
      <c r="C20476" s="7" t="n">
        <v>0</v>
      </c>
    </row>
    <row r="20477" spans="1:8">
      <c r="A20477" t="s">
        <v>4</v>
      </c>
      <c r="B20477" s="4" t="s">
        <v>5</v>
      </c>
      <c r="C20477" s="4" t="s">
        <v>11</v>
      </c>
      <c r="D20477" s="4" t="s">
        <v>34</v>
      </c>
      <c r="E20477" s="4" t="s">
        <v>7</v>
      </c>
      <c r="F20477" s="4" t="s">
        <v>7</v>
      </c>
      <c r="G20477" s="4" t="s">
        <v>34</v>
      </c>
      <c r="H20477" s="4" t="s">
        <v>7</v>
      </c>
      <c r="I20477" s="4" t="s">
        <v>7</v>
      </c>
      <c r="J20477" s="4" t="s">
        <v>34</v>
      </c>
      <c r="K20477" s="4" t="s">
        <v>7</v>
      </c>
      <c r="L20477" s="4" t="s">
        <v>7</v>
      </c>
    </row>
    <row r="20478" spans="1:8">
      <c r="A20478" t="n">
        <v>169048</v>
      </c>
      <c r="B20478" s="51" t="n">
        <v>26</v>
      </c>
      <c r="C20478" s="7" t="n">
        <v>5655</v>
      </c>
      <c r="D20478" s="7" t="s">
        <v>1477</v>
      </c>
      <c r="E20478" s="7" t="n">
        <v>2</v>
      </c>
      <c r="F20478" s="7" t="n">
        <v>3</v>
      </c>
      <c r="G20478" s="7" t="s">
        <v>1478</v>
      </c>
      <c r="H20478" s="7" t="n">
        <v>2</v>
      </c>
      <c r="I20478" s="7" t="n">
        <v>3</v>
      </c>
      <c r="J20478" s="7" t="s">
        <v>1479</v>
      </c>
      <c r="K20478" s="7" t="n">
        <v>2</v>
      </c>
      <c r="L20478" s="7" t="n">
        <v>0</v>
      </c>
    </row>
    <row r="20479" spans="1:8">
      <c r="A20479" t="s">
        <v>4</v>
      </c>
      <c r="B20479" s="4" t="s">
        <v>5</v>
      </c>
    </row>
    <row r="20480" spans="1:8">
      <c r="A20480" t="n">
        <v>169305</v>
      </c>
      <c r="B20480" s="27" t="n">
        <v>28</v>
      </c>
    </row>
    <row r="20481" spans="1:12">
      <c r="A20481" t="s">
        <v>4</v>
      </c>
      <c r="B20481" s="4" t="s">
        <v>5</v>
      </c>
      <c r="C20481" s="4" t="s">
        <v>11</v>
      </c>
      <c r="D20481" s="4" t="s">
        <v>7</v>
      </c>
    </row>
    <row r="20482" spans="1:12">
      <c r="A20482" t="n">
        <v>169306</v>
      </c>
      <c r="B20482" s="69" t="n">
        <v>89</v>
      </c>
      <c r="C20482" s="7" t="n">
        <v>65533</v>
      </c>
      <c r="D20482" s="7" t="n">
        <v>1</v>
      </c>
    </row>
    <row r="20483" spans="1:12">
      <c r="A20483" t="s">
        <v>4</v>
      </c>
      <c r="B20483" s="4" t="s">
        <v>5</v>
      </c>
      <c r="C20483" s="4" t="s">
        <v>7</v>
      </c>
      <c r="D20483" s="4" t="s">
        <v>11</v>
      </c>
      <c r="E20483" s="4" t="s">
        <v>11</v>
      </c>
      <c r="F20483" s="4" t="s">
        <v>7</v>
      </c>
    </row>
    <row r="20484" spans="1:12">
      <c r="A20484" t="n">
        <v>169310</v>
      </c>
      <c r="B20484" s="25" t="n">
        <v>25</v>
      </c>
      <c r="C20484" s="7" t="n">
        <v>1</v>
      </c>
      <c r="D20484" s="7" t="n">
        <v>65535</v>
      </c>
      <c r="E20484" s="7" t="n">
        <v>65535</v>
      </c>
      <c r="F20484" s="7" t="n">
        <v>0</v>
      </c>
    </row>
    <row r="20485" spans="1:12">
      <c r="A20485" t="s">
        <v>4</v>
      </c>
      <c r="B20485" s="4" t="s">
        <v>5</v>
      </c>
      <c r="C20485" s="4" t="s">
        <v>16</v>
      </c>
    </row>
    <row r="20486" spans="1:12">
      <c r="A20486" t="n">
        <v>169317</v>
      </c>
      <c r="B20486" s="22" t="n">
        <v>3</v>
      </c>
      <c r="C20486" s="14" t="n">
        <f t="normal" ca="1">A20830</f>
        <v>0</v>
      </c>
    </row>
    <row r="20487" spans="1:12">
      <c r="A20487" t="s">
        <v>4</v>
      </c>
      <c r="B20487" s="4" t="s">
        <v>5</v>
      </c>
      <c r="C20487" s="4" t="s">
        <v>7</v>
      </c>
      <c r="D20487" s="4" t="s">
        <v>11</v>
      </c>
      <c r="E20487" s="4" t="s">
        <v>7</v>
      </c>
      <c r="F20487" s="4" t="s">
        <v>16</v>
      </c>
    </row>
    <row r="20488" spans="1:12">
      <c r="A20488" t="n">
        <v>169322</v>
      </c>
      <c r="B20488" s="13" t="n">
        <v>5</v>
      </c>
      <c r="C20488" s="7" t="n">
        <v>30</v>
      </c>
      <c r="D20488" s="7" t="n">
        <v>10943</v>
      </c>
      <c r="E20488" s="7" t="n">
        <v>1</v>
      </c>
      <c r="F20488" s="14" t="n">
        <f t="normal" ca="1">A20544</f>
        <v>0</v>
      </c>
    </row>
    <row r="20489" spans="1:12">
      <c r="A20489" t="s">
        <v>4</v>
      </c>
      <c r="B20489" s="4" t="s">
        <v>5</v>
      </c>
      <c r="C20489" s="4" t="s">
        <v>7</v>
      </c>
      <c r="D20489" s="4" t="s">
        <v>11</v>
      </c>
      <c r="E20489" s="4" t="s">
        <v>13</v>
      </c>
    </row>
    <row r="20490" spans="1:12">
      <c r="A20490" t="n">
        <v>169331</v>
      </c>
      <c r="B20490" s="35" t="n">
        <v>58</v>
      </c>
      <c r="C20490" s="7" t="n">
        <v>0</v>
      </c>
      <c r="D20490" s="7" t="n">
        <v>300</v>
      </c>
      <c r="E20490" s="7" t="n">
        <v>0.300000011920929</v>
      </c>
    </row>
    <row r="20491" spans="1:12">
      <c r="A20491" t="s">
        <v>4</v>
      </c>
      <c r="B20491" s="4" t="s">
        <v>5</v>
      </c>
      <c r="C20491" s="4" t="s">
        <v>7</v>
      </c>
      <c r="D20491" s="4" t="s">
        <v>11</v>
      </c>
    </row>
    <row r="20492" spans="1:12">
      <c r="A20492" t="n">
        <v>169339</v>
      </c>
      <c r="B20492" s="35" t="n">
        <v>58</v>
      </c>
      <c r="C20492" s="7" t="n">
        <v>255</v>
      </c>
      <c r="D20492" s="7" t="n">
        <v>0</v>
      </c>
    </row>
    <row r="20493" spans="1:12">
      <c r="A20493" t="s">
        <v>4</v>
      </c>
      <c r="B20493" s="4" t="s">
        <v>5</v>
      </c>
      <c r="C20493" s="4" t="s">
        <v>7</v>
      </c>
      <c r="D20493" s="4" t="s">
        <v>11</v>
      </c>
      <c r="E20493" s="4" t="s">
        <v>13</v>
      </c>
      <c r="F20493" s="4" t="s">
        <v>11</v>
      </c>
      <c r="G20493" s="4" t="s">
        <v>14</v>
      </c>
      <c r="H20493" s="4" t="s">
        <v>14</v>
      </c>
      <c r="I20493" s="4" t="s">
        <v>11</v>
      </c>
      <c r="J20493" s="4" t="s">
        <v>11</v>
      </c>
      <c r="K20493" s="4" t="s">
        <v>14</v>
      </c>
      <c r="L20493" s="4" t="s">
        <v>14</v>
      </c>
      <c r="M20493" s="4" t="s">
        <v>14</v>
      </c>
      <c r="N20493" s="4" t="s">
        <v>14</v>
      </c>
      <c r="O20493" s="4" t="s">
        <v>8</v>
      </c>
    </row>
    <row r="20494" spans="1:12">
      <c r="A20494" t="n">
        <v>169343</v>
      </c>
      <c r="B20494" s="12" t="n">
        <v>50</v>
      </c>
      <c r="C20494" s="7" t="n">
        <v>0</v>
      </c>
      <c r="D20494" s="7" t="n">
        <v>12010</v>
      </c>
      <c r="E20494" s="7" t="n">
        <v>1</v>
      </c>
      <c r="F20494" s="7" t="n">
        <v>0</v>
      </c>
      <c r="G20494" s="7" t="n">
        <v>0</v>
      </c>
      <c r="H20494" s="7" t="n">
        <v>0</v>
      </c>
      <c r="I20494" s="7" t="n">
        <v>0</v>
      </c>
      <c r="J20494" s="7" t="n">
        <v>65533</v>
      </c>
      <c r="K20494" s="7" t="n">
        <v>0</v>
      </c>
      <c r="L20494" s="7" t="n">
        <v>0</v>
      </c>
      <c r="M20494" s="7" t="n">
        <v>0</v>
      </c>
      <c r="N20494" s="7" t="n">
        <v>0</v>
      </c>
      <c r="O20494" s="7" t="s">
        <v>18</v>
      </c>
    </row>
    <row r="20495" spans="1:12">
      <c r="A20495" t="s">
        <v>4</v>
      </c>
      <c r="B20495" s="4" t="s">
        <v>5</v>
      </c>
      <c r="C20495" s="4" t="s">
        <v>7</v>
      </c>
      <c r="D20495" s="4" t="s">
        <v>11</v>
      </c>
      <c r="E20495" s="4" t="s">
        <v>11</v>
      </c>
      <c r="F20495" s="4" t="s">
        <v>11</v>
      </c>
      <c r="G20495" s="4" t="s">
        <v>11</v>
      </c>
      <c r="H20495" s="4" t="s">
        <v>7</v>
      </c>
    </row>
    <row r="20496" spans="1:12">
      <c r="A20496" t="n">
        <v>169382</v>
      </c>
      <c r="B20496" s="25" t="n">
        <v>25</v>
      </c>
      <c r="C20496" s="7" t="n">
        <v>5</v>
      </c>
      <c r="D20496" s="7" t="n">
        <v>65535</v>
      </c>
      <c r="E20496" s="7" t="n">
        <v>500</v>
      </c>
      <c r="F20496" s="7" t="n">
        <v>800</v>
      </c>
      <c r="G20496" s="7" t="n">
        <v>140</v>
      </c>
      <c r="H20496" s="7" t="n">
        <v>0</v>
      </c>
    </row>
    <row r="20497" spans="1:15">
      <c r="A20497" t="s">
        <v>4</v>
      </c>
      <c r="B20497" s="4" t="s">
        <v>5</v>
      </c>
      <c r="C20497" s="4" t="s">
        <v>11</v>
      </c>
      <c r="D20497" s="4" t="s">
        <v>7</v>
      </c>
      <c r="E20497" s="4" t="s">
        <v>34</v>
      </c>
      <c r="F20497" s="4" t="s">
        <v>7</v>
      </c>
      <c r="G20497" s="4" t="s">
        <v>7</v>
      </c>
    </row>
    <row r="20498" spans="1:15">
      <c r="A20498" t="n">
        <v>169393</v>
      </c>
      <c r="B20498" s="26" t="n">
        <v>24</v>
      </c>
      <c r="C20498" s="7" t="n">
        <v>65533</v>
      </c>
      <c r="D20498" s="7" t="n">
        <v>11</v>
      </c>
      <c r="E20498" s="7" t="s">
        <v>1480</v>
      </c>
      <c r="F20498" s="7" t="n">
        <v>2</v>
      </c>
      <c r="G20498" s="7" t="n">
        <v>0</v>
      </c>
    </row>
    <row r="20499" spans="1:15">
      <c r="A20499" t="s">
        <v>4</v>
      </c>
      <c r="B20499" s="4" t="s">
        <v>5</v>
      </c>
    </row>
    <row r="20500" spans="1:15">
      <c r="A20500" t="n">
        <v>169436</v>
      </c>
      <c r="B20500" s="27" t="n">
        <v>28</v>
      </c>
    </row>
    <row r="20501" spans="1:15">
      <c r="A20501" t="s">
        <v>4</v>
      </c>
      <c r="B20501" s="4" t="s">
        <v>5</v>
      </c>
      <c r="C20501" s="4" t="s">
        <v>7</v>
      </c>
    </row>
    <row r="20502" spans="1:15">
      <c r="A20502" t="n">
        <v>169437</v>
      </c>
      <c r="B20502" s="28" t="n">
        <v>27</v>
      </c>
      <c r="C20502" s="7" t="n">
        <v>0</v>
      </c>
    </row>
    <row r="20503" spans="1:15">
      <c r="A20503" t="s">
        <v>4</v>
      </c>
      <c r="B20503" s="4" t="s">
        <v>5</v>
      </c>
      <c r="C20503" s="4" t="s">
        <v>7</v>
      </c>
    </row>
    <row r="20504" spans="1:15">
      <c r="A20504" t="n">
        <v>169439</v>
      </c>
      <c r="B20504" s="28" t="n">
        <v>27</v>
      </c>
      <c r="C20504" s="7" t="n">
        <v>1</v>
      </c>
    </row>
    <row r="20505" spans="1:15">
      <c r="A20505" t="s">
        <v>4</v>
      </c>
      <c r="B20505" s="4" t="s">
        <v>5</v>
      </c>
      <c r="C20505" s="4" t="s">
        <v>7</v>
      </c>
      <c r="D20505" s="4" t="s">
        <v>11</v>
      </c>
      <c r="E20505" s="4" t="s">
        <v>11</v>
      </c>
      <c r="F20505" s="4" t="s">
        <v>11</v>
      </c>
      <c r="G20505" s="4" t="s">
        <v>11</v>
      </c>
      <c r="H20505" s="4" t="s">
        <v>7</v>
      </c>
    </row>
    <row r="20506" spans="1:15">
      <c r="A20506" t="n">
        <v>169441</v>
      </c>
      <c r="B20506" s="25" t="n">
        <v>25</v>
      </c>
      <c r="C20506" s="7" t="n">
        <v>5</v>
      </c>
      <c r="D20506" s="7" t="n">
        <v>65535</v>
      </c>
      <c r="E20506" s="7" t="n">
        <v>65535</v>
      </c>
      <c r="F20506" s="7" t="n">
        <v>65535</v>
      </c>
      <c r="G20506" s="7" t="n">
        <v>65535</v>
      </c>
      <c r="H20506" s="7" t="n">
        <v>0</v>
      </c>
    </row>
    <row r="20507" spans="1:15">
      <c r="A20507" t="s">
        <v>4</v>
      </c>
      <c r="B20507" s="4" t="s">
        <v>5</v>
      </c>
      <c r="C20507" s="4" t="s">
        <v>7</v>
      </c>
      <c r="D20507" s="4" t="s">
        <v>11</v>
      </c>
      <c r="E20507" s="4" t="s">
        <v>13</v>
      </c>
    </row>
    <row r="20508" spans="1:15">
      <c r="A20508" t="n">
        <v>169452</v>
      </c>
      <c r="B20508" s="35" t="n">
        <v>58</v>
      </c>
      <c r="C20508" s="7" t="n">
        <v>100</v>
      </c>
      <c r="D20508" s="7" t="n">
        <v>300</v>
      </c>
      <c r="E20508" s="7" t="n">
        <v>0.300000011920929</v>
      </c>
    </row>
    <row r="20509" spans="1:15">
      <c r="A20509" t="s">
        <v>4</v>
      </c>
      <c r="B20509" s="4" t="s">
        <v>5</v>
      </c>
      <c r="C20509" s="4" t="s">
        <v>7</v>
      </c>
      <c r="D20509" s="4" t="s">
        <v>11</v>
      </c>
    </row>
    <row r="20510" spans="1:15">
      <c r="A20510" t="n">
        <v>169460</v>
      </c>
      <c r="B20510" s="35" t="n">
        <v>58</v>
      </c>
      <c r="C20510" s="7" t="n">
        <v>255</v>
      </c>
      <c r="D20510" s="7" t="n">
        <v>0</v>
      </c>
    </row>
    <row r="20511" spans="1:15">
      <c r="A20511" t="s">
        <v>4</v>
      </c>
      <c r="B20511" s="4" t="s">
        <v>5</v>
      </c>
      <c r="C20511" s="4" t="s">
        <v>11</v>
      </c>
    </row>
    <row r="20512" spans="1:15">
      <c r="A20512" t="n">
        <v>169464</v>
      </c>
      <c r="B20512" s="29" t="n">
        <v>16</v>
      </c>
      <c r="C20512" s="7" t="n">
        <v>300</v>
      </c>
    </row>
    <row r="20513" spans="1:8">
      <c r="A20513" t="s">
        <v>4</v>
      </c>
      <c r="B20513" s="4" t="s">
        <v>5</v>
      </c>
      <c r="C20513" s="4" t="s">
        <v>11</v>
      </c>
      <c r="D20513" s="4" t="s">
        <v>7</v>
      </c>
      <c r="E20513" s="4" t="s">
        <v>13</v>
      </c>
      <c r="F20513" s="4" t="s">
        <v>11</v>
      </c>
    </row>
    <row r="20514" spans="1:8">
      <c r="A20514" t="n">
        <v>169467</v>
      </c>
      <c r="B20514" s="53" t="n">
        <v>59</v>
      </c>
      <c r="C20514" s="7" t="n">
        <v>14</v>
      </c>
      <c r="D20514" s="7" t="n">
        <v>13</v>
      </c>
      <c r="E20514" s="7" t="n">
        <v>0.150000005960464</v>
      </c>
      <c r="F20514" s="7" t="n">
        <v>0</v>
      </c>
    </row>
    <row r="20515" spans="1:8">
      <c r="A20515" t="s">
        <v>4</v>
      </c>
      <c r="B20515" s="4" t="s">
        <v>5</v>
      </c>
      <c r="C20515" s="4" t="s">
        <v>11</v>
      </c>
    </row>
    <row r="20516" spans="1:8">
      <c r="A20516" t="n">
        <v>169477</v>
      </c>
      <c r="B20516" s="29" t="n">
        <v>16</v>
      </c>
      <c r="C20516" s="7" t="n">
        <v>1000</v>
      </c>
    </row>
    <row r="20517" spans="1:8">
      <c r="A20517" t="s">
        <v>4</v>
      </c>
      <c r="B20517" s="4" t="s">
        <v>5</v>
      </c>
      <c r="C20517" s="4" t="s">
        <v>7</v>
      </c>
      <c r="D20517" s="4" t="s">
        <v>11</v>
      </c>
      <c r="E20517" s="4" t="s">
        <v>8</v>
      </c>
    </row>
    <row r="20518" spans="1:8">
      <c r="A20518" t="n">
        <v>169480</v>
      </c>
      <c r="B20518" s="49" t="n">
        <v>51</v>
      </c>
      <c r="C20518" s="7" t="n">
        <v>4</v>
      </c>
      <c r="D20518" s="7" t="n">
        <v>14</v>
      </c>
      <c r="E20518" s="7" t="s">
        <v>1278</v>
      </c>
    </row>
    <row r="20519" spans="1:8">
      <c r="A20519" t="s">
        <v>4</v>
      </c>
      <c r="B20519" s="4" t="s">
        <v>5</v>
      </c>
      <c r="C20519" s="4" t="s">
        <v>11</v>
      </c>
    </row>
    <row r="20520" spans="1:8">
      <c r="A20520" t="n">
        <v>169493</v>
      </c>
      <c r="B20520" s="29" t="n">
        <v>16</v>
      </c>
      <c r="C20520" s="7" t="n">
        <v>0</v>
      </c>
    </row>
    <row r="20521" spans="1:8">
      <c r="A20521" t="s">
        <v>4</v>
      </c>
      <c r="B20521" s="4" t="s">
        <v>5</v>
      </c>
      <c r="C20521" s="4" t="s">
        <v>11</v>
      </c>
      <c r="D20521" s="4" t="s">
        <v>34</v>
      </c>
      <c r="E20521" s="4" t="s">
        <v>7</v>
      </c>
      <c r="F20521" s="4" t="s">
        <v>7</v>
      </c>
      <c r="G20521" s="4" t="s">
        <v>34</v>
      </c>
      <c r="H20521" s="4" t="s">
        <v>7</v>
      </c>
      <c r="I20521" s="4" t="s">
        <v>7</v>
      </c>
      <c r="J20521" s="4" t="s">
        <v>34</v>
      </c>
      <c r="K20521" s="4" t="s">
        <v>7</v>
      </c>
      <c r="L20521" s="4" t="s">
        <v>7</v>
      </c>
    </row>
    <row r="20522" spans="1:8">
      <c r="A20522" t="n">
        <v>169496</v>
      </c>
      <c r="B20522" s="51" t="n">
        <v>26</v>
      </c>
      <c r="C20522" s="7" t="n">
        <v>14</v>
      </c>
      <c r="D20522" s="7" t="s">
        <v>1481</v>
      </c>
      <c r="E20522" s="7" t="n">
        <v>2</v>
      </c>
      <c r="F20522" s="7" t="n">
        <v>3</v>
      </c>
      <c r="G20522" s="7" t="s">
        <v>1482</v>
      </c>
      <c r="H20522" s="7" t="n">
        <v>2</v>
      </c>
      <c r="I20522" s="7" t="n">
        <v>3</v>
      </c>
      <c r="J20522" s="7" t="s">
        <v>1483</v>
      </c>
      <c r="K20522" s="7" t="n">
        <v>2</v>
      </c>
      <c r="L20522" s="7" t="n">
        <v>0</v>
      </c>
    </row>
    <row r="20523" spans="1:8">
      <c r="A20523" t="s">
        <v>4</v>
      </c>
      <c r="B20523" s="4" t="s">
        <v>5</v>
      </c>
    </row>
    <row r="20524" spans="1:8">
      <c r="A20524" t="n">
        <v>169689</v>
      </c>
      <c r="B20524" s="27" t="n">
        <v>28</v>
      </c>
    </row>
    <row r="20525" spans="1:8">
      <c r="A20525" t="s">
        <v>4</v>
      </c>
      <c r="B20525" s="4" t="s">
        <v>5</v>
      </c>
      <c r="C20525" s="4" t="s">
        <v>11</v>
      </c>
      <c r="D20525" s="4" t="s">
        <v>7</v>
      </c>
    </row>
    <row r="20526" spans="1:8">
      <c r="A20526" t="n">
        <v>169690</v>
      </c>
      <c r="B20526" s="69" t="n">
        <v>89</v>
      </c>
      <c r="C20526" s="7" t="n">
        <v>65533</v>
      </c>
      <c r="D20526" s="7" t="n">
        <v>1</v>
      </c>
    </row>
    <row r="20527" spans="1:8">
      <c r="A20527" t="s">
        <v>4</v>
      </c>
      <c r="B20527" s="4" t="s">
        <v>5</v>
      </c>
      <c r="C20527" s="4" t="s">
        <v>7</v>
      </c>
      <c r="D20527" s="4" t="s">
        <v>11</v>
      </c>
      <c r="E20527" s="4" t="s">
        <v>11</v>
      </c>
      <c r="F20527" s="4" t="s">
        <v>7</v>
      </c>
    </row>
    <row r="20528" spans="1:8">
      <c r="A20528" t="n">
        <v>169694</v>
      </c>
      <c r="B20528" s="25" t="n">
        <v>25</v>
      </c>
      <c r="C20528" s="7" t="n">
        <v>1</v>
      </c>
      <c r="D20528" s="7" t="n">
        <v>60</v>
      </c>
      <c r="E20528" s="7" t="n">
        <v>640</v>
      </c>
      <c r="F20528" s="7" t="n">
        <v>1</v>
      </c>
    </row>
    <row r="20529" spans="1:12">
      <c r="A20529" t="s">
        <v>4</v>
      </c>
      <c r="B20529" s="4" t="s">
        <v>5</v>
      </c>
      <c r="C20529" s="4" t="s">
        <v>7</v>
      </c>
      <c r="D20529" s="4" t="s">
        <v>11</v>
      </c>
      <c r="E20529" s="4" t="s">
        <v>8</v>
      </c>
    </row>
    <row r="20530" spans="1:12">
      <c r="A20530" t="n">
        <v>169701</v>
      </c>
      <c r="B20530" s="49" t="n">
        <v>51</v>
      </c>
      <c r="C20530" s="7" t="n">
        <v>4</v>
      </c>
      <c r="D20530" s="7" t="n">
        <v>5655</v>
      </c>
      <c r="E20530" s="7" t="s">
        <v>423</v>
      </c>
    </row>
    <row r="20531" spans="1:12">
      <c r="A20531" t="s">
        <v>4</v>
      </c>
      <c r="B20531" s="4" t="s">
        <v>5</v>
      </c>
      <c r="C20531" s="4" t="s">
        <v>11</v>
      </c>
    </row>
    <row r="20532" spans="1:12">
      <c r="A20532" t="n">
        <v>169716</v>
      </c>
      <c r="B20532" s="29" t="n">
        <v>16</v>
      </c>
      <c r="C20532" s="7" t="n">
        <v>0</v>
      </c>
    </row>
    <row r="20533" spans="1:12">
      <c r="A20533" t="s">
        <v>4</v>
      </c>
      <c r="B20533" s="4" t="s">
        <v>5</v>
      </c>
      <c r="C20533" s="4" t="s">
        <v>11</v>
      </c>
      <c r="D20533" s="4" t="s">
        <v>34</v>
      </c>
      <c r="E20533" s="4" t="s">
        <v>7</v>
      </c>
      <c r="F20533" s="4" t="s">
        <v>7</v>
      </c>
      <c r="G20533" s="4" t="s">
        <v>34</v>
      </c>
      <c r="H20533" s="4" t="s">
        <v>7</v>
      </c>
      <c r="I20533" s="4" t="s">
        <v>7</v>
      </c>
    </row>
    <row r="20534" spans="1:12">
      <c r="A20534" t="n">
        <v>169719</v>
      </c>
      <c r="B20534" s="51" t="n">
        <v>26</v>
      </c>
      <c r="C20534" s="7" t="n">
        <v>5655</v>
      </c>
      <c r="D20534" s="7" t="s">
        <v>1484</v>
      </c>
      <c r="E20534" s="7" t="n">
        <v>2</v>
      </c>
      <c r="F20534" s="7" t="n">
        <v>3</v>
      </c>
      <c r="G20534" s="7" t="s">
        <v>1485</v>
      </c>
      <c r="H20534" s="7" t="n">
        <v>2</v>
      </c>
      <c r="I20534" s="7" t="n">
        <v>0</v>
      </c>
    </row>
    <row r="20535" spans="1:12">
      <c r="A20535" t="s">
        <v>4</v>
      </c>
      <c r="B20535" s="4" t="s">
        <v>5</v>
      </c>
    </row>
    <row r="20536" spans="1:12">
      <c r="A20536" t="n">
        <v>169856</v>
      </c>
      <c r="B20536" s="27" t="n">
        <v>28</v>
      </c>
    </row>
    <row r="20537" spans="1:12">
      <c r="A20537" t="s">
        <v>4</v>
      </c>
      <c r="B20537" s="4" t="s">
        <v>5</v>
      </c>
      <c r="C20537" s="4" t="s">
        <v>11</v>
      </c>
      <c r="D20537" s="4" t="s">
        <v>7</v>
      </c>
    </row>
    <row r="20538" spans="1:12">
      <c r="A20538" t="n">
        <v>169857</v>
      </c>
      <c r="B20538" s="69" t="n">
        <v>89</v>
      </c>
      <c r="C20538" s="7" t="n">
        <v>65533</v>
      </c>
      <c r="D20538" s="7" t="n">
        <v>1</v>
      </c>
    </row>
    <row r="20539" spans="1:12">
      <c r="A20539" t="s">
        <v>4</v>
      </c>
      <c r="B20539" s="4" t="s">
        <v>5</v>
      </c>
      <c r="C20539" s="4" t="s">
        <v>7</v>
      </c>
      <c r="D20539" s="4" t="s">
        <v>11</v>
      </c>
      <c r="E20539" s="4" t="s">
        <v>11</v>
      </c>
      <c r="F20539" s="4" t="s">
        <v>7</v>
      </c>
    </row>
    <row r="20540" spans="1:12">
      <c r="A20540" t="n">
        <v>169861</v>
      </c>
      <c r="B20540" s="25" t="n">
        <v>25</v>
      </c>
      <c r="C20540" s="7" t="n">
        <v>1</v>
      </c>
      <c r="D20540" s="7" t="n">
        <v>65535</v>
      </c>
      <c r="E20540" s="7" t="n">
        <v>65535</v>
      </c>
      <c r="F20540" s="7" t="n">
        <v>0</v>
      </c>
    </row>
    <row r="20541" spans="1:12">
      <c r="A20541" t="s">
        <v>4</v>
      </c>
      <c r="B20541" s="4" t="s">
        <v>5</v>
      </c>
      <c r="C20541" s="4" t="s">
        <v>16</v>
      </c>
    </row>
    <row r="20542" spans="1:12">
      <c r="A20542" t="n">
        <v>169868</v>
      </c>
      <c r="B20542" s="22" t="n">
        <v>3</v>
      </c>
      <c r="C20542" s="14" t="n">
        <f t="normal" ca="1">A20830</f>
        <v>0</v>
      </c>
    </row>
    <row r="20543" spans="1:12">
      <c r="A20543" t="s">
        <v>4</v>
      </c>
      <c r="B20543" s="4" t="s">
        <v>5</v>
      </c>
      <c r="C20543" s="4" t="s">
        <v>7</v>
      </c>
      <c r="D20543" s="4" t="s">
        <v>11</v>
      </c>
      <c r="E20543" s="4" t="s">
        <v>7</v>
      </c>
      <c r="F20543" s="4" t="s">
        <v>16</v>
      </c>
    </row>
    <row r="20544" spans="1:12">
      <c r="A20544" t="n">
        <v>169873</v>
      </c>
      <c r="B20544" s="13" t="n">
        <v>5</v>
      </c>
      <c r="C20544" s="7" t="n">
        <v>30</v>
      </c>
      <c r="D20544" s="7" t="n">
        <v>10944</v>
      </c>
      <c r="E20544" s="7" t="n">
        <v>1</v>
      </c>
      <c r="F20544" s="14" t="n">
        <f t="normal" ca="1">A20600</f>
        <v>0</v>
      </c>
    </row>
    <row r="20545" spans="1:9">
      <c r="A20545" t="s">
        <v>4</v>
      </c>
      <c r="B20545" s="4" t="s">
        <v>5</v>
      </c>
      <c r="C20545" s="4" t="s">
        <v>7</v>
      </c>
      <c r="D20545" s="4" t="s">
        <v>11</v>
      </c>
      <c r="E20545" s="4" t="s">
        <v>13</v>
      </c>
    </row>
    <row r="20546" spans="1:9">
      <c r="A20546" t="n">
        <v>169882</v>
      </c>
      <c r="B20546" s="35" t="n">
        <v>58</v>
      </c>
      <c r="C20546" s="7" t="n">
        <v>0</v>
      </c>
      <c r="D20546" s="7" t="n">
        <v>300</v>
      </c>
      <c r="E20546" s="7" t="n">
        <v>0.300000011920929</v>
      </c>
    </row>
    <row r="20547" spans="1:9">
      <c r="A20547" t="s">
        <v>4</v>
      </c>
      <c r="B20547" s="4" t="s">
        <v>5</v>
      </c>
      <c r="C20547" s="4" t="s">
        <v>7</v>
      </c>
      <c r="D20547" s="4" t="s">
        <v>11</v>
      </c>
    </row>
    <row r="20548" spans="1:9">
      <c r="A20548" t="n">
        <v>169890</v>
      </c>
      <c r="B20548" s="35" t="n">
        <v>58</v>
      </c>
      <c r="C20548" s="7" t="n">
        <v>255</v>
      </c>
      <c r="D20548" s="7" t="n">
        <v>0</v>
      </c>
    </row>
    <row r="20549" spans="1:9">
      <c r="A20549" t="s">
        <v>4</v>
      </c>
      <c r="B20549" s="4" t="s">
        <v>5</v>
      </c>
      <c r="C20549" s="4" t="s">
        <v>7</v>
      </c>
      <c r="D20549" s="4" t="s">
        <v>11</v>
      </c>
      <c r="E20549" s="4" t="s">
        <v>13</v>
      </c>
      <c r="F20549" s="4" t="s">
        <v>11</v>
      </c>
      <c r="G20549" s="4" t="s">
        <v>14</v>
      </c>
      <c r="H20549" s="4" t="s">
        <v>14</v>
      </c>
      <c r="I20549" s="4" t="s">
        <v>11</v>
      </c>
      <c r="J20549" s="4" t="s">
        <v>11</v>
      </c>
      <c r="K20549" s="4" t="s">
        <v>14</v>
      </c>
      <c r="L20549" s="4" t="s">
        <v>14</v>
      </c>
      <c r="M20549" s="4" t="s">
        <v>14</v>
      </c>
      <c r="N20549" s="4" t="s">
        <v>14</v>
      </c>
      <c r="O20549" s="4" t="s">
        <v>8</v>
      </c>
    </row>
    <row r="20550" spans="1:9">
      <c r="A20550" t="n">
        <v>169894</v>
      </c>
      <c r="B20550" s="12" t="n">
        <v>50</v>
      </c>
      <c r="C20550" s="7" t="n">
        <v>0</v>
      </c>
      <c r="D20550" s="7" t="n">
        <v>12010</v>
      </c>
      <c r="E20550" s="7" t="n">
        <v>1</v>
      </c>
      <c r="F20550" s="7" t="n">
        <v>0</v>
      </c>
      <c r="G20550" s="7" t="n">
        <v>0</v>
      </c>
      <c r="H20550" s="7" t="n">
        <v>0</v>
      </c>
      <c r="I20550" s="7" t="n">
        <v>0</v>
      </c>
      <c r="J20550" s="7" t="n">
        <v>65533</v>
      </c>
      <c r="K20550" s="7" t="n">
        <v>0</v>
      </c>
      <c r="L20550" s="7" t="n">
        <v>0</v>
      </c>
      <c r="M20550" s="7" t="n">
        <v>0</v>
      </c>
      <c r="N20550" s="7" t="n">
        <v>0</v>
      </c>
      <c r="O20550" s="7" t="s">
        <v>18</v>
      </c>
    </row>
    <row r="20551" spans="1:9">
      <c r="A20551" t="s">
        <v>4</v>
      </c>
      <c r="B20551" s="4" t="s">
        <v>5</v>
      </c>
      <c r="C20551" s="4" t="s">
        <v>7</v>
      </c>
      <c r="D20551" s="4" t="s">
        <v>11</v>
      </c>
      <c r="E20551" s="4" t="s">
        <v>11</v>
      </c>
      <c r="F20551" s="4" t="s">
        <v>11</v>
      </c>
      <c r="G20551" s="4" t="s">
        <v>11</v>
      </c>
      <c r="H20551" s="4" t="s">
        <v>7</v>
      </c>
    </row>
    <row r="20552" spans="1:9">
      <c r="A20552" t="n">
        <v>169933</v>
      </c>
      <c r="B20552" s="25" t="n">
        <v>25</v>
      </c>
      <c r="C20552" s="7" t="n">
        <v>5</v>
      </c>
      <c r="D20552" s="7" t="n">
        <v>65535</v>
      </c>
      <c r="E20552" s="7" t="n">
        <v>500</v>
      </c>
      <c r="F20552" s="7" t="n">
        <v>800</v>
      </c>
      <c r="G20552" s="7" t="n">
        <v>140</v>
      </c>
      <c r="H20552" s="7" t="n">
        <v>0</v>
      </c>
    </row>
    <row r="20553" spans="1:9">
      <c r="A20553" t="s">
        <v>4</v>
      </c>
      <c r="B20553" s="4" t="s">
        <v>5</v>
      </c>
      <c r="C20553" s="4" t="s">
        <v>11</v>
      </c>
      <c r="D20553" s="4" t="s">
        <v>7</v>
      </c>
      <c r="E20553" s="4" t="s">
        <v>34</v>
      </c>
      <c r="F20553" s="4" t="s">
        <v>7</v>
      </c>
      <c r="G20553" s="4" t="s">
        <v>7</v>
      </c>
    </row>
    <row r="20554" spans="1:9">
      <c r="A20554" t="n">
        <v>169944</v>
      </c>
      <c r="B20554" s="26" t="n">
        <v>24</v>
      </c>
      <c r="C20554" s="7" t="n">
        <v>65533</v>
      </c>
      <c r="D20554" s="7" t="n">
        <v>11</v>
      </c>
      <c r="E20554" s="7" t="s">
        <v>1486</v>
      </c>
      <c r="F20554" s="7" t="n">
        <v>2</v>
      </c>
      <c r="G20554" s="7" t="n">
        <v>0</v>
      </c>
    </row>
    <row r="20555" spans="1:9">
      <c r="A20555" t="s">
        <v>4</v>
      </c>
      <c r="B20555" s="4" t="s">
        <v>5</v>
      </c>
    </row>
    <row r="20556" spans="1:9">
      <c r="A20556" t="n">
        <v>169997</v>
      </c>
      <c r="B20556" s="27" t="n">
        <v>28</v>
      </c>
    </row>
    <row r="20557" spans="1:9">
      <c r="A20557" t="s">
        <v>4</v>
      </c>
      <c r="B20557" s="4" t="s">
        <v>5</v>
      </c>
      <c r="C20557" s="4" t="s">
        <v>7</v>
      </c>
    </row>
    <row r="20558" spans="1:9">
      <c r="A20558" t="n">
        <v>169998</v>
      </c>
      <c r="B20558" s="28" t="n">
        <v>27</v>
      </c>
      <c r="C20558" s="7" t="n">
        <v>0</v>
      </c>
    </row>
    <row r="20559" spans="1:9">
      <c r="A20559" t="s">
        <v>4</v>
      </c>
      <c r="B20559" s="4" t="s">
        <v>5</v>
      </c>
      <c r="C20559" s="4" t="s">
        <v>7</v>
      </c>
    </row>
    <row r="20560" spans="1:9">
      <c r="A20560" t="n">
        <v>170000</v>
      </c>
      <c r="B20560" s="28" t="n">
        <v>27</v>
      </c>
      <c r="C20560" s="7" t="n">
        <v>1</v>
      </c>
    </row>
    <row r="20561" spans="1:15">
      <c r="A20561" t="s">
        <v>4</v>
      </c>
      <c r="B20561" s="4" t="s">
        <v>5</v>
      </c>
      <c r="C20561" s="4" t="s">
        <v>7</v>
      </c>
      <c r="D20561" s="4" t="s">
        <v>11</v>
      </c>
      <c r="E20561" s="4" t="s">
        <v>11</v>
      </c>
      <c r="F20561" s="4" t="s">
        <v>11</v>
      </c>
      <c r="G20561" s="4" t="s">
        <v>11</v>
      </c>
      <c r="H20561" s="4" t="s">
        <v>7</v>
      </c>
    </row>
    <row r="20562" spans="1:15">
      <c r="A20562" t="n">
        <v>170002</v>
      </c>
      <c r="B20562" s="25" t="n">
        <v>25</v>
      </c>
      <c r="C20562" s="7" t="n">
        <v>5</v>
      </c>
      <c r="D20562" s="7" t="n">
        <v>65535</v>
      </c>
      <c r="E20562" s="7" t="n">
        <v>65535</v>
      </c>
      <c r="F20562" s="7" t="n">
        <v>65535</v>
      </c>
      <c r="G20562" s="7" t="n">
        <v>65535</v>
      </c>
      <c r="H20562" s="7" t="n">
        <v>0</v>
      </c>
    </row>
    <row r="20563" spans="1:15">
      <c r="A20563" t="s">
        <v>4</v>
      </c>
      <c r="B20563" s="4" t="s">
        <v>5</v>
      </c>
      <c r="C20563" s="4" t="s">
        <v>7</v>
      </c>
      <c r="D20563" s="4" t="s">
        <v>11</v>
      </c>
      <c r="E20563" s="4" t="s">
        <v>13</v>
      </c>
    </row>
    <row r="20564" spans="1:15">
      <c r="A20564" t="n">
        <v>170013</v>
      </c>
      <c r="B20564" s="35" t="n">
        <v>58</v>
      </c>
      <c r="C20564" s="7" t="n">
        <v>100</v>
      </c>
      <c r="D20564" s="7" t="n">
        <v>300</v>
      </c>
      <c r="E20564" s="7" t="n">
        <v>0.300000011920929</v>
      </c>
    </row>
    <row r="20565" spans="1:15">
      <c r="A20565" t="s">
        <v>4</v>
      </c>
      <c r="B20565" s="4" t="s">
        <v>5</v>
      </c>
      <c r="C20565" s="4" t="s">
        <v>7</v>
      </c>
      <c r="D20565" s="4" t="s">
        <v>11</v>
      </c>
    </row>
    <row r="20566" spans="1:15">
      <c r="A20566" t="n">
        <v>170021</v>
      </c>
      <c r="B20566" s="35" t="n">
        <v>58</v>
      </c>
      <c r="C20566" s="7" t="n">
        <v>255</v>
      </c>
      <c r="D20566" s="7" t="n">
        <v>0</v>
      </c>
    </row>
    <row r="20567" spans="1:15">
      <c r="A20567" t="s">
        <v>4</v>
      </c>
      <c r="B20567" s="4" t="s">
        <v>5</v>
      </c>
      <c r="C20567" s="4" t="s">
        <v>11</v>
      </c>
    </row>
    <row r="20568" spans="1:15">
      <c r="A20568" t="n">
        <v>170025</v>
      </c>
      <c r="B20568" s="29" t="n">
        <v>16</v>
      </c>
      <c r="C20568" s="7" t="n">
        <v>300</v>
      </c>
    </row>
    <row r="20569" spans="1:15">
      <c r="A20569" t="s">
        <v>4</v>
      </c>
      <c r="B20569" s="4" t="s">
        <v>5</v>
      </c>
      <c r="C20569" s="4" t="s">
        <v>11</v>
      </c>
      <c r="D20569" s="4" t="s">
        <v>7</v>
      </c>
      <c r="E20569" s="4" t="s">
        <v>13</v>
      </c>
      <c r="F20569" s="4" t="s">
        <v>11</v>
      </c>
    </row>
    <row r="20570" spans="1:15">
      <c r="A20570" t="n">
        <v>170028</v>
      </c>
      <c r="B20570" s="53" t="n">
        <v>59</v>
      </c>
      <c r="C20570" s="7" t="n">
        <v>14</v>
      </c>
      <c r="D20570" s="7" t="n">
        <v>13</v>
      </c>
      <c r="E20570" s="7" t="n">
        <v>0.150000005960464</v>
      </c>
      <c r="F20570" s="7" t="n">
        <v>0</v>
      </c>
    </row>
    <row r="20571" spans="1:15">
      <c r="A20571" t="s">
        <v>4</v>
      </c>
      <c r="B20571" s="4" t="s">
        <v>5</v>
      </c>
      <c r="C20571" s="4" t="s">
        <v>11</v>
      </c>
    </row>
    <row r="20572" spans="1:15">
      <c r="A20572" t="n">
        <v>170038</v>
      </c>
      <c r="B20572" s="29" t="n">
        <v>16</v>
      </c>
      <c r="C20572" s="7" t="n">
        <v>1000</v>
      </c>
    </row>
    <row r="20573" spans="1:15">
      <c r="A20573" t="s">
        <v>4</v>
      </c>
      <c r="B20573" s="4" t="s">
        <v>5</v>
      </c>
      <c r="C20573" s="4" t="s">
        <v>7</v>
      </c>
      <c r="D20573" s="4" t="s">
        <v>11</v>
      </c>
      <c r="E20573" s="4" t="s">
        <v>8</v>
      </c>
    </row>
    <row r="20574" spans="1:15">
      <c r="A20574" t="n">
        <v>170041</v>
      </c>
      <c r="B20574" s="49" t="n">
        <v>51</v>
      </c>
      <c r="C20574" s="7" t="n">
        <v>4</v>
      </c>
      <c r="D20574" s="7" t="n">
        <v>14</v>
      </c>
      <c r="E20574" s="7" t="s">
        <v>1278</v>
      </c>
    </row>
    <row r="20575" spans="1:15">
      <c r="A20575" t="s">
        <v>4</v>
      </c>
      <c r="B20575" s="4" t="s">
        <v>5</v>
      </c>
      <c r="C20575" s="4" t="s">
        <v>11</v>
      </c>
    </row>
    <row r="20576" spans="1:15">
      <c r="A20576" t="n">
        <v>170054</v>
      </c>
      <c r="B20576" s="29" t="n">
        <v>16</v>
      </c>
      <c r="C20576" s="7" t="n">
        <v>0</v>
      </c>
    </row>
    <row r="20577" spans="1:8">
      <c r="A20577" t="s">
        <v>4</v>
      </c>
      <c r="B20577" s="4" t="s">
        <v>5</v>
      </c>
      <c r="C20577" s="4" t="s">
        <v>11</v>
      </c>
      <c r="D20577" s="4" t="s">
        <v>34</v>
      </c>
      <c r="E20577" s="4" t="s">
        <v>7</v>
      </c>
      <c r="F20577" s="4" t="s">
        <v>7</v>
      </c>
      <c r="G20577" s="4" t="s">
        <v>34</v>
      </c>
      <c r="H20577" s="4" t="s">
        <v>7</v>
      </c>
      <c r="I20577" s="4" t="s">
        <v>7</v>
      </c>
      <c r="J20577" s="4" t="s">
        <v>34</v>
      </c>
      <c r="K20577" s="4" t="s">
        <v>7</v>
      </c>
      <c r="L20577" s="4" t="s">
        <v>7</v>
      </c>
    </row>
    <row r="20578" spans="1:8">
      <c r="A20578" t="n">
        <v>170057</v>
      </c>
      <c r="B20578" s="51" t="n">
        <v>26</v>
      </c>
      <c r="C20578" s="7" t="n">
        <v>14</v>
      </c>
      <c r="D20578" s="7" t="s">
        <v>1487</v>
      </c>
      <c r="E20578" s="7" t="n">
        <v>2</v>
      </c>
      <c r="F20578" s="7" t="n">
        <v>3</v>
      </c>
      <c r="G20578" s="7" t="s">
        <v>1488</v>
      </c>
      <c r="H20578" s="7" t="n">
        <v>2</v>
      </c>
      <c r="I20578" s="7" t="n">
        <v>3</v>
      </c>
      <c r="J20578" s="7" t="s">
        <v>1489</v>
      </c>
      <c r="K20578" s="7" t="n">
        <v>2</v>
      </c>
      <c r="L20578" s="7" t="n">
        <v>0</v>
      </c>
    </row>
    <row r="20579" spans="1:8">
      <c r="A20579" t="s">
        <v>4</v>
      </c>
      <c r="B20579" s="4" t="s">
        <v>5</v>
      </c>
    </row>
    <row r="20580" spans="1:8">
      <c r="A20580" t="n">
        <v>170261</v>
      </c>
      <c r="B20580" s="27" t="n">
        <v>28</v>
      </c>
    </row>
    <row r="20581" spans="1:8">
      <c r="A20581" t="s">
        <v>4</v>
      </c>
      <c r="B20581" s="4" t="s">
        <v>5</v>
      </c>
      <c r="C20581" s="4" t="s">
        <v>11</v>
      </c>
      <c r="D20581" s="4" t="s">
        <v>7</v>
      </c>
    </row>
    <row r="20582" spans="1:8">
      <c r="A20582" t="n">
        <v>170262</v>
      </c>
      <c r="B20582" s="69" t="n">
        <v>89</v>
      </c>
      <c r="C20582" s="7" t="n">
        <v>65533</v>
      </c>
      <c r="D20582" s="7" t="n">
        <v>1</v>
      </c>
    </row>
    <row r="20583" spans="1:8">
      <c r="A20583" t="s">
        <v>4</v>
      </c>
      <c r="B20583" s="4" t="s">
        <v>5</v>
      </c>
      <c r="C20583" s="4" t="s">
        <v>7</v>
      </c>
      <c r="D20583" s="4" t="s">
        <v>11</v>
      </c>
      <c r="E20583" s="4" t="s">
        <v>11</v>
      </c>
      <c r="F20583" s="4" t="s">
        <v>7</v>
      </c>
    </row>
    <row r="20584" spans="1:8">
      <c r="A20584" t="n">
        <v>170266</v>
      </c>
      <c r="B20584" s="25" t="n">
        <v>25</v>
      </c>
      <c r="C20584" s="7" t="n">
        <v>1</v>
      </c>
      <c r="D20584" s="7" t="n">
        <v>60</v>
      </c>
      <c r="E20584" s="7" t="n">
        <v>640</v>
      </c>
      <c r="F20584" s="7" t="n">
        <v>1</v>
      </c>
    </row>
    <row r="20585" spans="1:8">
      <c r="A20585" t="s">
        <v>4</v>
      </c>
      <c r="B20585" s="4" t="s">
        <v>5</v>
      </c>
      <c r="C20585" s="4" t="s">
        <v>7</v>
      </c>
      <c r="D20585" s="4" t="s">
        <v>11</v>
      </c>
      <c r="E20585" s="4" t="s">
        <v>8</v>
      </c>
    </row>
    <row r="20586" spans="1:8">
      <c r="A20586" t="n">
        <v>170273</v>
      </c>
      <c r="B20586" s="49" t="n">
        <v>51</v>
      </c>
      <c r="C20586" s="7" t="n">
        <v>4</v>
      </c>
      <c r="D20586" s="7" t="n">
        <v>5655</v>
      </c>
      <c r="E20586" s="7" t="s">
        <v>1490</v>
      </c>
    </row>
    <row r="20587" spans="1:8">
      <c r="A20587" t="s">
        <v>4</v>
      </c>
      <c r="B20587" s="4" t="s">
        <v>5</v>
      </c>
      <c r="C20587" s="4" t="s">
        <v>11</v>
      </c>
    </row>
    <row r="20588" spans="1:8">
      <c r="A20588" t="n">
        <v>170288</v>
      </c>
      <c r="B20588" s="29" t="n">
        <v>16</v>
      </c>
      <c r="C20588" s="7" t="n">
        <v>0</v>
      </c>
    </row>
    <row r="20589" spans="1:8">
      <c r="A20589" t="s">
        <v>4</v>
      </c>
      <c r="B20589" s="4" t="s">
        <v>5</v>
      </c>
      <c r="C20589" s="4" t="s">
        <v>11</v>
      </c>
      <c r="D20589" s="4" t="s">
        <v>34</v>
      </c>
      <c r="E20589" s="4" t="s">
        <v>7</v>
      </c>
      <c r="F20589" s="4" t="s">
        <v>7</v>
      </c>
      <c r="G20589" s="4" t="s">
        <v>34</v>
      </c>
      <c r="H20589" s="4" t="s">
        <v>7</v>
      </c>
      <c r="I20589" s="4" t="s">
        <v>7</v>
      </c>
    </row>
    <row r="20590" spans="1:8">
      <c r="A20590" t="n">
        <v>170291</v>
      </c>
      <c r="B20590" s="51" t="n">
        <v>26</v>
      </c>
      <c r="C20590" s="7" t="n">
        <v>5655</v>
      </c>
      <c r="D20590" s="7" t="s">
        <v>1491</v>
      </c>
      <c r="E20590" s="7" t="n">
        <v>2</v>
      </c>
      <c r="F20590" s="7" t="n">
        <v>3</v>
      </c>
      <c r="G20590" s="7" t="s">
        <v>1492</v>
      </c>
      <c r="H20590" s="7" t="n">
        <v>2</v>
      </c>
      <c r="I20590" s="7" t="n">
        <v>0</v>
      </c>
    </row>
    <row r="20591" spans="1:8">
      <c r="A20591" t="s">
        <v>4</v>
      </c>
      <c r="B20591" s="4" t="s">
        <v>5</v>
      </c>
    </row>
    <row r="20592" spans="1:8">
      <c r="A20592" t="n">
        <v>170408</v>
      </c>
      <c r="B20592" s="27" t="n">
        <v>28</v>
      </c>
    </row>
    <row r="20593" spans="1:12">
      <c r="A20593" t="s">
        <v>4</v>
      </c>
      <c r="B20593" s="4" t="s">
        <v>5</v>
      </c>
      <c r="C20593" s="4" t="s">
        <v>11</v>
      </c>
      <c r="D20593" s="4" t="s">
        <v>7</v>
      </c>
    </row>
    <row r="20594" spans="1:12">
      <c r="A20594" t="n">
        <v>170409</v>
      </c>
      <c r="B20594" s="69" t="n">
        <v>89</v>
      </c>
      <c r="C20594" s="7" t="n">
        <v>65533</v>
      </c>
      <c r="D20594" s="7" t="n">
        <v>1</v>
      </c>
    </row>
    <row r="20595" spans="1:12">
      <c r="A20595" t="s">
        <v>4</v>
      </c>
      <c r="B20595" s="4" t="s">
        <v>5</v>
      </c>
      <c r="C20595" s="4" t="s">
        <v>7</v>
      </c>
      <c r="D20595" s="4" t="s">
        <v>11</v>
      </c>
      <c r="E20595" s="4" t="s">
        <v>11</v>
      </c>
      <c r="F20595" s="4" t="s">
        <v>7</v>
      </c>
    </row>
    <row r="20596" spans="1:12">
      <c r="A20596" t="n">
        <v>170413</v>
      </c>
      <c r="B20596" s="25" t="n">
        <v>25</v>
      </c>
      <c r="C20596" s="7" t="n">
        <v>1</v>
      </c>
      <c r="D20596" s="7" t="n">
        <v>65535</v>
      </c>
      <c r="E20596" s="7" t="n">
        <v>65535</v>
      </c>
      <c r="F20596" s="7" t="n">
        <v>0</v>
      </c>
    </row>
    <row r="20597" spans="1:12">
      <c r="A20597" t="s">
        <v>4</v>
      </c>
      <c r="B20597" s="4" t="s">
        <v>5</v>
      </c>
      <c r="C20597" s="4" t="s">
        <v>16</v>
      </c>
    </row>
    <row r="20598" spans="1:12">
      <c r="A20598" t="n">
        <v>170420</v>
      </c>
      <c r="B20598" s="22" t="n">
        <v>3</v>
      </c>
      <c r="C20598" s="14" t="n">
        <f t="normal" ca="1">A20830</f>
        <v>0</v>
      </c>
    </row>
    <row r="20599" spans="1:12">
      <c r="A20599" t="s">
        <v>4</v>
      </c>
      <c r="B20599" s="4" t="s">
        <v>5</v>
      </c>
      <c r="C20599" s="4" t="s">
        <v>7</v>
      </c>
      <c r="D20599" s="4" t="s">
        <v>11</v>
      </c>
      <c r="E20599" s="4" t="s">
        <v>7</v>
      </c>
      <c r="F20599" s="4" t="s">
        <v>16</v>
      </c>
    </row>
    <row r="20600" spans="1:12">
      <c r="A20600" t="n">
        <v>170425</v>
      </c>
      <c r="B20600" s="13" t="n">
        <v>5</v>
      </c>
      <c r="C20600" s="7" t="n">
        <v>30</v>
      </c>
      <c r="D20600" s="7" t="n">
        <v>10945</v>
      </c>
      <c r="E20600" s="7" t="n">
        <v>1</v>
      </c>
      <c r="F20600" s="14" t="n">
        <f t="normal" ca="1">A20668</f>
        <v>0</v>
      </c>
    </row>
    <row r="20601" spans="1:12">
      <c r="A20601" t="s">
        <v>4</v>
      </c>
      <c r="B20601" s="4" t="s">
        <v>5</v>
      </c>
      <c r="C20601" s="4" t="s">
        <v>7</v>
      </c>
      <c r="D20601" s="4" t="s">
        <v>11</v>
      </c>
      <c r="E20601" s="4" t="s">
        <v>13</v>
      </c>
    </row>
    <row r="20602" spans="1:12">
      <c r="A20602" t="n">
        <v>170434</v>
      </c>
      <c r="B20602" s="35" t="n">
        <v>58</v>
      </c>
      <c r="C20602" s="7" t="n">
        <v>0</v>
      </c>
      <c r="D20602" s="7" t="n">
        <v>300</v>
      </c>
      <c r="E20602" s="7" t="n">
        <v>0.300000011920929</v>
      </c>
    </row>
    <row r="20603" spans="1:12">
      <c r="A20603" t="s">
        <v>4</v>
      </c>
      <c r="B20603" s="4" t="s">
        <v>5</v>
      </c>
      <c r="C20603" s="4" t="s">
        <v>7</v>
      </c>
      <c r="D20603" s="4" t="s">
        <v>11</v>
      </c>
    </row>
    <row r="20604" spans="1:12">
      <c r="A20604" t="n">
        <v>170442</v>
      </c>
      <c r="B20604" s="35" t="n">
        <v>58</v>
      </c>
      <c r="C20604" s="7" t="n">
        <v>255</v>
      </c>
      <c r="D20604" s="7" t="n">
        <v>0</v>
      </c>
    </row>
    <row r="20605" spans="1:12">
      <c r="A20605" t="s">
        <v>4</v>
      </c>
      <c r="B20605" s="4" t="s">
        <v>5</v>
      </c>
      <c r="C20605" s="4" t="s">
        <v>7</v>
      </c>
      <c r="D20605" s="4" t="s">
        <v>11</v>
      </c>
      <c r="E20605" s="4" t="s">
        <v>13</v>
      </c>
      <c r="F20605" s="4" t="s">
        <v>11</v>
      </c>
      <c r="G20605" s="4" t="s">
        <v>14</v>
      </c>
      <c r="H20605" s="4" t="s">
        <v>14</v>
      </c>
      <c r="I20605" s="4" t="s">
        <v>11</v>
      </c>
      <c r="J20605" s="4" t="s">
        <v>11</v>
      </c>
      <c r="K20605" s="4" t="s">
        <v>14</v>
      </c>
      <c r="L20605" s="4" t="s">
        <v>14</v>
      </c>
      <c r="M20605" s="4" t="s">
        <v>14</v>
      </c>
      <c r="N20605" s="4" t="s">
        <v>14</v>
      </c>
      <c r="O20605" s="4" t="s">
        <v>8</v>
      </c>
    </row>
    <row r="20606" spans="1:12">
      <c r="A20606" t="n">
        <v>170446</v>
      </c>
      <c r="B20606" s="12" t="n">
        <v>50</v>
      </c>
      <c r="C20606" s="7" t="n">
        <v>0</v>
      </c>
      <c r="D20606" s="7" t="n">
        <v>12010</v>
      </c>
      <c r="E20606" s="7" t="n">
        <v>1</v>
      </c>
      <c r="F20606" s="7" t="n">
        <v>0</v>
      </c>
      <c r="G20606" s="7" t="n">
        <v>0</v>
      </c>
      <c r="H20606" s="7" t="n">
        <v>0</v>
      </c>
      <c r="I20606" s="7" t="n">
        <v>0</v>
      </c>
      <c r="J20606" s="7" t="n">
        <v>65533</v>
      </c>
      <c r="K20606" s="7" t="n">
        <v>0</v>
      </c>
      <c r="L20606" s="7" t="n">
        <v>0</v>
      </c>
      <c r="M20606" s="7" t="n">
        <v>0</v>
      </c>
      <c r="N20606" s="7" t="n">
        <v>0</v>
      </c>
      <c r="O20606" s="7" t="s">
        <v>18</v>
      </c>
    </row>
    <row r="20607" spans="1:12">
      <c r="A20607" t="s">
        <v>4</v>
      </c>
      <c r="B20607" s="4" t="s">
        <v>5</v>
      </c>
      <c r="C20607" s="4" t="s">
        <v>7</v>
      </c>
      <c r="D20607" s="4" t="s">
        <v>11</v>
      </c>
      <c r="E20607" s="4" t="s">
        <v>11</v>
      </c>
      <c r="F20607" s="4" t="s">
        <v>11</v>
      </c>
      <c r="G20607" s="4" t="s">
        <v>11</v>
      </c>
      <c r="H20607" s="4" t="s">
        <v>7</v>
      </c>
    </row>
    <row r="20608" spans="1:12">
      <c r="A20608" t="n">
        <v>170485</v>
      </c>
      <c r="B20608" s="25" t="n">
        <v>25</v>
      </c>
      <c r="C20608" s="7" t="n">
        <v>5</v>
      </c>
      <c r="D20608" s="7" t="n">
        <v>65535</v>
      </c>
      <c r="E20608" s="7" t="n">
        <v>500</v>
      </c>
      <c r="F20608" s="7" t="n">
        <v>800</v>
      </c>
      <c r="G20608" s="7" t="n">
        <v>140</v>
      </c>
      <c r="H20608" s="7" t="n">
        <v>0</v>
      </c>
    </row>
    <row r="20609" spans="1:15">
      <c r="A20609" t="s">
        <v>4</v>
      </c>
      <c r="B20609" s="4" t="s">
        <v>5</v>
      </c>
      <c r="C20609" s="4" t="s">
        <v>11</v>
      </c>
      <c r="D20609" s="4" t="s">
        <v>7</v>
      </c>
      <c r="E20609" s="4" t="s">
        <v>34</v>
      </c>
      <c r="F20609" s="4" t="s">
        <v>7</v>
      </c>
      <c r="G20609" s="4" t="s">
        <v>7</v>
      </c>
    </row>
    <row r="20610" spans="1:15">
      <c r="A20610" t="n">
        <v>170496</v>
      </c>
      <c r="B20610" s="26" t="n">
        <v>24</v>
      </c>
      <c r="C20610" s="7" t="n">
        <v>65533</v>
      </c>
      <c r="D20610" s="7" t="n">
        <v>11</v>
      </c>
      <c r="E20610" s="7" t="s">
        <v>1493</v>
      </c>
      <c r="F20610" s="7" t="n">
        <v>2</v>
      </c>
      <c r="G20610" s="7" t="n">
        <v>0</v>
      </c>
    </row>
    <row r="20611" spans="1:15">
      <c r="A20611" t="s">
        <v>4</v>
      </c>
      <c r="B20611" s="4" t="s">
        <v>5</v>
      </c>
    </row>
    <row r="20612" spans="1:15">
      <c r="A20612" t="n">
        <v>170550</v>
      </c>
      <c r="B20612" s="27" t="n">
        <v>28</v>
      </c>
    </row>
    <row r="20613" spans="1:15">
      <c r="A20613" t="s">
        <v>4</v>
      </c>
      <c r="B20613" s="4" t="s">
        <v>5</v>
      </c>
      <c r="C20613" s="4" t="s">
        <v>7</v>
      </c>
    </row>
    <row r="20614" spans="1:15">
      <c r="A20614" t="n">
        <v>170551</v>
      </c>
      <c r="B20614" s="28" t="n">
        <v>27</v>
      </c>
      <c r="C20614" s="7" t="n">
        <v>0</v>
      </c>
    </row>
    <row r="20615" spans="1:15">
      <c r="A20615" t="s">
        <v>4</v>
      </c>
      <c r="B20615" s="4" t="s">
        <v>5</v>
      </c>
      <c r="C20615" s="4" t="s">
        <v>7</v>
      </c>
    </row>
    <row r="20616" spans="1:15">
      <c r="A20616" t="n">
        <v>170553</v>
      </c>
      <c r="B20616" s="28" t="n">
        <v>27</v>
      </c>
      <c r="C20616" s="7" t="n">
        <v>1</v>
      </c>
    </row>
    <row r="20617" spans="1:15">
      <c r="A20617" t="s">
        <v>4</v>
      </c>
      <c r="B20617" s="4" t="s">
        <v>5</v>
      </c>
      <c r="C20617" s="4" t="s">
        <v>7</v>
      </c>
      <c r="D20617" s="4" t="s">
        <v>11</v>
      </c>
      <c r="E20617" s="4" t="s">
        <v>11</v>
      </c>
      <c r="F20617" s="4" t="s">
        <v>11</v>
      </c>
      <c r="G20617" s="4" t="s">
        <v>11</v>
      </c>
      <c r="H20617" s="4" t="s">
        <v>7</v>
      </c>
    </row>
    <row r="20618" spans="1:15">
      <c r="A20618" t="n">
        <v>170555</v>
      </c>
      <c r="B20618" s="25" t="n">
        <v>25</v>
      </c>
      <c r="C20618" s="7" t="n">
        <v>5</v>
      </c>
      <c r="D20618" s="7" t="n">
        <v>65535</v>
      </c>
      <c r="E20618" s="7" t="n">
        <v>65535</v>
      </c>
      <c r="F20618" s="7" t="n">
        <v>65535</v>
      </c>
      <c r="G20618" s="7" t="n">
        <v>65535</v>
      </c>
      <c r="H20618" s="7" t="n">
        <v>0</v>
      </c>
    </row>
    <row r="20619" spans="1:15">
      <c r="A20619" t="s">
        <v>4</v>
      </c>
      <c r="B20619" s="4" t="s">
        <v>5</v>
      </c>
      <c r="C20619" s="4" t="s">
        <v>7</v>
      </c>
      <c r="D20619" s="4" t="s">
        <v>11</v>
      </c>
      <c r="E20619" s="4" t="s">
        <v>13</v>
      </c>
    </row>
    <row r="20620" spans="1:15">
      <c r="A20620" t="n">
        <v>170566</v>
      </c>
      <c r="B20620" s="35" t="n">
        <v>58</v>
      </c>
      <c r="C20620" s="7" t="n">
        <v>100</v>
      </c>
      <c r="D20620" s="7" t="n">
        <v>300</v>
      </c>
      <c r="E20620" s="7" t="n">
        <v>0.300000011920929</v>
      </c>
    </row>
    <row r="20621" spans="1:15">
      <c r="A20621" t="s">
        <v>4</v>
      </c>
      <c r="B20621" s="4" t="s">
        <v>5</v>
      </c>
      <c r="C20621" s="4" t="s">
        <v>7</v>
      </c>
      <c r="D20621" s="4" t="s">
        <v>11</v>
      </c>
    </row>
    <row r="20622" spans="1:15">
      <c r="A20622" t="n">
        <v>170574</v>
      </c>
      <c r="B20622" s="35" t="n">
        <v>58</v>
      </c>
      <c r="C20622" s="7" t="n">
        <v>255</v>
      </c>
      <c r="D20622" s="7" t="n">
        <v>0</v>
      </c>
    </row>
    <row r="20623" spans="1:15">
      <c r="A20623" t="s">
        <v>4</v>
      </c>
      <c r="B20623" s="4" t="s">
        <v>5</v>
      </c>
      <c r="C20623" s="4" t="s">
        <v>11</v>
      </c>
    </row>
    <row r="20624" spans="1:15">
      <c r="A20624" t="n">
        <v>170578</v>
      </c>
      <c r="B20624" s="29" t="n">
        <v>16</v>
      </c>
      <c r="C20624" s="7" t="n">
        <v>300</v>
      </c>
    </row>
    <row r="20625" spans="1:8">
      <c r="A20625" t="s">
        <v>4</v>
      </c>
      <c r="B20625" s="4" t="s">
        <v>5</v>
      </c>
      <c r="C20625" s="4" t="s">
        <v>11</v>
      </c>
      <c r="D20625" s="4" t="s">
        <v>7</v>
      </c>
      <c r="E20625" s="4" t="s">
        <v>13</v>
      </c>
      <c r="F20625" s="4" t="s">
        <v>11</v>
      </c>
    </row>
    <row r="20626" spans="1:8">
      <c r="A20626" t="n">
        <v>170581</v>
      </c>
      <c r="B20626" s="53" t="n">
        <v>59</v>
      </c>
      <c r="C20626" s="7" t="n">
        <v>14</v>
      </c>
      <c r="D20626" s="7" t="n">
        <v>13</v>
      </c>
      <c r="E20626" s="7" t="n">
        <v>0.150000005960464</v>
      </c>
      <c r="F20626" s="7" t="n">
        <v>0</v>
      </c>
    </row>
    <row r="20627" spans="1:8">
      <c r="A20627" t="s">
        <v>4</v>
      </c>
      <c r="B20627" s="4" t="s">
        <v>5</v>
      </c>
      <c r="C20627" s="4" t="s">
        <v>11</v>
      </c>
    </row>
    <row r="20628" spans="1:8">
      <c r="A20628" t="n">
        <v>170591</v>
      </c>
      <c r="B20628" s="29" t="n">
        <v>16</v>
      </c>
      <c r="C20628" s="7" t="n">
        <v>1000</v>
      </c>
    </row>
    <row r="20629" spans="1:8">
      <c r="A20629" t="s">
        <v>4</v>
      </c>
      <c r="B20629" s="4" t="s">
        <v>5</v>
      </c>
      <c r="C20629" s="4" t="s">
        <v>7</v>
      </c>
      <c r="D20629" s="4" t="s">
        <v>11</v>
      </c>
      <c r="E20629" s="4" t="s">
        <v>8</v>
      </c>
    </row>
    <row r="20630" spans="1:8">
      <c r="A20630" t="n">
        <v>170594</v>
      </c>
      <c r="B20630" s="49" t="n">
        <v>51</v>
      </c>
      <c r="C20630" s="7" t="n">
        <v>4</v>
      </c>
      <c r="D20630" s="7" t="n">
        <v>14</v>
      </c>
      <c r="E20630" s="7" t="s">
        <v>1278</v>
      </c>
    </row>
    <row r="20631" spans="1:8">
      <c r="A20631" t="s">
        <v>4</v>
      </c>
      <c r="B20631" s="4" t="s">
        <v>5</v>
      </c>
      <c r="C20631" s="4" t="s">
        <v>11</v>
      </c>
    </row>
    <row r="20632" spans="1:8">
      <c r="A20632" t="n">
        <v>170607</v>
      </c>
      <c r="B20632" s="29" t="n">
        <v>16</v>
      </c>
      <c r="C20632" s="7" t="n">
        <v>0</v>
      </c>
    </row>
    <row r="20633" spans="1:8">
      <c r="A20633" t="s">
        <v>4</v>
      </c>
      <c r="B20633" s="4" t="s">
        <v>5</v>
      </c>
      <c r="C20633" s="4" t="s">
        <v>11</v>
      </c>
      <c r="D20633" s="4" t="s">
        <v>34</v>
      </c>
      <c r="E20633" s="4" t="s">
        <v>7</v>
      </c>
      <c r="F20633" s="4" t="s">
        <v>7</v>
      </c>
      <c r="G20633" s="4" t="s">
        <v>34</v>
      </c>
      <c r="H20633" s="4" t="s">
        <v>7</v>
      </c>
      <c r="I20633" s="4" t="s">
        <v>7</v>
      </c>
      <c r="J20633" s="4" t="s">
        <v>34</v>
      </c>
      <c r="K20633" s="4" t="s">
        <v>7</v>
      </c>
      <c r="L20633" s="4" t="s">
        <v>7</v>
      </c>
    </row>
    <row r="20634" spans="1:8">
      <c r="A20634" t="n">
        <v>170610</v>
      </c>
      <c r="B20634" s="51" t="n">
        <v>26</v>
      </c>
      <c r="C20634" s="7" t="n">
        <v>14</v>
      </c>
      <c r="D20634" s="7" t="s">
        <v>1494</v>
      </c>
      <c r="E20634" s="7" t="n">
        <v>2</v>
      </c>
      <c r="F20634" s="7" t="n">
        <v>3</v>
      </c>
      <c r="G20634" s="7" t="s">
        <v>1495</v>
      </c>
      <c r="H20634" s="7" t="n">
        <v>2</v>
      </c>
      <c r="I20634" s="7" t="n">
        <v>3</v>
      </c>
      <c r="J20634" s="7" t="s">
        <v>1496</v>
      </c>
      <c r="K20634" s="7" t="n">
        <v>2</v>
      </c>
      <c r="L20634" s="7" t="n">
        <v>0</v>
      </c>
    </row>
    <row r="20635" spans="1:8">
      <c r="A20635" t="s">
        <v>4</v>
      </c>
      <c r="B20635" s="4" t="s">
        <v>5</v>
      </c>
    </row>
    <row r="20636" spans="1:8">
      <c r="A20636" t="n">
        <v>170877</v>
      </c>
      <c r="B20636" s="27" t="n">
        <v>28</v>
      </c>
    </row>
    <row r="20637" spans="1:8">
      <c r="A20637" t="s">
        <v>4</v>
      </c>
      <c r="B20637" s="4" t="s">
        <v>5</v>
      </c>
      <c r="C20637" s="4" t="s">
        <v>11</v>
      </c>
      <c r="D20637" s="4" t="s">
        <v>7</v>
      </c>
    </row>
    <row r="20638" spans="1:8">
      <c r="A20638" t="n">
        <v>170878</v>
      </c>
      <c r="B20638" s="69" t="n">
        <v>89</v>
      </c>
      <c r="C20638" s="7" t="n">
        <v>65533</v>
      </c>
      <c r="D20638" s="7" t="n">
        <v>1</v>
      </c>
    </row>
    <row r="20639" spans="1:8">
      <c r="A20639" t="s">
        <v>4</v>
      </c>
      <c r="B20639" s="4" t="s">
        <v>5</v>
      </c>
      <c r="C20639" s="4" t="s">
        <v>7</v>
      </c>
      <c r="D20639" s="19" t="s">
        <v>28</v>
      </c>
      <c r="E20639" s="4" t="s">
        <v>5</v>
      </c>
      <c r="F20639" s="4" t="s">
        <v>7</v>
      </c>
      <c r="G20639" s="4" t="s">
        <v>11</v>
      </c>
      <c r="H20639" s="19" t="s">
        <v>29</v>
      </c>
      <c r="I20639" s="4" t="s">
        <v>7</v>
      </c>
      <c r="J20639" s="4" t="s">
        <v>16</v>
      </c>
    </row>
    <row r="20640" spans="1:8">
      <c r="A20640" t="n">
        <v>170882</v>
      </c>
      <c r="B20640" s="13" t="n">
        <v>5</v>
      </c>
      <c r="C20640" s="7" t="n">
        <v>28</v>
      </c>
      <c r="D20640" s="19" t="s">
        <v>3</v>
      </c>
      <c r="E20640" s="59" t="n">
        <v>64</v>
      </c>
      <c r="F20640" s="7" t="n">
        <v>5</v>
      </c>
      <c r="G20640" s="7" t="n">
        <v>1</v>
      </c>
      <c r="H20640" s="19" t="s">
        <v>3</v>
      </c>
      <c r="I20640" s="7" t="n">
        <v>1</v>
      </c>
      <c r="J20640" s="14" t="n">
        <f t="normal" ca="1">A20652</f>
        <v>0</v>
      </c>
    </row>
    <row r="20641" spans="1:12">
      <c r="A20641" t="s">
        <v>4</v>
      </c>
      <c r="B20641" s="4" t="s">
        <v>5</v>
      </c>
      <c r="C20641" s="4" t="s">
        <v>7</v>
      </c>
      <c r="D20641" s="4" t="s">
        <v>11</v>
      </c>
      <c r="E20641" s="4" t="s">
        <v>11</v>
      </c>
      <c r="F20641" s="4" t="s">
        <v>7</v>
      </c>
    </row>
    <row r="20642" spans="1:12">
      <c r="A20642" t="n">
        <v>170893</v>
      </c>
      <c r="B20642" s="25" t="n">
        <v>25</v>
      </c>
      <c r="C20642" s="7" t="n">
        <v>1</v>
      </c>
      <c r="D20642" s="7" t="n">
        <v>60</v>
      </c>
      <c r="E20642" s="7" t="n">
        <v>640</v>
      </c>
      <c r="F20642" s="7" t="n">
        <v>2</v>
      </c>
    </row>
    <row r="20643" spans="1:12">
      <c r="A20643" t="s">
        <v>4</v>
      </c>
      <c r="B20643" s="4" t="s">
        <v>5</v>
      </c>
      <c r="C20643" s="4" t="s">
        <v>7</v>
      </c>
      <c r="D20643" s="4" t="s">
        <v>11</v>
      </c>
      <c r="E20643" s="4" t="s">
        <v>8</v>
      </c>
    </row>
    <row r="20644" spans="1:12">
      <c r="A20644" t="n">
        <v>170900</v>
      </c>
      <c r="B20644" s="49" t="n">
        <v>51</v>
      </c>
      <c r="C20644" s="7" t="n">
        <v>4</v>
      </c>
      <c r="D20644" s="7" t="n">
        <v>1</v>
      </c>
      <c r="E20644" s="7" t="s">
        <v>618</v>
      </c>
    </row>
    <row r="20645" spans="1:12">
      <c r="A20645" t="s">
        <v>4</v>
      </c>
      <c r="B20645" s="4" t="s">
        <v>5</v>
      </c>
      <c r="C20645" s="4" t="s">
        <v>11</v>
      </c>
    </row>
    <row r="20646" spans="1:12">
      <c r="A20646" t="n">
        <v>170914</v>
      </c>
      <c r="B20646" s="29" t="n">
        <v>16</v>
      </c>
      <c r="C20646" s="7" t="n">
        <v>0</v>
      </c>
    </row>
    <row r="20647" spans="1:12">
      <c r="A20647" t="s">
        <v>4</v>
      </c>
      <c r="B20647" s="4" t="s">
        <v>5</v>
      </c>
      <c r="C20647" s="4" t="s">
        <v>11</v>
      </c>
      <c r="D20647" s="4" t="s">
        <v>34</v>
      </c>
      <c r="E20647" s="4" t="s">
        <v>7</v>
      </c>
      <c r="F20647" s="4" t="s">
        <v>7</v>
      </c>
    </row>
    <row r="20648" spans="1:12">
      <c r="A20648" t="n">
        <v>170917</v>
      </c>
      <c r="B20648" s="51" t="n">
        <v>26</v>
      </c>
      <c r="C20648" s="7" t="n">
        <v>1</v>
      </c>
      <c r="D20648" s="7" t="s">
        <v>1497</v>
      </c>
      <c r="E20648" s="7" t="n">
        <v>2</v>
      </c>
      <c r="F20648" s="7" t="n">
        <v>0</v>
      </c>
    </row>
    <row r="20649" spans="1:12">
      <c r="A20649" t="s">
        <v>4</v>
      </c>
      <c r="B20649" s="4" t="s">
        <v>5</v>
      </c>
    </row>
    <row r="20650" spans="1:12">
      <c r="A20650" t="n">
        <v>170941</v>
      </c>
      <c r="B20650" s="27" t="n">
        <v>28</v>
      </c>
    </row>
    <row r="20651" spans="1:12">
      <c r="A20651" t="s">
        <v>4</v>
      </c>
      <c r="B20651" s="4" t="s">
        <v>5</v>
      </c>
      <c r="C20651" s="4" t="s">
        <v>7</v>
      </c>
      <c r="D20651" s="4" t="s">
        <v>11</v>
      </c>
      <c r="E20651" s="4" t="s">
        <v>11</v>
      </c>
      <c r="F20651" s="4" t="s">
        <v>7</v>
      </c>
    </row>
    <row r="20652" spans="1:12">
      <c r="A20652" t="n">
        <v>170942</v>
      </c>
      <c r="B20652" s="25" t="n">
        <v>25</v>
      </c>
      <c r="C20652" s="7" t="n">
        <v>1</v>
      </c>
      <c r="D20652" s="7" t="n">
        <v>60</v>
      </c>
      <c r="E20652" s="7" t="n">
        <v>640</v>
      </c>
      <c r="F20652" s="7" t="n">
        <v>1</v>
      </c>
    </row>
    <row r="20653" spans="1:12">
      <c r="A20653" t="s">
        <v>4</v>
      </c>
      <c r="B20653" s="4" t="s">
        <v>5</v>
      </c>
      <c r="C20653" s="4" t="s">
        <v>7</v>
      </c>
      <c r="D20653" s="4" t="s">
        <v>11</v>
      </c>
      <c r="E20653" s="4" t="s">
        <v>8</v>
      </c>
    </row>
    <row r="20654" spans="1:12">
      <c r="A20654" t="n">
        <v>170949</v>
      </c>
      <c r="B20654" s="49" t="n">
        <v>51</v>
      </c>
      <c r="C20654" s="7" t="n">
        <v>4</v>
      </c>
      <c r="D20654" s="7" t="n">
        <v>5655</v>
      </c>
      <c r="E20654" s="7" t="s">
        <v>423</v>
      </c>
    </row>
    <row r="20655" spans="1:12">
      <c r="A20655" t="s">
        <v>4</v>
      </c>
      <c r="B20655" s="4" t="s">
        <v>5</v>
      </c>
      <c r="C20655" s="4" t="s">
        <v>11</v>
      </c>
    </row>
    <row r="20656" spans="1:12">
      <c r="A20656" t="n">
        <v>170964</v>
      </c>
      <c r="B20656" s="29" t="n">
        <v>16</v>
      </c>
      <c r="C20656" s="7" t="n">
        <v>0</v>
      </c>
    </row>
    <row r="20657" spans="1:6">
      <c r="A20657" t="s">
        <v>4</v>
      </c>
      <c r="B20657" s="4" t="s">
        <v>5</v>
      </c>
      <c r="C20657" s="4" t="s">
        <v>11</v>
      </c>
      <c r="D20657" s="4" t="s">
        <v>34</v>
      </c>
      <c r="E20657" s="4" t="s">
        <v>7</v>
      </c>
      <c r="F20657" s="4" t="s">
        <v>7</v>
      </c>
      <c r="G20657" s="4" t="s">
        <v>34</v>
      </c>
      <c r="H20657" s="4" t="s">
        <v>7</v>
      </c>
      <c r="I20657" s="4" t="s">
        <v>7</v>
      </c>
    </row>
    <row r="20658" spans="1:6">
      <c r="A20658" t="n">
        <v>170967</v>
      </c>
      <c r="B20658" s="51" t="n">
        <v>26</v>
      </c>
      <c r="C20658" s="7" t="n">
        <v>5655</v>
      </c>
      <c r="D20658" s="7" t="s">
        <v>1498</v>
      </c>
      <c r="E20658" s="7" t="n">
        <v>2</v>
      </c>
      <c r="F20658" s="7" t="n">
        <v>3</v>
      </c>
      <c r="G20658" s="7" t="s">
        <v>1499</v>
      </c>
      <c r="H20658" s="7" t="n">
        <v>2</v>
      </c>
      <c r="I20658" s="7" t="n">
        <v>0</v>
      </c>
    </row>
    <row r="20659" spans="1:6">
      <c r="A20659" t="s">
        <v>4</v>
      </c>
      <c r="B20659" s="4" t="s">
        <v>5</v>
      </c>
    </row>
    <row r="20660" spans="1:6">
      <c r="A20660" t="n">
        <v>171119</v>
      </c>
      <c r="B20660" s="27" t="n">
        <v>28</v>
      </c>
    </row>
    <row r="20661" spans="1:6">
      <c r="A20661" t="s">
        <v>4</v>
      </c>
      <c r="B20661" s="4" t="s">
        <v>5</v>
      </c>
      <c r="C20661" s="4" t="s">
        <v>11</v>
      </c>
      <c r="D20661" s="4" t="s">
        <v>7</v>
      </c>
    </row>
    <row r="20662" spans="1:6">
      <c r="A20662" t="n">
        <v>171120</v>
      </c>
      <c r="B20662" s="69" t="n">
        <v>89</v>
      </c>
      <c r="C20662" s="7" t="n">
        <v>65533</v>
      </c>
      <c r="D20662" s="7" t="n">
        <v>1</v>
      </c>
    </row>
    <row r="20663" spans="1:6">
      <c r="A20663" t="s">
        <v>4</v>
      </c>
      <c r="B20663" s="4" t="s">
        <v>5</v>
      </c>
      <c r="C20663" s="4" t="s">
        <v>7</v>
      </c>
      <c r="D20663" s="4" t="s">
        <v>11</v>
      </c>
      <c r="E20663" s="4" t="s">
        <v>11</v>
      </c>
      <c r="F20663" s="4" t="s">
        <v>7</v>
      </c>
    </row>
    <row r="20664" spans="1:6">
      <c r="A20664" t="n">
        <v>171124</v>
      </c>
      <c r="B20664" s="25" t="n">
        <v>25</v>
      </c>
      <c r="C20664" s="7" t="n">
        <v>1</v>
      </c>
      <c r="D20664" s="7" t="n">
        <v>65535</v>
      </c>
      <c r="E20664" s="7" t="n">
        <v>65535</v>
      </c>
      <c r="F20664" s="7" t="n">
        <v>0</v>
      </c>
    </row>
    <row r="20665" spans="1:6">
      <c r="A20665" t="s">
        <v>4</v>
      </c>
      <c r="B20665" s="4" t="s">
        <v>5</v>
      </c>
      <c r="C20665" s="4" t="s">
        <v>16</v>
      </c>
    </row>
    <row r="20666" spans="1:6">
      <c r="A20666" t="n">
        <v>171131</v>
      </c>
      <c r="B20666" s="22" t="n">
        <v>3</v>
      </c>
      <c r="C20666" s="14" t="n">
        <f t="normal" ca="1">A20830</f>
        <v>0</v>
      </c>
    </row>
    <row r="20667" spans="1:6">
      <c r="A20667" t="s">
        <v>4</v>
      </c>
      <c r="B20667" s="4" t="s">
        <v>5</v>
      </c>
      <c r="C20667" s="4" t="s">
        <v>7</v>
      </c>
      <c r="D20667" s="4" t="s">
        <v>11</v>
      </c>
      <c r="E20667" s="4" t="s">
        <v>7</v>
      </c>
      <c r="F20667" s="4" t="s">
        <v>11</v>
      </c>
      <c r="G20667" s="4" t="s">
        <v>7</v>
      </c>
      <c r="H20667" s="4" t="s">
        <v>7</v>
      </c>
      <c r="I20667" s="4" t="s">
        <v>7</v>
      </c>
      <c r="J20667" s="4" t="s">
        <v>16</v>
      </c>
    </row>
    <row r="20668" spans="1:6">
      <c r="A20668" t="n">
        <v>171136</v>
      </c>
      <c r="B20668" s="13" t="n">
        <v>5</v>
      </c>
      <c r="C20668" s="7" t="n">
        <v>30</v>
      </c>
      <c r="D20668" s="7" t="n">
        <v>10946</v>
      </c>
      <c r="E20668" s="7" t="n">
        <v>30</v>
      </c>
      <c r="F20668" s="7" t="n">
        <v>10969</v>
      </c>
      <c r="G20668" s="7" t="n">
        <v>8</v>
      </c>
      <c r="H20668" s="7" t="n">
        <v>9</v>
      </c>
      <c r="I20668" s="7" t="n">
        <v>1</v>
      </c>
      <c r="J20668" s="14" t="n">
        <f t="normal" ca="1">A20722</f>
        <v>0</v>
      </c>
    </row>
    <row r="20669" spans="1:6">
      <c r="A20669" t="s">
        <v>4</v>
      </c>
      <c r="B20669" s="4" t="s">
        <v>5</v>
      </c>
      <c r="C20669" s="4" t="s">
        <v>7</v>
      </c>
      <c r="D20669" s="4" t="s">
        <v>11</v>
      </c>
      <c r="E20669" s="4" t="s">
        <v>13</v>
      </c>
    </row>
    <row r="20670" spans="1:6">
      <c r="A20670" t="n">
        <v>171150</v>
      </c>
      <c r="B20670" s="35" t="n">
        <v>58</v>
      </c>
      <c r="C20670" s="7" t="n">
        <v>0</v>
      </c>
      <c r="D20670" s="7" t="n">
        <v>300</v>
      </c>
      <c r="E20670" s="7" t="n">
        <v>0.300000011920929</v>
      </c>
    </row>
    <row r="20671" spans="1:6">
      <c r="A20671" t="s">
        <v>4</v>
      </c>
      <c r="B20671" s="4" t="s">
        <v>5</v>
      </c>
      <c r="C20671" s="4" t="s">
        <v>7</v>
      </c>
      <c r="D20671" s="4" t="s">
        <v>11</v>
      </c>
    </row>
    <row r="20672" spans="1:6">
      <c r="A20672" t="n">
        <v>171158</v>
      </c>
      <c r="B20672" s="35" t="n">
        <v>58</v>
      </c>
      <c r="C20672" s="7" t="n">
        <v>255</v>
      </c>
      <c r="D20672" s="7" t="n">
        <v>0</v>
      </c>
    </row>
    <row r="20673" spans="1:10">
      <c r="A20673" t="s">
        <v>4</v>
      </c>
      <c r="B20673" s="4" t="s">
        <v>5</v>
      </c>
      <c r="C20673" s="4" t="s">
        <v>7</v>
      </c>
      <c r="D20673" s="4" t="s">
        <v>11</v>
      </c>
      <c r="E20673" s="4" t="s">
        <v>13</v>
      </c>
      <c r="F20673" s="4" t="s">
        <v>11</v>
      </c>
      <c r="G20673" s="4" t="s">
        <v>14</v>
      </c>
      <c r="H20673" s="4" t="s">
        <v>14</v>
      </c>
      <c r="I20673" s="4" t="s">
        <v>11</v>
      </c>
      <c r="J20673" s="4" t="s">
        <v>11</v>
      </c>
      <c r="K20673" s="4" t="s">
        <v>14</v>
      </c>
      <c r="L20673" s="4" t="s">
        <v>14</v>
      </c>
      <c r="M20673" s="4" t="s">
        <v>14</v>
      </c>
      <c r="N20673" s="4" t="s">
        <v>14</v>
      </c>
      <c r="O20673" s="4" t="s">
        <v>8</v>
      </c>
    </row>
    <row r="20674" spans="1:10">
      <c r="A20674" t="n">
        <v>171162</v>
      </c>
      <c r="B20674" s="12" t="n">
        <v>50</v>
      </c>
      <c r="C20674" s="7" t="n">
        <v>0</v>
      </c>
      <c r="D20674" s="7" t="n">
        <v>12010</v>
      </c>
      <c r="E20674" s="7" t="n">
        <v>1</v>
      </c>
      <c r="F20674" s="7" t="n">
        <v>0</v>
      </c>
      <c r="G20674" s="7" t="n">
        <v>0</v>
      </c>
      <c r="H20674" s="7" t="n">
        <v>0</v>
      </c>
      <c r="I20674" s="7" t="n">
        <v>0</v>
      </c>
      <c r="J20674" s="7" t="n">
        <v>65533</v>
      </c>
      <c r="K20674" s="7" t="n">
        <v>0</v>
      </c>
      <c r="L20674" s="7" t="n">
        <v>0</v>
      </c>
      <c r="M20674" s="7" t="n">
        <v>0</v>
      </c>
      <c r="N20674" s="7" t="n">
        <v>0</v>
      </c>
      <c r="O20674" s="7" t="s">
        <v>18</v>
      </c>
    </row>
    <row r="20675" spans="1:10">
      <c r="A20675" t="s">
        <v>4</v>
      </c>
      <c r="B20675" s="4" t="s">
        <v>5</v>
      </c>
      <c r="C20675" s="4" t="s">
        <v>7</v>
      </c>
      <c r="D20675" s="4" t="s">
        <v>11</v>
      </c>
      <c r="E20675" s="4" t="s">
        <v>11</v>
      </c>
      <c r="F20675" s="4" t="s">
        <v>11</v>
      </c>
      <c r="G20675" s="4" t="s">
        <v>11</v>
      </c>
      <c r="H20675" s="4" t="s">
        <v>7</v>
      </c>
    </row>
    <row r="20676" spans="1:10">
      <c r="A20676" t="n">
        <v>171201</v>
      </c>
      <c r="B20676" s="25" t="n">
        <v>25</v>
      </c>
      <c r="C20676" s="7" t="n">
        <v>5</v>
      </c>
      <c r="D20676" s="7" t="n">
        <v>65535</v>
      </c>
      <c r="E20676" s="7" t="n">
        <v>500</v>
      </c>
      <c r="F20676" s="7" t="n">
        <v>800</v>
      </c>
      <c r="G20676" s="7" t="n">
        <v>140</v>
      </c>
      <c r="H20676" s="7" t="n">
        <v>0</v>
      </c>
    </row>
    <row r="20677" spans="1:10">
      <c r="A20677" t="s">
        <v>4</v>
      </c>
      <c r="B20677" s="4" t="s">
        <v>5</v>
      </c>
      <c r="C20677" s="4" t="s">
        <v>11</v>
      </c>
      <c r="D20677" s="4" t="s">
        <v>7</v>
      </c>
      <c r="E20677" s="4" t="s">
        <v>34</v>
      </c>
      <c r="F20677" s="4" t="s">
        <v>7</v>
      </c>
      <c r="G20677" s="4" t="s">
        <v>7</v>
      </c>
    </row>
    <row r="20678" spans="1:10">
      <c r="A20678" t="n">
        <v>171212</v>
      </c>
      <c r="B20678" s="26" t="n">
        <v>24</v>
      </c>
      <c r="C20678" s="7" t="n">
        <v>65533</v>
      </c>
      <c r="D20678" s="7" t="n">
        <v>11</v>
      </c>
      <c r="E20678" s="7" t="s">
        <v>1500</v>
      </c>
      <c r="F20678" s="7" t="n">
        <v>2</v>
      </c>
      <c r="G20678" s="7" t="n">
        <v>0</v>
      </c>
    </row>
    <row r="20679" spans="1:10">
      <c r="A20679" t="s">
        <v>4</v>
      </c>
      <c r="B20679" s="4" t="s">
        <v>5</v>
      </c>
    </row>
    <row r="20680" spans="1:10">
      <c r="A20680" t="n">
        <v>171256</v>
      </c>
      <c r="B20680" s="27" t="n">
        <v>28</v>
      </c>
    </row>
    <row r="20681" spans="1:10">
      <c r="A20681" t="s">
        <v>4</v>
      </c>
      <c r="B20681" s="4" t="s">
        <v>5</v>
      </c>
      <c r="C20681" s="4" t="s">
        <v>7</v>
      </c>
    </row>
    <row r="20682" spans="1:10">
      <c r="A20682" t="n">
        <v>171257</v>
      </c>
      <c r="B20682" s="28" t="n">
        <v>27</v>
      </c>
      <c r="C20682" s="7" t="n">
        <v>0</v>
      </c>
    </row>
    <row r="20683" spans="1:10">
      <c r="A20683" t="s">
        <v>4</v>
      </c>
      <c r="B20683" s="4" t="s">
        <v>5</v>
      </c>
      <c r="C20683" s="4" t="s">
        <v>7</v>
      </c>
    </row>
    <row r="20684" spans="1:10">
      <c r="A20684" t="n">
        <v>171259</v>
      </c>
      <c r="B20684" s="28" t="n">
        <v>27</v>
      </c>
      <c r="C20684" s="7" t="n">
        <v>1</v>
      </c>
    </row>
    <row r="20685" spans="1:10">
      <c r="A20685" t="s">
        <v>4</v>
      </c>
      <c r="B20685" s="4" t="s">
        <v>5</v>
      </c>
      <c r="C20685" s="4" t="s">
        <v>7</v>
      </c>
      <c r="D20685" s="4" t="s">
        <v>11</v>
      </c>
      <c r="E20685" s="4" t="s">
        <v>11</v>
      </c>
      <c r="F20685" s="4" t="s">
        <v>11</v>
      </c>
      <c r="G20685" s="4" t="s">
        <v>11</v>
      </c>
      <c r="H20685" s="4" t="s">
        <v>7</v>
      </c>
    </row>
    <row r="20686" spans="1:10">
      <c r="A20686" t="n">
        <v>171261</v>
      </c>
      <c r="B20686" s="25" t="n">
        <v>25</v>
      </c>
      <c r="C20686" s="7" t="n">
        <v>5</v>
      </c>
      <c r="D20686" s="7" t="n">
        <v>65535</v>
      </c>
      <c r="E20686" s="7" t="n">
        <v>65535</v>
      </c>
      <c r="F20686" s="7" t="n">
        <v>65535</v>
      </c>
      <c r="G20686" s="7" t="n">
        <v>65535</v>
      </c>
      <c r="H20686" s="7" t="n">
        <v>0</v>
      </c>
    </row>
    <row r="20687" spans="1:10">
      <c r="A20687" t="s">
        <v>4</v>
      </c>
      <c r="B20687" s="4" t="s">
        <v>5</v>
      </c>
      <c r="C20687" s="4" t="s">
        <v>7</v>
      </c>
      <c r="D20687" s="4" t="s">
        <v>11</v>
      </c>
      <c r="E20687" s="4" t="s">
        <v>13</v>
      </c>
    </row>
    <row r="20688" spans="1:10">
      <c r="A20688" t="n">
        <v>171272</v>
      </c>
      <c r="B20688" s="35" t="n">
        <v>58</v>
      </c>
      <c r="C20688" s="7" t="n">
        <v>100</v>
      </c>
      <c r="D20688" s="7" t="n">
        <v>300</v>
      </c>
      <c r="E20688" s="7" t="n">
        <v>0.300000011920929</v>
      </c>
    </row>
    <row r="20689" spans="1:15">
      <c r="A20689" t="s">
        <v>4</v>
      </c>
      <c r="B20689" s="4" t="s">
        <v>5</v>
      </c>
      <c r="C20689" s="4" t="s">
        <v>7</v>
      </c>
      <c r="D20689" s="4" t="s">
        <v>11</v>
      </c>
    </row>
    <row r="20690" spans="1:15">
      <c r="A20690" t="n">
        <v>171280</v>
      </c>
      <c r="B20690" s="35" t="n">
        <v>58</v>
      </c>
      <c r="C20690" s="7" t="n">
        <v>255</v>
      </c>
      <c r="D20690" s="7" t="n">
        <v>0</v>
      </c>
    </row>
    <row r="20691" spans="1:15">
      <c r="A20691" t="s">
        <v>4</v>
      </c>
      <c r="B20691" s="4" t="s">
        <v>5</v>
      </c>
      <c r="C20691" s="4" t="s">
        <v>11</v>
      </c>
    </row>
    <row r="20692" spans="1:15">
      <c r="A20692" t="n">
        <v>171284</v>
      </c>
      <c r="B20692" s="29" t="n">
        <v>16</v>
      </c>
      <c r="C20692" s="7" t="n">
        <v>300</v>
      </c>
    </row>
    <row r="20693" spans="1:15">
      <c r="A20693" t="s">
        <v>4</v>
      </c>
      <c r="B20693" s="4" t="s">
        <v>5</v>
      </c>
      <c r="C20693" s="4" t="s">
        <v>11</v>
      </c>
      <c r="D20693" s="4" t="s">
        <v>7</v>
      </c>
      <c r="E20693" s="4" t="s">
        <v>13</v>
      </c>
      <c r="F20693" s="4" t="s">
        <v>11</v>
      </c>
    </row>
    <row r="20694" spans="1:15">
      <c r="A20694" t="n">
        <v>171287</v>
      </c>
      <c r="B20694" s="53" t="n">
        <v>59</v>
      </c>
      <c r="C20694" s="7" t="n">
        <v>14</v>
      </c>
      <c r="D20694" s="7" t="n">
        <v>13</v>
      </c>
      <c r="E20694" s="7" t="n">
        <v>0.150000005960464</v>
      </c>
      <c r="F20694" s="7" t="n">
        <v>0</v>
      </c>
    </row>
    <row r="20695" spans="1:15">
      <c r="A20695" t="s">
        <v>4</v>
      </c>
      <c r="B20695" s="4" t="s">
        <v>5</v>
      </c>
      <c r="C20695" s="4" t="s">
        <v>11</v>
      </c>
    </row>
    <row r="20696" spans="1:15">
      <c r="A20696" t="n">
        <v>171297</v>
      </c>
      <c r="B20696" s="29" t="n">
        <v>16</v>
      </c>
      <c r="C20696" s="7" t="n">
        <v>1000</v>
      </c>
    </row>
    <row r="20697" spans="1:15">
      <c r="A20697" t="s">
        <v>4</v>
      </c>
      <c r="B20697" s="4" t="s">
        <v>5</v>
      </c>
      <c r="C20697" s="4" t="s">
        <v>7</v>
      </c>
      <c r="D20697" s="4" t="s">
        <v>11</v>
      </c>
      <c r="E20697" s="4" t="s">
        <v>8</v>
      </c>
    </row>
    <row r="20698" spans="1:15">
      <c r="A20698" t="n">
        <v>171300</v>
      </c>
      <c r="B20698" s="49" t="n">
        <v>51</v>
      </c>
      <c r="C20698" s="7" t="n">
        <v>4</v>
      </c>
      <c r="D20698" s="7" t="n">
        <v>14</v>
      </c>
      <c r="E20698" s="7" t="s">
        <v>1278</v>
      </c>
    </row>
    <row r="20699" spans="1:15">
      <c r="A20699" t="s">
        <v>4</v>
      </c>
      <c r="B20699" s="4" t="s">
        <v>5</v>
      </c>
      <c r="C20699" s="4" t="s">
        <v>11</v>
      </c>
    </row>
    <row r="20700" spans="1:15">
      <c r="A20700" t="n">
        <v>171313</v>
      </c>
      <c r="B20700" s="29" t="n">
        <v>16</v>
      </c>
      <c r="C20700" s="7" t="n">
        <v>0</v>
      </c>
    </row>
    <row r="20701" spans="1:15">
      <c r="A20701" t="s">
        <v>4</v>
      </c>
      <c r="B20701" s="4" t="s">
        <v>5</v>
      </c>
      <c r="C20701" s="4" t="s">
        <v>11</v>
      </c>
      <c r="D20701" s="4" t="s">
        <v>34</v>
      </c>
      <c r="E20701" s="4" t="s">
        <v>7</v>
      </c>
      <c r="F20701" s="4" t="s">
        <v>7</v>
      </c>
      <c r="G20701" s="4" t="s">
        <v>34</v>
      </c>
      <c r="H20701" s="4" t="s">
        <v>7</v>
      </c>
      <c r="I20701" s="4" t="s">
        <v>7</v>
      </c>
      <c r="J20701" s="4" t="s">
        <v>34</v>
      </c>
      <c r="K20701" s="4" t="s">
        <v>7</v>
      </c>
      <c r="L20701" s="4" t="s">
        <v>7</v>
      </c>
    </row>
    <row r="20702" spans="1:15">
      <c r="A20702" t="n">
        <v>171316</v>
      </c>
      <c r="B20702" s="51" t="n">
        <v>26</v>
      </c>
      <c r="C20702" s="7" t="n">
        <v>14</v>
      </c>
      <c r="D20702" s="7" t="s">
        <v>1501</v>
      </c>
      <c r="E20702" s="7" t="n">
        <v>2</v>
      </c>
      <c r="F20702" s="7" t="n">
        <v>3</v>
      </c>
      <c r="G20702" s="7" t="s">
        <v>1502</v>
      </c>
      <c r="H20702" s="7" t="n">
        <v>2</v>
      </c>
      <c r="I20702" s="7" t="n">
        <v>3</v>
      </c>
      <c r="J20702" s="7" t="s">
        <v>1503</v>
      </c>
      <c r="K20702" s="7" t="n">
        <v>2</v>
      </c>
      <c r="L20702" s="7" t="n">
        <v>0</v>
      </c>
    </row>
    <row r="20703" spans="1:15">
      <c r="A20703" t="s">
        <v>4</v>
      </c>
      <c r="B20703" s="4" t="s">
        <v>5</v>
      </c>
    </row>
    <row r="20704" spans="1:15">
      <c r="A20704" t="n">
        <v>171424</v>
      </c>
      <c r="B20704" s="27" t="n">
        <v>28</v>
      </c>
    </row>
    <row r="20705" spans="1:12">
      <c r="A20705" t="s">
        <v>4</v>
      </c>
      <c r="B20705" s="4" t="s">
        <v>5</v>
      </c>
      <c r="C20705" s="4" t="s">
        <v>7</v>
      </c>
      <c r="D20705" s="4" t="s">
        <v>11</v>
      </c>
      <c r="E20705" s="4" t="s">
        <v>11</v>
      </c>
      <c r="F20705" s="4" t="s">
        <v>7</v>
      </c>
    </row>
    <row r="20706" spans="1:12">
      <c r="A20706" t="n">
        <v>171425</v>
      </c>
      <c r="B20706" s="25" t="n">
        <v>25</v>
      </c>
      <c r="C20706" s="7" t="n">
        <v>1</v>
      </c>
      <c r="D20706" s="7" t="n">
        <v>60</v>
      </c>
      <c r="E20706" s="7" t="n">
        <v>640</v>
      </c>
      <c r="F20706" s="7" t="n">
        <v>1</v>
      </c>
    </row>
    <row r="20707" spans="1:12">
      <c r="A20707" t="s">
        <v>4</v>
      </c>
      <c r="B20707" s="4" t="s">
        <v>5</v>
      </c>
      <c r="C20707" s="4" t="s">
        <v>7</v>
      </c>
      <c r="D20707" s="4" t="s">
        <v>11</v>
      </c>
      <c r="E20707" s="4" t="s">
        <v>8</v>
      </c>
    </row>
    <row r="20708" spans="1:12">
      <c r="A20708" t="n">
        <v>171432</v>
      </c>
      <c r="B20708" s="49" t="n">
        <v>51</v>
      </c>
      <c r="C20708" s="7" t="n">
        <v>4</v>
      </c>
      <c r="D20708" s="7" t="n">
        <v>5655</v>
      </c>
      <c r="E20708" s="7" t="s">
        <v>423</v>
      </c>
    </row>
    <row r="20709" spans="1:12">
      <c r="A20709" t="s">
        <v>4</v>
      </c>
      <c r="B20709" s="4" t="s">
        <v>5</v>
      </c>
      <c r="C20709" s="4" t="s">
        <v>11</v>
      </c>
    </row>
    <row r="20710" spans="1:12">
      <c r="A20710" t="n">
        <v>171447</v>
      </c>
      <c r="B20710" s="29" t="n">
        <v>16</v>
      </c>
      <c r="C20710" s="7" t="n">
        <v>0</v>
      </c>
    </row>
    <row r="20711" spans="1:12">
      <c r="A20711" t="s">
        <v>4</v>
      </c>
      <c r="B20711" s="4" t="s">
        <v>5</v>
      </c>
      <c r="C20711" s="4" t="s">
        <v>11</v>
      </c>
      <c r="D20711" s="4" t="s">
        <v>34</v>
      </c>
      <c r="E20711" s="4" t="s">
        <v>7</v>
      </c>
      <c r="F20711" s="4" t="s">
        <v>7</v>
      </c>
      <c r="G20711" s="4" t="s">
        <v>34</v>
      </c>
      <c r="H20711" s="4" t="s">
        <v>7</v>
      </c>
      <c r="I20711" s="4" t="s">
        <v>7</v>
      </c>
    </row>
    <row r="20712" spans="1:12">
      <c r="A20712" t="n">
        <v>171450</v>
      </c>
      <c r="B20712" s="51" t="n">
        <v>26</v>
      </c>
      <c r="C20712" s="7" t="n">
        <v>5655</v>
      </c>
      <c r="D20712" s="7" t="s">
        <v>1504</v>
      </c>
      <c r="E20712" s="7" t="n">
        <v>2</v>
      </c>
      <c r="F20712" s="7" t="n">
        <v>3</v>
      </c>
      <c r="G20712" s="7" t="s">
        <v>1505</v>
      </c>
      <c r="H20712" s="7" t="n">
        <v>2</v>
      </c>
      <c r="I20712" s="7" t="n">
        <v>0</v>
      </c>
    </row>
    <row r="20713" spans="1:12">
      <c r="A20713" t="s">
        <v>4</v>
      </c>
      <c r="B20713" s="4" t="s">
        <v>5</v>
      </c>
    </row>
    <row r="20714" spans="1:12">
      <c r="A20714" t="n">
        <v>171630</v>
      </c>
      <c r="B20714" s="27" t="n">
        <v>28</v>
      </c>
    </row>
    <row r="20715" spans="1:12">
      <c r="A20715" t="s">
        <v>4</v>
      </c>
      <c r="B20715" s="4" t="s">
        <v>5</v>
      </c>
      <c r="C20715" s="4" t="s">
        <v>11</v>
      </c>
      <c r="D20715" s="4" t="s">
        <v>7</v>
      </c>
    </row>
    <row r="20716" spans="1:12">
      <c r="A20716" t="n">
        <v>171631</v>
      </c>
      <c r="B20716" s="69" t="n">
        <v>89</v>
      </c>
      <c r="C20716" s="7" t="n">
        <v>65533</v>
      </c>
      <c r="D20716" s="7" t="n">
        <v>1</v>
      </c>
    </row>
    <row r="20717" spans="1:12">
      <c r="A20717" t="s">
        <v>4</v>
      </c>
      <c r="B20717" s="4" t="s">
        <v>5</v>
      </c>
      <c r="C20717" s="4" t="s">
        <v>7</v>
      </c>
      <c r="D20717" s="4" t="s">
        <v>11</v>
      </c>
      <c r="E20717" s="4" t="s">
        <v>11</v>
      </c>
      <c r="F20717" s="4" t="s">
        <v>7</v>
      </c>
    </row>
    <row r="20718" spans="1:12">
      <c r="A20718" t="n">
        <v>171635</v>
      </c>
      <c r="B20718" s="25" t="n">
        <v>25</v>
      </c>
      <c r="C20718" s="7" t="n">
        <v>1</v>
      </c>
      <c r="D20718" s="7" t="n">
        <v>65535</v>
      </c>
      <c r="E20718" s="7" t="n">
        <v>65535</v>
      </c>
      <c r="F20718" s="7" t="n">
        <v>0</v>
      </c>
    </row>
    <row r="20719" spans="1:12">
      <c r="A20719" t="s">
        <v>4</v>
      </c>
      <c r="B20719" s="4" t="s">
        <v>5</v>
      </c>
      <c r="C20719" s="4" t="s">
        <v>16</v>
      </c>
    </row>
    <row r="20720" spans="1:12">
      <c r="A20720" t="n">
        <v>171642</v>
      </c>
      <c r="B20720" s="22" t="n">
        <v>3</v>
      </c>
      <c r="C20720" s="14" t="n">
        <f t="normal" ca="1">A20830</f>
        <v>0</v>
      </c>
    </row>
    <row r="20721" spans="1:9">
      <c r="A20721" t="s">
        <v>4</v>
      </c>
      <c r="B20721" s="4" t="s">
        <v>5</v>
      </c>
      <c r="C20721" s="4" t="s">
        <v>7</v>
      </c>
      <c r="D20721" s="4" t="s">
        <v>11</v>
      </c>
      <c r="E20721" s="4" t="s">
        <v>7</v>
      </c>
      <c r="F20721" s="4" t="s">
        <v>11</v>
      </c>
      <c r="G20721" s="4" t="s">
        <v>7</v>
      </c>
      <c r="H20721" s="4" t="s">
        <v>7</v>
      </c>
      <c r="I20721" s="4" t="s">
        <v>7</v>
      </c>
      <c r="J20721" s="4" t="s">
        <v>16</v>
      </c>
    </row>
    <row r="20722" spans="1:9">
      <c r="A20722" t="n">
        <v>171647</v>
      </c>
      <c r="B20722" s="13" t="n">
        <v>5</v>
      </c>
      <c r="C20722" s="7" t="n">
        <v>30</v>
      </c>
      <c r="D20722" s="7" t="n">
        <v>10947</v>
      </c>
      <c r="E20722" s="7" t="n">
        <v>30</v>
      </c>
      <c r="F20722" s="7" t="n">
        <v>10968</v>
      </c>
      <c r="G20722" s="7" t="n">
        <v>8</v>
      </c>
      <c r="H20722" s="7" t="n">
        <v>9</v>
      </c>
      <c r="I20722" s="7" t="n">
        <v>1</v>
      </c>
      <c r="J20722" s="14" t="n">
        <f t="normal" ca="1">A20778</f>
        <v>0</v>
      </c>
    </row>
    <row r="20723" spans="1:9">
      <c r="A20723" t="s">
        <v>4</v>
      </c>
      <c r="B20723" s="4" t="s">
        <v>5</v>
      </c>
      <c r="C20723" s="4" t="s">
        <v>7</v>
      </c>
      <c r="D20723" s="4" t="s">
        <v>11</v>
      </c>
      <c r="E20723" s="4" t="s">
        <v>13</v>
      </c>
    </row>
    <row r="20724" spans="1:9">
      <c r="A20724" t="n">
        <v>171661</v>
      </c>
      <c r="B20724" s="35" t="n">
        <v>58</v>
      </c>
      <c r="C20724" s="7" t="n">
        <v>0</v>
      </c>
      <c r="D20724" s="7" t="n">
        <v>300</v>
      </c>
      <c r="E20724" s="7" t="n">
        <v>0.300000011920929</v>
      </c>
    </row>
    <row r="20725" spans="1:9">
      <c r="A20725" t="s">
        <v>4</v>
      </c>
      <c r="B20725" s="4" t="s">
        <v>5</v>
      </c>
      <c r="C20725" s="4" t="s">
        <v>7</v>
      </c>
      <c r="D20725" s="4" t="s">
        <v>11</v>
      </c>
    </row>
    <row r="20726" spans="1:9">
      <c r="A20726" t="n">
        <v>171669</v>
      </c>
      <c r="B20726" s="35" t="n">
        <v>58</v>
      </c>
      <c r="C20726" s="7" t="n">
        <v>255</v>
      </c>
      <c r="D20726" s="7" t="n">
        <v>0</v>
      </c>
    </row>
    <row r="20727" spans="1:9">
      <c r="A20727" t="s">
        <v>4</v>
      </c>
      <c r="B20727" s="4" t="s">
        <v>5</v>
      </c>
      <c r="C20727" s="4" t="s">
        <v>7</v>
      </c>
      <c r="D20727" s="4" t="s">
        <v>11</v>
      </c>
      <c r="E20727" s="4" t="s">
        <v>13</v>
      </c>
      <c r="F20727" s="4" t="s">
        <v>11</v>
      </c>
      <c r="G20727" s="4" t="s">
        <v>14</v>
      </c>
      <c r="H20727" s="4" t="s">
        <v>14</v>
      </c>
      <c r="I20727" s="4" t="s">
        <v>11</v>
      </c>
      <c r="J20727" s="4" t="s">
        <v>11</v>
      </c>
      <c r="K20727" s="4" t="s">
        <v>14</v>
      </c>
      <c r="L20727" s="4" t="s">
        <v>14</v>
      </c>
      <c r="M20727" s="4" t="s">
        <v>14</v>
      </c>
      <c r="N20727" s="4" t="s">
        <v>14</v>
      </c>
      <c r="O20727" s="4" t="s">
        <v>8</v>
      </c>
    </row>
    <row r="20728" spans="1:9">
      <c r="A20728" t="n">
        <v>171673</v>
      </c>
      <c r="B20728" s="12" t="n">
        <v>50</v>
      </c>
      <c r="C20728" s="7" t="n">
        <v>0</v>
      </c>
      <c r="D20728" s="7" t="n">
        <v>12010</v>
      </c>
      <c r="E20728" s="7" t="n">
        <v>1</v>
      </c>
      <c r="F20728" s="7" t="n">
        <v>0</v>
      </c>
      <c r="G20728" s="7" t="n">
        <v>0</v>
      </c>
      <c r="H20728" s="7" t="n">
        <v>0</v>
      </c>
      <c r="I20728" s="7" t="n">
        <v>0</v>
      </c>
      <c r="J20728" s="7" t="n">
        <v>65533</v>
      </c>
      <c r="K20728" s="7" t="n">
        <v>0</v>
      </c>
      <c r="L20728" s="7" t="n">
        <v>0</v>
      </c>
      <c r="M20728" s="7" t="n">
        <v>0</v>
      </c>
      <c r="N20728" s="7" t="n">
        <v>0</v>
      </c>
      <c r="O20728" s="7" t="s">
        <v>18</v>
      </c>
    </row>
    <row r="20729" spans="1:9">
      <c r="A20729" t="s">
        <v>4</v>
      </c>
      <c r="B20729" s="4" t="s">
        <v>5</v>
      </c>
      <c r="C20729" s="4" t="s">
        <v>7</v>
      </c>
      <c r="D20729" s="4" t="s">
        <v>11</v>
      </c>
      <c r="E20729" s="4" t="s">
        <v>11</v>
      </c>
      <c r="F20729" s="4" t="s">
        <v>11</v>
      </c>
      <c r="G20729" s="4" t="s">
        <v>11</v>
      </c>
      <c r="H20729" s="4" t="s">
        <v>7</v>
      </c>
    </row>
    <row r="20730" spans="1:9">
      <c r="A20730" t="n">
        <v>171712</v>
      </c>
      <c r="B20730" s="25" t="n">
        <v>25</v>
      </c>
      <c r="C20730" s="7" t="n">
        <v>5</v>
      </c>
      <c r="D20730" s="7" t="n">
        <v>65535</v>
      </c>
      <c r="E20730" s="7" t="n">
        <v>500</v>
      </c>
      <c r="F20730" s="7" t="n">
        <v>800</v>
      </c>
      <c r="G20730" s="7" t="n">
        <v>140</v>
      </c>
      <c r="H20730" s="7" t="n">
        <v>0</v>
      </c>
    </row>
    <row r="20731" spans="1:9">
      <c r="A20731" t="s">
        <v>4</v>
      </c>
      <c r="B20731" s="4" t="s">
        <v>5</v>
      </c>
      <c r="C20731" s="4" t="s">
        <v>11</v>
      </c>
      <c r="D20731" s="4" t="s">
        <v>7</v>
      </c>
      <c r="E20731" s="4" t="s">
        <v>34</v>
      </c>
      <c r="F20731" s="4" t="s">
        <v>7</v>
      </c>
      <c r="G20731" s="4" t="s">
        <v>7</v>
      </c>
    </row>
    <row r="20732" spans="1:9">
      <c r="A20732" t="n">
        <v>171723</v>
      </c>
      <c r="B20732" s="26" t="n">
        <v>24</v>
      </c>
      <c r="C20732" s="7" t="n">
        <v>65533</v>
      </c>
      <c r="D20732" s="7" t="n">
        <v>11</v>
      </c>
      <c r="E20732" s="7" t="s">
        <v>1506</v>
      </c>
      <c r="F20732" s="7" t="n">
        <v>2</v>
      </c>
      <c r="G20732" s="7" t="n">
        <v>0</v>
      </c>
    </row>
    <row r="20733" spans="1:9">
      <c r="A20733" t="s">
        <v>4</v>
      </c>
      <c r="B20733" s="4" t="s">
        <v>5</v>
      </c>
    </row>
    <row r="20734" spans="1:9">
      <c r="A20734" t="n">
        <v>171765</v>
      </c>
      <c r="B20734" s="27" t="n">
        <v>28</v>
      </c>
    </row>
    <row r="20735" spans="1:9">
      <c r="A20735" t="s">
        <v>4</v>
      </c>
      <c r="B20735" s="4" t="s">
        <v>5</v>
      </c>
      <c r="C20735" s="4" t="s">
        <v>7</v>
      </c>
    </row>
    <row r="20736" spans="1:9">
      <c r="A20736" t="n">
        <v>171766</v>
      </c>
      <c r="B20736" s="28" t="n">
        <v>27</v>
      </c>
      <c r="C20736" s="7" t="n">
        <v>0</v>
      </c>
    </row>
    <row r="20737" spans="1:15">
      <c r="A20737" t="s">
        <v>4</v>
      </c>
      <c r="B20737" s="4" t="s">
        <v>5</v>
      </c>
      <c r="C20737" s="4" t="s">
        <v>7</v>
      </c>
    </row>
    <row r="20738" spans="1:15">
      <c r="A20738" t="n">
        <v>171768</v>
      </c>
      <c r="B20738" s="28" t="n">
        <v>27</v>
      </c>
      <c r="C20738" s="7" t="n">
        <v>1</v>
      </c>
    </row>
    <row r="20739" spans="1:15">
      <c r="A20739" t="s">
        <v>4</v>
      </c>
      <c r="B20739" s="4" t="s">
        <v>5</v>
      </c>
      <c r="C20739" s="4" t="s">
        <v>7</v>
      </c>
      <c r="D20739" s="4" t="s">
        <v>11</v>
      </c>
      <c r="E20739" s="4" t="s">
        <v>11</v>
      </c>
      <c r="F20739" s="4" t="s">
        <v>11</v>
      </c>
      <c r="G20739" s="4" t="s">
        <v>11</v>
      </c>
      <c r="H20739" s="4" t="s">
        <v>7</v>
      </c>
    </row>
    <row r="20740" spans="1:15">
      <c r="A20740" t="n">
        <v>171770</v>
      </c>
      <c r="B20740" s="25" t="n">
        <v>25</v>
      </c>
      <c r="C20740" s="7" t="n">
        <v>5</v>
      </c>
      <c r="D20740" s="7" t="n">
        <v>65535</v>
      </c>
      <c r="E20740" s="7" t="n">
        <v>65535</v>
      </c>
      <c r="F20740" s="7" t="n">
        <v>65535</v>
      </c>
      <c r="G20740" s="7" t="n">
        <v>65535</v>
      </c>
      <c r="H20740" s="7" t="n">
        <v>0</v>
      </c>
    </row>
    <row r="20741" spans="1:15">
      <c r="A20741" t="s">
        <v>4</v>
      </c>
      <c r="B20741" s="4" t="s">
        <v>5</v>
      </c>
      <c r="C20741" s="4" t="s">
        <v>7</v>
      </c>
      <c r="D20741" s="4" t="s">
        <v>11</v>
      </c>
      <c r="E20741" s="4" t="s">
        <v>13</v>
      </c>
    </row>
    <row r="20742" spans="1:15">
      <c r="A20742" t="n">
        <v>171781</v>
      </c>
      <c r="B20742" s="35" t="n">
        <v>58</v>
      </c>
      <c r="C20742" s="7" t="n">
        <v>100</v>
      </c>
      <c r="D20742" s="7" t="n">
        <v>300</v>
      </c>
      <c r="E20742" s="7" t="n">
        <v>0.300000011920929</v>
      </c>
    </row>
    <row r="20743" spans="1:15">
      <c r="A20743" t="s">
        <v>4</v>
      </c>
      <c r="B20743" s="4" t="s">
        <v>5</v>
      </c>
      <c r="C20743" s="4" t="s">
        <v>7</v>
      </c>
      <c r="D20743" s="4" t="s">
        <v>11</v>
      </c>
    </row>
    <row r="20744" spans="1:15">
      <c r="A20744" t="n">
        <v>171789</v>
      </c>
      <c r="B20744" s="35" t="n">
        <v>58</v>
      </c>
      <c r="C20744" s="7" t="n">
        <v>255</v>
      </c>
      <c r="D20744" s="7" t="n">
        <v>0</v>
      </c>
    </row>
    <row r="20745" spans="1:15">
      <c r="A20745" t="s">
        <v>4</v>
      </c>
      <c r="B20745" s="4" t="s">
        <v>5</v>
      </c>
      <c r="C20745" s="4" t="s">
        <v>11</v>
      </c>
    </row>
    <row r="20746" spans="1:15">
      <c r="A20746" t="n">
        <v>171793</v>
      </c>
      <c r="B20746" s="29" t="n">
        <v>16</v>
      </c>
      <c r="C20746" s="7" t="n">
        <v>300</v>
      </c>
    </row>
    <row r="20747" spans="1:15">
      <c r="A20747" t="s">
        <v>4</v>
      </c>
      <c r="B20747" s="4" t="s">
        <v>5</v>
      </c>
      <c r="C20747" s="4" t="s">
        <v>11</v>
      </c>
      <c r="D20747" s="4" t="s">
        <v>7</v>
      </c>
      <c r="E20747" s="4" t="s">
        <v>13</v>
      </c>
      <c r="F20747" s="4" t="s">
        <v>11</v>
      </c>
    </row>
    <row r="20748" spans="1:15">
      <c r="A20748" t="n">
        <v>171796</v>
      </c>
      <c r="B20748" s="53" t="n">
        <v>59</v>
      </c>
      <c r="C20748" s="7" t="n">
        <v>14</v>
      </c>
      <c r="D20748" s="7" t="n">
        <v>13</v>
      </c>
      <c r="E20748" s="7" t="n">
        <v>0.150000005960464</v>
      </c>
      <c r="F20748" s="7" t="n">
        <v>0</v>
      </c>
    </row>
    <row r="20749" spans="1:15">
      <c r="A20749" t="s">
        <v>4</v>
      </c>
      <c r="B20749" s="4" t="s">
        <v>5</v>
      </c>
      <c r="C20749" s="4" t="s">
        <v>11</v>
      </c>
    </row>
    <row r="20750" spans="1:15">
      <c r="A20750" t="n">
        <v>171806</v>
      </c>
      <c r="B20750" s="29" t="n">
        <v>16</v>
      </c>
      <c r="C20750" s="7" t="n">
        <v>1000</v>
      </c>
    </row>
    <row r="20751" spans="1:15">
      <c r="A20751" t="s">
        <v>4</v>
      </c>
      <c r="B20751" s="4" t="s">
        <v>5</v>
      </c>
      <c r="C20751" s="4" t="s">
        <v>7</v>
      </c>
      <c r="D20751" s="4" t="s">
        <v>11</v>
      </c>
      <c r="E20751" s="4" t="s">
        <v>8</v>
      </c>
    </row>
    <row r="20752" spans="1:15">
      <c r="A20752" t="n">
        <v>171809</v>
      </c>
      <c r="B20752" s="49" t="n">
        <v>51</v>
      </c>
      <c r="C20752" s="7" t="n">
        <v>4</v>
      </c>
      <c r="D20752" s="7" t="n">
        <v>14</v>
      </c>
      <c r="E20752" s="7" t="s">
        <v>1278</v>
      </c>
    </row>
    <row r="20753" spans="1:8">
      <c r="A20753" t="s">
        <v>4</v>
      </c>
      <c r="B20753" s="4" t="s">
        <v>5</v>
      </c>
      <c r="C20753" s="4" t="s">
        <v>11</v>
      </c>
    </row>
    <row r="20754" spans="1:8">
      <c r="A20754" t="n">
        <v>171822</v>
      </c>
      <c r="B20754" s="29" t="n">
        <v>16</v>
      </c>
      <c r="C20754" s="7" t="n">
        <v>0</v>
      </c>
    </row>
    <row r="20755" spans="1:8">
      <c r="A20755" t="s">
        <v>4</v>
      </c>
      <c r="B20755" s="4" t="s">
        <v>5</v>
      </c>
      <c r="C20755" s="4" t="s">
        <v>11</v>
      </c>
      <c r="D20755" s="4" t="s">
        <v>34</v>
      </c>
      <c r="E20755" s="4" t="s">
        <v>7</v>
      </c>
      <c r="F20755" s="4" t="s">
        <v>7</v>
      </c>
      <c r="G20755" s="4" t="s">
        <v>34</v>
      </c>
      <c r="H20755" s="4" t="s">
        <v>7</v>
      </c>
      <c r="I20755" s="4" t="s">
        <v>7</v>
      </c>
      <c r="J20755" s="4" t="s">
        <v>34</v>
      </c>
      <c r="K20755" s="4" t="s">
        <v>7</v>
      </c>
      <c r="L20755" s="4" t="s">
        <v>7</v>
      </c>
    </row>
    <row r="20756" spans="1:8">
      <c r="A20756" t="n">
        <v>171825</v>
      </c>
      <c r="B20756" s="51" t="n">
        <v>26</v>
      </c>
      <c r="C20756" s="7" t="n">
        <v>14</v>
      </c>
      <c r="D20756" s="7" t="s">
        <v>1507</v>
      </c>
      <c r="E20756" s="7" t="n">
        <v>2</v>
      </c>
      <c r="F20756" s="7" t="n">
        <v>3</v>
      </c>
      <c r="G20756" s="7" t="s">
        <v>1502</v>
      </c>
      <c r="H20756" s="7" t="n">
        <v>2</v>
      </c>
      <c r="I20756" s="7" t="n">
        <v>3</v>
      </c>
      <c r="J20756" s="7" t="s">
        <v>1503</v>
      </c>
      <c r="K20756" s="7" t="n">
        <v>2</v>
      </c>
      <c r="L20756" s="7" t="n">
        <v>0</v>
      </c>
    </row>
    <row r="20757" spans="1:8">
      <c r="A20757" t="s">
        <v>4</v>
      </c>
      <c r="B20757" s="4" t="s">
        <v>5</v>
      </c>
    </row>
    <row r="20758" spans="1:8">
      <c r="A20758" t="n">
        <v>171932</v>
      </c>
      <c r="B20758" s="27" t="n">
        <v>28</v>
      </c>
    </row>
    <row r="20759" spans="1:8">
      <c r="A20759" t="s">
        <v>4</v>
      </c>
      <c r="B20759" s="4" t="s">
        <v>5</v>
      </c>
      <c r="C20759" s="4" t="s">
        <v>11</v>
      </c>
      <c r="D20759" s="4" t="s">
        <v>7</v>
      </c>
    </row>
    <row r="20760" spans="1:8">
      <c r="A20760" t="n">
        <v>171933</v>
      </c>
      <c r="B20760" s="69" t="n">
        <v>89</v>
      </c>
      <c r="C20760" s="7" t="n">
        <v>65533</v>
      </c>
      <c r="D20760" s="7" t="n">
        <v>1</v>
      </c>
    </row>
    <row r="20761" spans="1:8">
      <c r="A20761" t="s">
        <v>4</v>
      </c>
      <c r="B20761" s="4" t="s">
        <v>5</v>
      </c>
      <c r="C20761" s="4" t="s">
        <v>7</v>
      </c>
      <c r="D20761" s="4" t="s">
        <v>11</v>
      </c>
      <c r="E20761" s="4" t="s">
        <v>11</v>
      </c>
      <c r="F20761" s="4" t="s">
        <v>7</v>
      </c>
    </row>
    <row r="20762" spans="1:8">
      <c r="A20762" t="n">
        <v>171937</v>
      </c>
      <c r="B20762" s="25" t="n">
        <v>25</v>
      </c>
      <c r="C20762" s="7" t="n">
        <v>1</v>
      </c>
      <c r="D20762" s="7" t="n">
        <v>60</v>
      </c>
      <c r="E20762" s="7" t="n">
        <v>640</v>
      </c>
      <c r="F20762" s="7" t="n">
        <v>1</v>
      </c>
    </row>
    <row r="20763" spans="1:8">
      <c r="A20763" t="s">
        <v>4</v>
      </c>
      <c r="B20763" s="4" t="s">
        <v>5</v>
      </c>
      <c r="C20763" s="4" t="s">
        <v>7</v>
      </c>
      <c r="D20763" s="4" t="s">
        <v>11</v>
      </c>
      <c r="E20763" s="4" t="s">
        <v>8</v>
      </c>
    </row>
    <row r="20764" spans="1:8">
      <c r="A20764" t="n">
        <v>171944</v>
      </c>
      <c r="B20764" s="49" t="n">
        <v>51</v>
      </c>
      <c r="C20764" s="7" t="n">
        <v>4</v>
      </c>
      <c r="D20764" s="7" t="n">
        <v>5655</v>
      </c>
      <c r="E20764" s="7" t="s">
        <v>423</v>
      </c>
    </row>
    <row r="20765" spans="1:8">
      <c r="A20765" t="s">
        <v>4</v>
      </c>
      <c r="B20765" s="4" t="s">
        <v>5</v>
      </c>
      <c r="C20765" s="4" t="s">
        <v>11</v>
      </c>
    </row>
    <row r="20766" spans="1:8">
      <c r="A20766" t="n">
        <v>171959</v>
      </c>
      <c r="B20766" s="29" t="n">
        <v>16</v>
      </c>
      <c r="C20766" s="7" t="n">
        <v>0</v>
      </c>
    </row>
    <row r="20767" spans="1:8">
      <c r="A20767" t="s">
        <v>4</v>
      </c>
      <c r="B20767" s="4" t="s">
        <v>5</v>
      </c>
      <c r="C20767" s="4" t="s">
        <v>11</v>
      </c>
      <c r="D20767" s="4" t="s">
        <v>34</v>
      </c>
      <c r="E20767" s="4" t="s">
        <v>7</v>
      </c>
      <c r="F20767" s="4" t="s">
        <v>7</v>
      </c>
      <c r="G20767" s="4" t="s">
        <v>34</v>
      </c>
      <c r="H20767" s="4" t="s">
        <v>7</v>
      </c>
      <c r="I20767" s="4" t="s">
        <v>7</v>
      </c>
    </row>
    <row r="20768" spans="1:8">
      <c r="A20768" t="n">
        <v>171962</v>
      </c>
      <c r="B20768" s="51" t="n">
        <v>26</v>
      </c>
      <c r="C20768" s="7" t="n">
        <v>5655</v>
      </c>
      <c r="D20768" s="7" t="s">
        <v>1508</v>
      </c>
      <c r="E20768" s="7" t="n">
        <v>2</v>
      </c>
      <c r="F20768" s="7" t="n">
        <v>3</v>
      </c>
      <c r="G20768" s="7" t="s">
        <v>1509</v>
      </c>
      <c r="H20768" s="7" t="n">
        <v>2</v>
      </c>
      <c r="I20768" s="7" t="n">
        <v>0</v>
      </c>
    </row>
    <row r="20769" spans="1:12">
      <c r="A20769" t="s">
        <v>4</v>
      </c>
      <c r="B20769" s="4" t="s">
        <v>5</v>
      </c>
    </row>
    <row r="20770" spans="1:12">
      <c r="A20770" t="n">
        <v>172169</v>
      </c>
      <c r="B20770" s="27" t="n">
        <v>28</v>
      </c>
    </row>
    <row r="20771" spans="1:12">
      <c r="A20771" t="s">
        <v>4</v>
      </c>
      <c r="B20771" s="4" t="s">
        <v>5</v>
      </c>
      <c r="C20771" s="4" t="s">
        <v>11</v>
      </c>
      <c r="D20771" s="4" t="s">
        <v>7</v>
      </c>
    </row>
    <row r="20772" spans="1:12">
      <c r="A20772" t="n">
        <v>172170</v>
      </c>
      <c r="B20772" s="69" t="n">
        <v>89</v>
      </c>
      <c r="C20772" s="7" t="n">
        <v>65533</v>
      </c>
      <c r="D20772" s="7" t="n">
        <v>1</v>
      </c>
    </row>
    <row r="20773" spans="1:12">
      <c r="A20773" t="s">
        <v>4</v>
      </c>
      <c r="B20773" s="4" t="s">
        <v>5</v>
      </c>
      <c r="C20773" s="4" t="s">
        <v>7</v>
      </c>
      <c r="D20773" s="4" t="s">
        <v>11</v>
      </c>
      <c r="E20773" s="4" t="s">
        <v>11</v>
      </c>
      <c r="F20773" s="4" t="s">
        <v>7</v>
      </c>
    </row>
    <row r="20774" spans="1:12">
      <c r="A20774" t="n">
        <v>172174</v>
      </c>
      <c r="B20774" s="25" t="n">
        <v>25</v>
      </c>
      <c r="C20774" s="7" t="n">
        <v>1</v>
      </c>
      <c r="D20774" s="7" t="n">
        <v>65535</v>
      </c>
      <c r="E20774" s="7" t="n">
        <v>65535</v>
      </c>
      <c r="F20774" s="7" t="n">
        <v>0</v>
      </c>
    </row>
    <row r="20775" spans="1:12">
      <c r="A20775" t="s">
        <v>4</v>
      </c>
      <c r="B20775" s="4" t="s">
        <v>5</v>
      </c>
      <c r="C20775" s="4" t="s">
        <v>16</v>
      </c>
    </row>
    <row r="20776" spans="1:12">
      <c r="A20776" t="n">
        <v>172181</v>
      </c>
      <c r="B20776" s="22" t="n">
        <v>3</v>
      </c>
      <c r="C20776" s="14" t="n">
        <f t="normal" ca="1">A20830</f>
        <v>0</v>
      </c>
    </row>
    <row r="20777" spans="1:12">
      <c r="A20777" t="s">
        <v>4</v>
      </c>
      <c r="B20777" s="4" t="s">
        <v>5</v>
      </c>
      <c r="C20777" s="4" t="s">
        <v>7</v>
      </c>
      <c r="D20777" s="4" t="s">
        <v>11</v>
      </c>
      <c r="E20777" s="4" t="s">
        <v>13</v>
      </c>
    </row>
    <row r="20778" spans="1:12">
      <c r="A20778" t="n">
        <v>172186</v>
      </c>
      <c r="B20778" s="35" t="n">
        <v>58</v>
      </c>
      <c r="C20778" s="7" t="n">
        <v>0</v>
      </c>
      <c r="D20778" s="7" t="n">
        <v>300</v>
      </c>
      <c r="E20778" s="7" t="n">
        <v>0.300000011920929</v>
      </c>
    </row>
    <row r="20779" spans="1:12">
      <c r="A20779" t="s">
        <v>4</v>
      </c>
      <c r="B20779" s="4" t="s">
        <v>5</v>
      </c>
      <c r="C20779" s="4" t="s">
        <v>7</v>
      </c>
      <c r="D20779" s="4" t="s">
        <v>11</v>
      </c>
    </row>
    <row r="20780" spans="1:12">
      <c r="A20780" t="n">
        <v>172194</v>
      </c>
      <c r="B20780" s="35" t="n">
        <v>58</v>
      </c>
      <c r="C20780" s="7" t="n">
        <v>255</v>
      </c>
      <c r="D20780" s="7" t="n">
        <v>0</v>
      </c>
    </row>
    <row r="20781" spans="1:12">
      <c r="A20781" t="s">
        <v>4</v>
      </c>
      <c r="B20781" s="4" t="s">
        <v>5</v>
      </c>
      <c r="C20781" s="4" t="s">
        <v>7</v>
      </c>
      <c r="D20781" s="4" t="s">
        <v>11</v>
      </c>
      <c r="E20781" s="4" t="s">
        <v>13</v>
      </c>
      <c r="F20781" s="4" t="s">
        <v>11</v>
      </c>
      <c r="G20781" s="4" t="s">
        <v>14</v>
      </c>
      <c r="H20781" s="4" t="s">
        <v>14</v>
      </c>
      <c r="I20781" s="4" t="s">
        <v>11</v>
      </c>
      <c r="J20781" s="4" t="s">
        <v>11</v>
      </c>
      <c r="K20781" s="4" t="s">
        <v>14</v>
      </c>
      <c r="L20781" s="4" t="s">
        <v>14</v>
      </c>
      <c r="M20781" s="4" t="s">
        <v>14</v>
      </c>
      <c r="N20781" s="4" t="s">
        <v>14</v>
      </c>
      <c r="O20781" s="4" t="s">
        <v>8</v>
      </c>
    </row>
    <row r="20782" spans="1:12">
      <c r="A20782" t="n">
        <v>172198</v>
      </c>
      <c r="B20782" s="12" t="n">
        <v>50</v>
      </c>
      <c r="C20782" s="7" t="n">
        <v>0</v>
      </c>
      <c r="D20782" s="7" t="n">
        <v>12010</v>
      </c>
      <c r="E20782" s="7" t="n">
        <v>1</v>
      </c>
      <c r="F20782" s="7" t="n">
        <v>0</v>
      </c>
      <c r="G20782" s="7" t="n">
        <v>0</v>
      </c>
      <c r="H20782" s="7" t="n">
        <v>0</v>
      </c>
      <c r="I20782" s="7" t="n">
        <v>0</v>
      </c>
      <c r="J20782" s="7" t="n">
        <v>65533</v>
      </c>
      <c r="K20782" s="7" t="n">
        <v>0</v>
      </c>
      <c r="L20782" s="7" t="n">
        <v>0</v>
      </c>
      <c r="M20782" s="7" t="n">
        <v>0</v>
      </c>
      <c r="N20782" s="7" t="n">
        <v>0</v>
      </c>
      <c r="O20782" s="7" t="s">
        <v>18</v>
      </c>
    </row>
    <row r="20783" spans="1:12">
      <c r="A20783" t="s">
        <v>4</v>
      </c>
      <c r="B20783" s="4" t="s">
        <v>5</v>
      </c>
      <c r="C20783" s="4" t="s">
        <v>7</v>
      </c>
      <c r="D20783" s="4" t="s">
        <v>11</v>
      </c>
      <c r="E20783" s="4" t="s">
        <v>11</v>
      </c>
      <c r="F20783" s="4" t="s">
        <v>11</v>
      </c>
      <c r="G20783" s="4" t="s">
        <v>11</v>
      </c>
      <c r="H20783" s="4" t="s">
        <v>7</v>
      </c>
    </row>
    <row r="20784" spans="1:12">
      <c r="A20784" t="n">
        <v>172237</v>
      </c>
      <c r="B20784" s="25" t="n">
        <v>25</v>
      </c>
      <c r="C20784" s="7" t="n">
        <v>5</v>
      </c>
      <c r="D20784" s="7" t="n">
        <v>65535</v>
      </c>
      <c r="E20784" s="7" t="n">
        <v>500</v>
      </c>
      <c r="F20784" s="7" t="n">
        <v>800</v>
      </c>
      <c r="G20784" s="7" t="n">
        <v>140</v>
      </c>
      <c r="H20784" s="7" t="n">
        <v>0</v>
      </c>
    </row>
    <row r="20785" spans="1:15">
      <c r="A20785" t="s">
        <v>4</v>
      </c>
      <c r="B20785" s="4" t="s">
        <v>5</v>
      </c>
      <c r="C20785" s="4" t="s">
        <v>11</v>
      </c>
      <c r="D20785" s="4" t="s">
        <v>7</v>
      </c>
      <c r="E20785" s="4" t="s">
        <v>34</v>
      </c>
      <c r="F20785" s="4" t="s">
        <v>7</v>
      </c>
      <c r="G20785" s="4" t="s">
        <v>7</v>
      </c>
    </row>
    <row r="20786" spans="1:15">
      <c r="A20786" t="n">
        <v>172248</v>
      </c>
      <c r="B20786" s="26" t="n">
        <v>24</v>
      </c>
      <c r="C20786" s="7" t="n">
        <v>65533</v>
      </c>
      <c r="D20786" s="7" t="n">
        <v>11</v>
      </c>
      <c r="E20786" s="7" t="s">
        <v>1510</v>
      </c>
      <c r="F20786" s="7" t="n">
        <v>2</v>
      </c>
      <c r="G20786" s="7" t="n">
        <v>0</v>
      </c>
    </row>
    <row r="20787" spans="1:15">
      <c r="A20787" t="s">
        <v>4</v>
      </c>
      <c r="B20787" s="4" t="s">
        <v>5</v>
      </c>
    </row>
    <row r="20788" spans="1:15">
      <c r="A20788" t="n">
        <v>172294</v>
      </c>
      <c r="B20788" s="27" t="n">
        <v>28</v>
      </c>
    </row>
    <row r="20789" spans="1:15">
      <c r="A20789" t="s">
        <v>4</v>
      </c>
      <c r="B20789" s="4" t="s">
        <v>5</v>
      </c>
      <c r="C20789" s="4" t="s">
        <v>7</v>
      </c>
    </row>
    <row r="20790" spans="1:15">
      <c r="A20790" t="n">
        <v>172295</v>
      </c>
      <c r="B20790" s="28" t="n">
        <v>27</v>
      </c>
      <c r="C20790" s="7" t="n">
        <v>0</v>
      </c>
    </row>
    <row r="20791" spans="1:15">
      <c r="A20791" t="s">
        <v>4</v>
      </c>
      <c r="B20791" s="4" t="s">
        <v>5</v>
      </c>
      <c r="C20791" s="4" t="s">
        <v>7</v>
      </c>
    </row>
    <row r="20792" spans="1:15">
      <c r="A20792" t="n">
        <v>172297</v>
      </c>
      <c r="B20792" s="28" t="n">
        <v>27</v>
      </c>
      <c r="C20792" s="7" t="n">
        <v>1</v>
      </c>
    </row>
    <row r="20793" spans="1:15">
      <c r="A20793" t="s">
        <v>4</v>
      </c>
      <c r="B20793" s="4" t="s">
        <v>5</v>
      </c>
      <c r="C20793" s="4" t="s">
        <v>7</v>
      </c>
      <c r="D20793" s="4" t="s">
        <v>11</v>
      </c>
      <c r="E20793" s="4" t="s">
        <v>11</v>
      </c>
      <c r="F20793" s="4" t="s">
        <v>11</v>
      </c>
      <c r="G20793" s="4" t="s">
        <v>11</v>
      </c>
      <c r="H20793" s="4" t="s">
        <v>7</v>
      </c>
    </row>
    <row r="20794" spans="1:15">
      <c r="A20794" t="n">
        <v>172299</v>
      </c>
      <c r="B20794" s="25" t="n">
        <v>25</v>
      </c>
      <c r="C20794" s="7" t="n">
        <v>5</v>
      </c>
      <c r="D20794" s="7" t="n">
        <v>65535</v>
      </c>
      <c r="E20794" s="7" t="n">
        <v>65535</v>
      </c>
      <c r="F20794" s="7" t="n">
        <v>65535</v>
      </c>
      <c r="G20794" s="7" t="n">
        <v>65535</v>
      </c>
      <c r="H20794" s="7" t="n">
        <v>0</v>
      </c>
    </row>
    <row r="20795" spans="1:15">
      <c r="A20795" t="s">
        <v>4</v>
      </c>
      <c r="B20795" s="4" t="s">
        <v>5</v>
      </c>
      <c r="C20795" s="4" t="s">
        <v>7</v>
      </c>
      <c r="D20795" s="4" t="s">
        <v>11</v>
      </c>
      <c r="E20795" s="4" t="s">
        <v>13</v>
      </c>
    </row>
    <row r="20796" spans="1:15">
      <c r="A20796" t="n">
        <v>172310</v>
      </c>
      <c r="B20796" s="35" t="n">
        <v>58</v>
      </c>
      <c r="C20796" s="7" t="n">
        <v>100</v>
      </c>
      <c r="D20796" s="7" t="n">
        <v>300</v>
      </c>
      <c r="E20796" s="7" t="n">
        <v>0.300000011920929</v>
      </c>
    </row>
    <row r="20797" spans="1:15">
      <c r="A20797" t="s">
        <v>4</v>
      </c>
      <c r="B20797" s="4" t="s">
        <v>5</v>
      </c>
      <c r="C20797" s="4" t="s">
        <v>7</v>
      </c>
      <c r="D20797" s="4" t="s">
        <v>11</v>
      </c>
    </row>
    <row r="20798" spans="1:15">
      <c r="A20798" t="n">
        <v>172318</v>
      </c>
      <c r="B20798" s="35" t="n">
        <v>58</v>
      </c>
      <c r="C20798" s="7" t="n">
        <v>255</v>
      </c>
      <c r="D20798" s="7" t="n">
        <v>0</v>
      </c>
    </row>
    <row r="20799" spans="1:15">
      <c r="A20799" t="s">
        <v>4</v>
      </c>
      <c r="B20799" s="4" t="s">
        <v>5</v>
      </c>
      <c r="C20799" s="4" t="s">
        <v>11</v>
      </c>
    </row>
    <row r="20800" spans="1:15">
      <c r="A20800" t="n">
        <v>172322</v>
      </c>
      <c r="B20800" s="29" t="n">
        <v>16</v>
      </c>
      <c r="C20800" s="7" t="n">
        <v>300</v>
      </c>
    </row>
    <row r="20801" spans="1:8">
      <c r="A20801" t="s">
        <v>4</v>
      </c>
      <c r="B20801" s="4" t="s">
        <v>5</v>
      </c>
      <c r="C20801" s="4" t="s">
        <v>11</v>
      </c>
      <c r="D20801" s="4" t="s">
        <v>7</v>
      </c>
      <c r="E20801" s="4" t="s">
        <v>13</v>
      </c>
      <c r="F20801" s="4" t="s">
        <v>11</v>
      </c>
    </row>
    <row r="20802" spans="1:8">
      <c r="A20802" t="n">
        <v>172325</v>
      </c>
      <c r="B20802" s="53" t="n">
        <v>59</v>
      </c>
      <c r="C20802" s="7" t="n">
        <v>14</v>
      </c>
      <c r="D20802" s="7" t="n">
        <v>13</v>
      </c>
      <c r="E20802" s="7" t="n">
        <v>0.150000005960464</v>
      </c>
      <c r="F20802" s="7" t="n">
        <v>0</v>
      </c>
    </row>
    <row r="20803" spans="1:8">
      <c r="A20803" t="s">
        <v>4</v>
      </c>
      <c r="B20803" s="4" t="s">
        <v>5</v>
      </c>
      <c r="C20803" s="4" t="s">
        <v>11</v>
      </c>
    </row>
    <row r="20804" spans="1:8">
      <c r="A20804" t="n">
        <v>172335</v>
      </c>
      <c r="B20804" s="29" t="n">
        <v>16</v>
      </c>
      <c r="C20804" s="7" t="n">
        <v>1000</v>
      </c>
    </row>
    <row r="20805" spans="1:8">
      <c r="A20805" t="s">
        <v>4</v>
      </c>
      <c r="B20805" s="4" t="s">
        <v>5</v>
      </c>
      <c r="C20805" s="4" t="s">
        <v>7</v>
      </c>
      <c r="D20805" s="4" t="s">
        <v>11</v>
      </c>
      <c r="E20805" s="4" t="s">
        <v>8</v>
      </c>
    </row>
    <row r="20806" spans="1:8">
      <c r="A20806" t="n">
        <v>172338</v>
      </c>
      <c r="B20806" s="49" t="n">
        <v>51</v>
      </c>
      <c r="C20806" s="7" t="n">
        <v>4</v>
      </c>
      <c r="D20806" s="7" t="n">
        <v>14</v>
      </c>
      <c r="E20806" s="7" t="s">
        <v>1278</v>
      </c>
    </row>
    <row r="20807" spans="1:8">
      <c r="A20807" t="s">
        <v>4</v>
      </c>
      <c r="B20807" s="4" t="s">
        <v>5</v>
      </c>
      <c r="C20807" s="4" t="s">
        <v>11</v>
      </c>
    </row>
    <row r="20808" spans="1:8">
      <c r="A20808" t="n">
        <v>172351</v>
      </c>
      <c r="B20808" s="29" t="n">
        <v>16</v>
      </c>
      <c r="C20808" s="7" t="n">
        <v>0</v>
      </c>
    </row>
    <row r="20809" spans="1:8">
      <c r="A20809" t="s">
        <v>4</v>
      </c>
      <c r="B20809" s="4" t="s">
        <v>5</v>
      </c>
      <c r="C20809" s="4" t="s">
        <v>11</v>
      </c>
      <c r="D20809" s="4" t="s">
        <v>34</v>
      </c>
      <c r="E20809" s="4" t="s">
        <v>7</v>
      </c>
      <c r="F20809" s="4" t="s">
        <v>7</v>
      </c>
      <c r="G20809" s="4" t="s">
        <v>34</v>
      </c>
      <c r="H20809" s="4" t="s">
        <v>7</v>
      </c>
      <c r="I20809" s="4" t="s">
        <v>7</v>
      </c>
      <c r="J20809" s="4" t="s">
        <v>34</v>
      </c>
      <c r="K20809" s="4" t="s">
        <v>7</v>
      </c>
      <c r="L20809" s="4" t="s">
        <v>7</v>
      </c>
    </row>
    <row r="20810" spans="1:8">
      <c r="A20810" t="n">
        <v>172354</v>
      </c>
      <c r="B20810" s="51" t="n">
        <v>26</v>
      </c>
      <c r="C20810" s="7" t="n">
        <v>14</v>
      </c>
      <c r="D20810" s="7" t="s">
        <v>1511</v>
      </c>
      <c r="E20810" s="7" t="n">
        <v>2</v>
      </c>
      <c r="F20810" s="7" t="n">
        <v>3</v>
      </c>
      <c r="G20810" s="7" t="s">
        <v>1512</v>
      </c>
      <c r="H20810" s="7" t="n">
        <v>2</v>
      </c>
      <c r="I20810" s="7" t="n">
        <v>3</v>
      </c>
      <c r="J20810" s="7" t="s">
        <v>1513</v>
      </c>
      <c r="K20810" s="7" t="n">
        <v>2</v>
      </c>
      <c r="L20810" s="7" t="n">
        <v>0</v>
      </c>
    </row>
    <row r="20811" spans="1:8">
      <c r="A20811" t="s">
        <v>4</v>
      </c>
      <c r="B20811" s="4" t="s">
        <v>5</v>
      </c>
    </row>
    <row r="20812" spans="1:8">
      <c r="A20812" t="n">
        <v>172557</v>
      </c>
      <c r="B20812" s="27" t="n">
        <v>28</v>
      </c>
    </row>
    <row r="20813" spans="1:8">
      <c r="A20813" t="s">
        <v>4</v>
      </c>
      <c r="B20813" s="4" t="s">
        <v>5</v>
      </c>
      <c r="C20813" s="4" t="s">
        <v>11</v>
      </c>
      <c r="D20813" s="4" t="s">
        <v>7</v>
      </c>
    </row>
    <row r="20814" spans="1:8">
      <c r="A20814" t="n">
        <v>172558</v>
      </c>
      <c r="B20814" s="69" t="n">
        <v>89</v>
      </c>
      <c r="C20814" s="7" t="n">
        <v>65533</v>
      </c>
      <c r="D20814" s="7" t="n">
        <v>1</v>
      </c>
    </row>
    <row r="20815" spans="1:8">
      <c r="A20815" t="s">
        <v>4</v>
      </c>
      <c r="B20815" s="4" t="s">
        <v>5</v>
      </c>
      <c r="C20815" s="4" t="s">
        <v>7</v>
      </c>
      <c r="D20815" s="4" t="s">
        <v>11</v>
      </c>
      <c r="E20815" s="4" t="s">
        <v>11</v>
      </c>
      <c r="F20815" s="4" t="s">
        <v>7</v>
      </c>
    </row>
    <row r="20816" spans="1:8">
      <c r="A20816" t="n">
        <v>172562</v>
      </c>
      <c r="B20816" s="25" t="n">
        <v>25</v>
      </c>
      <c r="C20816" s="7" t="n">
        <v>1</v>
      </c>
      <c r="D20816" s="7" t="n">
        <v>60</v>
      </c>
      <c r="E20816" s="7" t="n">
        <v>640</v>
      </c>
      <c r="F20816" s="7" t="n">
        <v>1</v>
      </c>
    </row>
    <row r="20817" spans="1:12">
      <c r="A20817" t="s">
        <v>4</v>
      </c>
      <c r="B20817" s="4" t="s">
        <v>5</v>
      </c>
      <c r="C20817" s="4" t="s">
        <v>7</v>
      </c>
      <c r="D20817" s="4" t="s">
        <v>11</v>
      </c>
      <c r="E20817" s="4" t="s">
        <v>8</v>
      </c>
    </row>
    <row r="20818" spans="1:12">
      <c r="A20818" t="n">
        <v>172569</v>
      </c>
      <c r="B20818" s="49" t="n">
        <v>51</v>
      </c>
      <c r="C20818" s="7" t="n">
        <v>4</v>
      </c>
      <c r="D20818" s="7" t="n">
        <v>5655</v>
      </c>
      <c r="E20818" s="7" t="s">
        <v>1514</v>
      </c>
    </row>
    <row r="20819" spans="1:12">
      <c r="A20819" t="s">
        <v>4</v>
      </c>
      <c r="B20819" s="4" t="s">
        <v>5</v>
      </c>
      <c r="C20819" s="4" t="s">
        <v>11</v>
      </c>
    </row>
    <row r="20820" spans="1:12">
      <c r="A20820" t="n">
        <v>172584</v>
      </c>
      <c r="B20820" s="29" t="n">
        <v>16</v>
      </c>
      <c r="C20820" s="7" t="n">
        <v>0</v>
      </c>
    </row>
    <row r="20821" spans="1:12">
      <c r="A20821" t="s">
        <v>4</v>
      </c>
      <c r="B20821" s="4" t="s">
        <v>5</v>
      </c>
      <c r="C20821" s="4" t="s">
        <v>11</v>
      </c>
      <c r="D20821" s="4" t="s">
        <v>34</v>
      </c>
      <c r="E20821" s="4" t="s">
        <v>7</v>
      </c>
      <c r="F20821" s="4" t="s">
        <v>7</v>
      </c>
      <c r="G20821" s="4" t="s">
        <v>34</v>
      </c>
      <c r="H20821" s="4" t="s">
        <v>7</v>
      </c>
      <c r="I20821" s="4" t="s">
        <v>7</v>
      </c>
    </row>
    <row r="20822" spans="1:12">
      <c r="A20822" t="n">
        <v>172587</v>
      </c>
      <c r="B20822" s="51" t="n">
        <v>26</v>
      </c>
      <c r="C20822" s="7" t="n">
        <v>5655</v>
      </c>
      <c r="D20822" s="7" t="s">
        <v>1515</v>
      </c>
      <c r="E20822" s="7" t="n">
        <v>2</v>
      </c>
      <c r="F20822" s="7" t="n">
        <v>3</v>
      </c>
      <c r="G20822" s="7" t="s">
        <v>1516</v>
      </c>
      <c r="H20822" s="7" t="n">
        <v>2</v>
      </c>
      <c r="I20822" s="7" t="n">
        <v>0</v>
      </c>
    </row>
    <row r="20823" spans="1:12">
      <c r="A20823" t="s">
        <v>4</v>
      </c>
      <c r="B20823" s="4" t="s">
        <v>5</v>
      </c>
    </row>
    <row r="20824" spans="1:12">
      <c r="A20824" t="n">
        <v>172701</v>
      </c>
      <c r="B20824" s="27" t="n">
        <v>28</v>
      </c>
    </row>
    <row r="20825" spans="1:12">
      <c r="A20825" t="s">
        <v>4</v>
      </c>
      <c r="B20825" s="4" t="s">
        <v>5</v>
      </c>
      <c r="C20825" s="4" t="s">
        <v>11</v>
      </c>
      <c r="D20825" s="4" t="s">
        <v>7</v>
      </c>
    </row>
    <row r="20826" spans="1:12">
      <c r="A20826" t="n">
        <v>172702</v>
      </c>
      <c r="B20826" s="69" t="n">
        <v>89</v>
      </c>
      <c r="C20826" s="7" t="n">
        <v>65533</v>
      </c>
      <c r="D20826" s="7" t="n">
        <v>1</v>
      </c>
    </row>
    <row r="20827" spans="1:12">
      <c r="A20827" t="s">
        <v>4</v>
      </c>
      <c r="B20827" s="4" t="s">
        <v>5</v>
      </c>
      <c r="C20827" s="4" t="s">
        <v>7</v>
      </c>
      <c r="D20827" s="4" t="s">
        <v>11</v>
      </c>
      <c r="E20827" s="4" t="s">
        <v>11</v>
      </c>
      <c r="F20827" s="4" t="s">
        <v>7</v>
      </c>
    </row>
    <row r="20828" spans="1:12">
      <c r="A20828" t="n">
        <v>172706</v>
      </c>
      <c r="B20828" s="25" t="n">
        <v>25</v>
      </c>
      <c r="C20828" s="7" t="n">
        <v>1</v>
      </c>
      <c r="D20828" s="7" t="n">
        <v>65535</v>
      </c>
      <c r="E20828" s="7" t="n">
        <v>65535</v>
      </c>
      <c r="F20828" s="7" t="n">
        <v>0</v>
      </c>
    </row>
    <row r="20829" spans="1:12">
      <c r="A20829" t="s">
        <v>4</v>
      </c>
      <c r="B20829" s="4" t="s">
        <v>5</v>
      </c>
      <c r="C20829" s="4" t="s">
        <v>11</v>
      </c>
    </row>
    <row r="20830" spans="1:12">
      <c r="A20830" t="n">
        <v>172713</v>
      </c>
      <c r="B20830" s="29" t="n">
        <v>16</v>
      </c>
      <c r="C20830" s="7" t="n">
        <v>500</v>
      </c>
    </row>
    <row r="20831" spans="1:12">
      <c r="A20831" t="s">
        <v>4</v>
      </c>
      <c r="B20831" s="4" t="s">
        <v>5</v>
      </c>
      <c r="C20831" s="4" t="s">
        <v>7</v>
      </c>
      <c r="D20831" s="4" t="s">
        <v>13</v>
      </c>
      <c r="E20831" s="4" t="s">
        <v>13</v>
      </c>
      <c r="F20831" s="4" t="s">
        <v>13</v>
      </c>
    </row>
    <row r="20832" spans="1:12">
      <c r="A20832" t="n">
        <v>172716</v>
      </c>
      <c r="B20832" s="36" t="n">
        <v>45</v>
      </c>
      <c r="C20832" s="7" t="n">
        <v>9</v>
      </c>
      <c r="D20832" s="7" t="n">
        <v>0.0500000007450581</v>
      </c>
      <c r="E20832" s="7" t="n">
        <v>0.0500000007450581</v>
      </c>
      <c r="F20832" s="7" t="n">
        <v>0.200000002980232</v>
      </c>
    </row>
    <row r="20833" spans="1:9">
      <c r="A20833" t="s">
        <v>4</v>
      </c>
      <c r="B20833" s="4" t="s">
        <v>5</v>
      </c>
      <c r="C20833" s="4" t="s">
        <v>7</v>
      </c>
      <c r="D20833" s="4" t="s">
        <v>11</v>
      </c>
      <c r="E20833" s="4" t="s">
        <v>11</v>
      </c>
      <c r="F20833" s="4" t="s">
        <v>7</v>
      </c>
    </row>
    <row r="20834" spans="1:9">
      <c r="A20834" t="n">
        <v>172730</v>
      </c>
      <c r="B20834" s="25" t="n">
        <v>25</v>
      </c>
      <c r="C20834" s="7" t="n">
        <v>1</v>
      </c>
      <c r="D20834" s="7" t="n">
        <v>60</v>
      </c>
      <c r="E20834" s="7" t="n">
        <v>640</v>
      </c>
      <c r="F20834" s="7" t="n">
        <v>1</v>
      </c>
    </row>
    <row r="20835" spans="1:9">
      <c r="A20835" t="s">
        <v>4</v>
      </c>
      <c r="B20835" s="4" t="s">
        <v>5</v>
      </c>
      <c r="C20835" s="4" t="s">
        <v>7</v>
      </c>
      <c r="D20835" s="4" t="s">
        <v>11</v>
      </c>
      <c r="E20835" s="4" t="s">
        <v>8</v>
      </c>
    </row>
    <row r="20836" spans="1:9">
      <c r="A20836" t="n">
        <v>172737</v>
      </c>
      <c r="B20836" s="49" t="n">
        <v>51</v>
      </c>
      <c r="C20836" s="7" t="n">
        <v>4</v>
      </c>
      <c r="D20836" s="7" t="n">
        <v>5655</v>
      </c>
      <c r="E20836" s="7" t="s">
        <v>1517</v>
      </c>
    </row>
    <row r="20837" spans="1:9">
      <c r="A20837" t="s">
        <v>4</v>
      </c>
      <c r="B20837" s="4" t="s">
        <v>5</v>
      </c>
      <c r="C20837" s="4" t="s">
        <v>11</v>
      </c>
    </row>
    <row r="20838" spans="1:9">
      <c r="A20838" t="n">
        <v>172751</v>
      </c>
      <c r="B20838" s="29" t="n">
        <v>16</v>
      </c>
      <c r="C20838" s="7" t="n">
        <v>0</v>
      </c>
    </row>
    <row r="20839" spans="1:9">
      <c r="A20839" t="s">
        <v>4</v>
      </c>
      <c r="B20839" s="4" t="s">
        <v>5</v>
      </c>
      <c r="C20839" s="4" t="s">
        <v>11</v>
      </c>
      <c r="D20839" s="4" t="s">
        <v>34</v>
      </c>
      <c r="E20839" s="4" t="s">
        <v>7</v>
      </c>
      <c r="F20839" s="4" t="s">
        <v>7</v>
      </c>
    </row>
    <row r="20840" spans="1:9">
      <c r="A20840" t="n">
        <v>172754</v>
      </c>
      <c r="B20840" s="51" t="n">
        <v>26</v>
      </c>
      <c r="C20840" s="7" t="n">
        <v>5655</v>
      </c>
      <c r="D20840" s="7" t="s">
        <v>1518</v>
      </c>
      <c r="E20840" s="7" t="n">
        <v>2</v>
      </c>
      <c r="F20840" s="7" t="n">
        <v>0</v>
      </c>
    </row>
    <row r="20841" spans="1:9">
      <c r="A20841" t="s">
        <v>4</v>
      </c>
      <c r="B20841" s="4" t="s">
        <v>5</v>
      </c>
    </row>
    <row r="20842" spans="1:9">
      <c r="A20842" t="n">
        <v>172851</v>
      </c>
      <c r="B20842" s="27" t="n">
        <v>28</v>
      </c>
    </row>
    <row r="20843" spans="1:9">
      <c r="A20843" t="s">
        <v>4</v>
      </c>
      <c r="B20843" s="4" t="s">
        <v>5</v>
      </c>
      <c r="C20843" s="4" t="s">
        <v>11</v>
      </c>
      <c r="D20843" s="4" t="s">
        <v>7</v>
      </c>
    </row>
    <row r="20844" spans="1:9">
      <c r="A20844" t="n">
        <v>172852</v>
      </c>
      <c r="B20844" s="69" t="n">
        <v>89</v>
      </c>
      <c r="C20844" s="7" t="n">
        <v>65533</v>
      </c>
      <c r="D20844" s="7" t="n">
        <v>1</v>
      </c>
    </row>
    <row r="20845" spans="1:9">
      <c r="A20845" t="s">
        <v>4</v>
      </c>
      <c r="B20845" s="4" t="s">
        <v>5</v>
      </c>
      <c r="C20845" s="4" t="s">
        <v>7</v>
      </c>
      <c r="D20845" s="4" t="s">
        <v>11</v>
      </c>
      <c r="E20845" s="4" t="s">
        <v>11</v>
      </c>
      <c r="F20845" s="4" t="s">
        <v>7</v>
      </c>
    </row>
    <row r="20846" spans="1:9">
      <c r="A20846" t="n">
        <v>172856</v>
      </c>
      <c r="B20846" s="25" t="n">
        <v>25</v>
      </c>
      <c r="C20846" s="7" t="n">
        <v>1</v>
      </c>
      <c r="D20846" s="7" t="n">
        <v>65535</v>
      </c>
      <c r="E20846" s="7" t="n">
        <v>65535</v>
      </c>
      <c r="F20846" s="7" t="n">
        <v>0</v>
      </c>
    </row>
    <row r="20847" spans="1:9">
      <c r="A20847" t="s">
        <v>4</v>
      </c>
      <c r="B20847" s="4" t="s">
        <v>5</v>
      </c>
      <c r="C20847" s="4" t="s">
        <v>7</v>
      </c>
      <c r="D20847" s="4" t="s">
        <v>11</v>
      </c>
      <c r="E20847" s="4" t="s">
        <v>13</v>
      </c>
    </row>
    <row r="20848" spans="1:9">
      <c r="A20848" t="n">
        <v>172863</v>
      </c>
      <c r="B20848" s="35" t="n">
        <v>58</v>
      </c>
      <c r="C20848" s="7" t="n">
        <v>101</v>
      </c>
      <c r="D20848" s="7" t="n">
        <v>800</v>
      </c>
      <c r="E20848" s="7" t="n">
        <v>1</v>
      </c>
    </row>
    <row r="20849" spans="1:6">
      <c r="A20849" t="s">
        <v>4</v>
      </c>
      <c r="B20849" s="4" t="s">
        <v>5</v>
      </c>
      <c r="C20849" s="4" t="s">
        <v>7</v>
      </c>
      <c r="D20849" s="4" t="s">
        <v>11</v>
      </c>
    </row>
    <row r="20850" spans="1:6">
      <c r="A20850" t="n">
        <v>172871</v>
      </c>
      <c r="B20850" s="35" t="n">
        <v>58</v>
      </c>
      <c r="C20850" s="7" t="n">
        <v>254</v>
      </c>
      <c r="D20850" s="7" t="n">
        <v>0</v>
      </c>
    </row>
    <row r="20851" spans="1:6">
      <c r="A20851" t="s">
        <v>4</v>
      </c>
      <c r="B20851" s="4" t="s">
        <v>5</v>
      </c>
      <c r="C20851" s="4" t="s">
        <v>7</v>
      </c>
      <c r="D20851" s="4" t="s">
        <v>7</v>
      </c>
      <c r="E20851" s="4" t="s">
        <v>13</v>
      </c>
      <c r="F20851" s="4" t="s">
        <v>13</v>
      </c>
      <c r="G20851" s="4" t="s">
        <v>13</v>
      </c>
      <c r="H20851" s="4" t="s">
        <v>11</v>
      </c>
    </row>
    <row r="20852" spans="1:6">
      <c r="A20852" t="n">
        <v>172875</v>
      </c>
      <c r="B20852" s="36" t="n">
        <v>45</v>
      </c>
      <c r="C20852" s="7" t="n">
        <v>2</v>
      </c>
      <c r="D20852" s="7" t="n">
        <v>3</v>
      </c>
      <c r="E20852" s="7" t="n">
        <v>-9.9399995803833</v>
      </c>
      <c r="F20852" s="7" t="n">
        <v>1.35000002384186</v>
      </c>
      <c r="G20852" s="7" t="n">
        <v>-12.7600002288818</v>
      </c>
      <c r="H20852" s="7" t="n">
        <v>0</v>
      </c>
    </row>
    <row r="20853" spans="1:6">
      <c r="A20853" t="s">
        <v>4</v>
      </c>
      <c r="B20853" s="4" t="s">
        <v>5</v>
      </c>
      <c r="C20853" s="4" t="s">
        <v>7</v>
      </c>
      <c r="D20853" s="4" t="s">
        <v>7</v>
      </c>
      <c r="E20853" s="4" t="s">
        <v>13</v>
      </c>
      <c r="F20853" s="4" t="s">
        <v>13</v>
      </c>
      <c r="G20853" s="4" t="s">
        <v>13</v>
      </c>
      <c r="H20853" s="4" t="s">
        <v>11</v>
      </c>
      <c r="I20853" s="4" t="s">
        <v>7</v>
      </c>
    </row>
    <row r="20854" spans="1:6">
      <c r="A20854" t="n">
        <v>172892</v>
      </c>
      <c r="B20854" s="36" t="n">
        <v>45</v>
      </c>
      <c r="C20854" s="7" t="n">
        <v>4</v>
      </c>
      <c r="D20854" s="7" t="n">
        <v>3</v>
      </c>
      <c r="E20854" s="7" t="n">
        <v>7.67000007629395</v>
      </c>
      <c r="F20854" s="7" t="n">
        <v>146.389999389648</v>
      </c>
      <c r="G20854" s="7" t="n">
        <v>0</v>
      </c>
      <c r="H20854" s="7" t="n">
        <v>0</v>
      </c>
      <c r="I20854" s="7" t="n">
        <v>0</v>
      </c>
    </row>
    <row r="20855" spans="1:6">
      <c r="A20855" t="s">
        <v>4</v>
      </c>
      <c r="B20855" s="4" t="s">
        <v>5</v>
      </c>
      <c r="C20855" s="4" t="s">
        <v>7</v>
      </c>
      <c r="D20855" s="4" t="s">
        <v>7</v>
      </c>
      <c r="E20855" s="4" t="s">
        <v>13</v>
      </c>
      <c r="F20855" s="4" t="s">
        <v>11</v>
      </c>
    </row>
    <row r="20856" spans="1:6">
      <c r="A20856" t="n">
        <v>172910</v>
      </c>
      <c r="B20856" s="36" t="n">
        <v>45</v>
      </c>
      <c r="C20856" s="7" t="n">
        <v>5</v>
      </c>
      <c r="D20856" s="7" t="n">
        <v>3</v>
      </c>
      <c r="E20856" s="7" t="n">
        <v>2.5</v>
      </c>
      <c r="F20856" s="7" t="n">
        <v>0</v>
      </c>
    </row>
    <row r="20857" spans="1:6">
      <c r="A20857" t="s">
        <v>4</v>
      </c>
      <c r="B20857" s="4" t="s">
        <v>5</v>
      </c>
      <c r="C20857" s="4" t="s">
        <v>7</v>
      </c>
      <c r="D20857" s="4" t="s">
        <v>7</v>
      </c>
      <c r="E20857" s="4" t="s">
        <v>13</v>
      </c>
      <c r="F20857" s="4" t="s">
        <v>11</v>
      </c>
    </row>
    <row r="20858" spans="1:6">
      <c r="A20858" t="n">
        <v>172919</v>
      </c>
      <c r="B20858" s="36" t="n">
        <v>45</v>
      </c>
      <c r="C20858" s="7" t="n">
        <v>11</v>
      </c>
      <c r="D20858" s="7" t="n">
        <v>3</v>
      </c>
      <c r="E20858" s="7" t="n">
        <v>38</v>
      </c>
      <c r="F20858" s="7" t="n">
        <v>0</v>
      </c>
    </row>
    <row r="20859" spans="1:6">
      <c r="A20859" t="s">
        <v>4</v>
      </c>
      <c r="B20859" s="4" t="s">
        <v>5</v>
      </c>
      <c r="C20859" s="4" t="s">
        <v>11</v>
      </c>
      <c r="D20859" s="4" t="s">
        <v>13</v>
      </c>
      <c r="E20859" s="4" t="s">
        <v>13</v>
      </c>
      <c r="F20859" s="4" t="s">
        <v>13</v>
      </c>
      <c r="G20859" s="4" t="s">
        <v>11</v>
      </c>
      <c r="H20859" s="4" t="s">
        <v>11</v>
      </c>
    </row>
    <row r="20860" spans="1:6">
      <c r="A20860" t="n">
        <v>172928</v>
      </c>
      <c r="B20860" s="31" t="n">
        <v>60</v>
      </c>
      <c r="C20860" s="7" t="n">
        <v>14</v>
      </c>
      <c r="D20860" s="7" t="n">
        <v>0</v>
      </c>
      <c r="E20860" s="7" t="n">
        <v>0</v>
      </c>
      <c r="F20860" s="7" t="n">
        <v>0</v>
      </c>
      <c r="G20860" s="7" t="n">
        <v>0</v>
      </c>
      <c r="H20860" s="7" t="n">
        <v>1</v>
      </c>
    </row>
    <row r="20861" spans="1:6">
      <c r="A20861" t="s">
        <v>4</v>
      </c>
      <c r="B20861" s="4" t="s">
        <v>5</v>
      </c>
      <c r="C20861" s="4" t="s">
        <v>11</v>
      </c>
      <c r="D20861" s="4" t="s">
        <v>13</v>
      </c>
      <c r="E20861" s="4" t="s">
        <v>13</v>
      </c>
      <c r="F20861" s="4" t="s">
        <v>13</v>
      </c>
      <c r="G20861" s="4" t="s">
        <v>11</v>
      </c>
      <c r="H20861" s="4" t="s">
        <v>11</v>
      </c>
    </row>
    <row r="20862" spans="1:6">
      <c r="A20862" t="n">
        <v>172947</v>
      </c>
      <c r="B20862" s="31" t="n">
        <v>60</v>
      </c>
      <c r="C20862" s="7" t="n">
        <v>14</v>
      </c>
      <c r="D20862" s="7" t="n">
        <v>0</v>
      </c>
      <c r="E20862" s="7" t="n">
        <v>0</v>
      </c>
      <c r="F20862" s="7" t="n">
        <v>0</v>
      </c>
      <c r="G20862" s="7" t="n">
        <v>0</v>
      </c>
      <c r="H20862" s="7" t="n">
        <v>0</v>
      </c>
    </row>
    <row r="20863" spans="1:6">
      <c r="A20863" t="s">
        <v>4</v>
      </c>
      <c r="B20863" s="4" t="s">
        <v>5</v>
      </c>
      <c r="C20863" s="4" t="s">
        <v>11</v>
      </c>
      <c r="D20863" s="4" t="s">
        <v>11</v>
      </c>
      <c r="E20863" s="4" t="s">
        <v>11</v>
      </c>
    </row>
    <row r="20864" spans="1:6">
      <c r="A20864" t="n">
        <v>172966</v>
      </c>
      <c r="B20864" s="32" t="n">
        <v>61</v>
      </c>
      <c r="C20864" s="7" t="n">
        <v>14</v>
      </c>
      <c r="D20864" s="7" t="n">
        <v>65533</v>
      </c>
      <c r="E20864" s="7" t="n">
        <v>0</v>
      </c>
    </row>
    <row r="20865" spans="1:9">
      <c r="A20865" t="s">
        <v>4</v>
      </c>
      <c r="B20865" s="4" t="s">
        <v>5</v>
      </c>
      <c r="C20865" s="4" t="s">
        <v>11</v>
      </c>
      <c r="D20865" s="4" t="s">
        <v>13</v>
      </c>
      <c r="E20865" s="4" t="s">
        <v>13</v>
      </c>
      <c r="F20865" s="4" t="s">
        <v>13</v>
      </c>
      <c r="G20865" s="4" t="s">
        <v>11</v>
      </c>
      <c r="H20865" s="4" t="s">
        <v>11</v>
      </c>
    </row>
    <row r="20866" spans="1:9">
      <c r="A20866" t="n">
        <v>172973</v>
      </c>
      <c r="B20866" s="31" t="n">
        <v>60</v>
      </c>
      <c r="C20866" s="7" t="n">
        <v>5655</v>
      </c>
      <c r="D20866" s="7" t="n">
        <v>0</v>
      </c>
      <c r="E20866" s="7" t="n">
        <v>0</v>
      </c>
      <c r="F20866" s="7" t="n">
        <v>0</v>
      </c>
      <c r="G20866" s="7" t="n">
        <v>0</v>
      </c>
      <c r="H20866" s="7" t="n">
        <v>1</v>
      </c>
    </row>
    <row r="20867" spans="1:9">
      <c r="A20867" t="s">
        <v>4</v>
      </c>
      <c r="B20867" s="4" t="s">
        <v>5</v>
      </c>
      <c r="C20867" s="4" t="s">
        <v>11</v>
      </c>
      <c r="D20867" s="4" t="s">
        <v>13</v>
      </c>
      <c r="E20867" s="4" t="s">
        <v>13</v>
      </c>
      <c r="F20867" s="4" t="s">
        <v>13</v>
      </c>
      <c r="G20867" s="4" t="s">
        <v>11</v>
      </c>
      <c r="H20867" s="4" t="s">
        <v>11</v>
      </c>
    </row>
    <row r="20868" spans="1:9">
      <c r="A20868" t="n">
        <v>172992</v>
      </c>
      <c r="B20868" s="31" t="n">
        <v>60</v>
      </c>
      <c r="C20868" s="7" t="n">
        <v>5655</v>
      </c>
      <c r="D20868" s="7" t="n">
        <v>0</v>
      </c>
      <c r="E20868" s="7" t="n">
        <v>0</v>
      </c>
      <c r="F20868" s="7" t="n">
        <v>0</v>
      </c>
      <c r="G20868" s="7" t="n">
        <v>0</v>
      </c>
      <c r="H20868" s="7" t="n">
        <v>0</v>
      </c>
    </row>
    <row r="20869" spans="1:9">
      <c r="A20869" t="s">
        <v>4</v>
      </c>
      <c r="B20869" s="4" t="s">
        <v>5</v>
      </c>
      <c r="C20869" s="4" t="s">
        <v>11</v>
      </c>
      <c r="D20869" s="4" t="s">
        <v>11</v>
      </c>
      <c r="E20869" s="4" t="s">
        <v>11</v>
      </c>
    </row>
    <row r="20870" spans="1:9">
      <c r="A20870" t="n">
        <v>173011</v>
      </c>
      <c r="B20870" s="32" t="n">
        <v>61</v>
      </c>
      <c r="C20870" s="7" t="n">
        <v>5655</v>
      </c>
      <c r="D20870" s="7" t="n">
        <v>65533</v>
      </c>
      <c r="E20870" s="7" t="n">
        <v>0</v>
      </c>
    </row>
    <row r="20871" spans="1:9">
      <c r="A20871" t="s">
        <v>4</v>
      </c>
      <c r="B20871" s="4" t="s">
        <v>5</v>
      </c>
      <c r="C20871" s="4" t="s">
        <v>11</v>
      </c>
    </row>
    <row r="20872" spans="1:9">
      <c r="A20872" t="n">
        <v>173018</v>
      </c>
      <c r="B20872" s="29" t="n">
        <v>16</v>
      </c>
      <c r="C20872" s="7" t="n">
        <v>500</v>
      </c>
    </row>
    <row r="20873" spans="1:9">
      <c r="A20873" t="s">
        <v>4</v>
      </c>
      <c r="B20873" s="4" t="s">
        <v>5</v>
      </c>
      <c r="C20873" s="4" t="s">
        <v>11</v>
      </c>
      <c r="D20873" s="4" t="s">
        <v>7</v>
      </c>
      <c r="E20873" s="4" t="s">
        <v>8</v>
      </c>
      <c r="F20873" s="4" t="s">
        <v>13</v>
      </c>
      <c r="G20873" s="4" t="s">
        <v>13</v>
      </c>
      <c r="H20873" s="4" t="s">
        <v>13</v>
      </c>
    </row>
    <row r="20874" spans="1:9">
      <c r="A20874" t="n">
        <v>173021</v>
      </c>
      <c r="B20874" s="47" t="n">
        <v>48</v>
      </c>
      <c r="C20874" s="7" t="n">
        <v>5655</v>
      </c>
      <c r="D20874" s="7" t="n">
        <v>0</v>
      </c>
      <c r="E20874" s="7" t="s">
        <v>55</v>
      </c>
      <c r="F20874" s="7" t="n">
        <v>-1</v>
      </c>
      <c r="G20874" s="7" t="n">
        <v>1</v>
      </c>
      <c r="H20874" s="7" t="n">
        <v>0</v>
      </c>
    </row>
    <row r="20875" spans="1:9">
      <c r="A20875" t="s">
        <v>4</v>
      </c>
      <c r="B20875" s="4" t="s">
        <v>5</v>
      </c>
      <c r="C20875" s="4" t="s">
        <v>7</v>
      </c>
      <c r="D20875" s="4" t="s">
        <v>11</v>
      </c>
      <c r="E20875" s="4" t="s">
        <v>8</v>
      </c>
    </row>
    <row r="20876" spans="1:9">
      <c r="A20876" t="n">
        <v>173051</v>
      </c>
      <c r="B20876" s="49" t="n">
        <v>51</v>
      </c>
      <c r="C20876" s="7" t="n">
        <v>4</v>
      </c>
      <c r="D20876" s="7" t="n">
        <v>5655</v>
      </c>
      <c r="E20876" s="7" t="s">
        <v>1009</v>
      </c>
    </row>
    <row r="20877" spans="1:9">
      <c r="A20877" t="s">
        <v>4</v>
      </c>
      <c r="B20877" s="4" t="s">
        <v>5</v>
      </c>
      <c r="C20877" s="4" t="s">
        <v>11</v>
      </c>
    </row>
    <row r="20878" spans="1:9">
      <c r="A20878" t="n">
        <v>173065</v>
      </c>
      <c r="B20878" s="29" t="n">
        <v>16</v>
      </c>
      <c r="C20878" s="7" t="n">
        <v>0</v>
      </c>
    </row>
    <row r="20879" spans="1:9">
      <c r="A20879" t="s">
        <v>4</v>
      </c>
      <c r="B20879" s="4" t="s">
        <v>5</v>
      </c>
      <c r="C20879" s="4" t="s">
        <v>11</v>
      </c>
      <c r="D20879" s="4" t="s">
        <v>34</v>
      </c>
      <c r="E20879" s="4" t="s">
        <v>7</v>
      </c>
      <c r="F20879" s="4" t="s">
        <v>7</v>
      </c>
    </row>
    <row r="20880" spans="1:9">
      <c r="A20880" t="n">
        <v>173068</v>
      </c>
      <c r="B20880" s="51" t="n">
        <v>26</v>
      </c>
      <c r="C20880" s="7" t="n">
        <v>5655</v>
      </c>
      <c r="D20880" s="7" t="s">
        <v>1519</v>
      </c>
      <c r="E20880" s="7" t="n">
        <v>2</v>
      </c>
      <c r="F20880" s="7" t="n">
        <v>0</v>
      </c>
    </row>
    <row r="20881" spans="1:8">
      <c r="A20881" t="s">
        <v>4</v>
      </c>
      <c r="B20881" s="4" t="s">
        <v>5</v>
      </c>
    </row>
    <row r="20882" spans="1:8">
      <c r="A20882" t="n">
        <v>173108</v>
      </c>
      <c r="B20882" s="27" t="n">
        <v>28</v>
      </c>
    </row>
    <row r="20883" spans="1:8">
      <c r="A20883" t="s">
        <v>4</v>
      </c>
      <c r="B20883" s="4" t="s">
        <v>5</v>
      </c>
      <c r="C20883" s="4" t="s">
        <v>7</v>
      </c>
      <c r="D20883" s="4" t="s">
        <v>11</v>
      </c>
      <c r="E20883" s="4" t="s">
        <v>8</v>
      </c>
    </row>
    <row r="20884" spans="1:8">
      <c r="A20884" t="n">
        <v>173109</v>
      </c>
      <c r="B20884" s="49" t="n">
        <v>51</v>
      </c>
      <c r="C20884" s="7" t="n">
        <v>4</v>
      </c>
      <c r="D20884" s="7" t="n">
        <v>14</v>
      </c>
      <c r="E20884" s="7" t="s">
        <v>81</v>
      </c>
    </row>
    <row r="20885" spans="1:8">
      <c r="A20885" t="s">
        <v>4</v>
      </c>
      <c r="B20885" s="4" t="s">
        <v>5</v>
      </c>
      <c r="C20885" s="4" t="s">
        <v>11</v>
      </c>
    </row>
    <row r="20886" spans="1:8">
      <c r="A20886" t="n">
        <v>173122</v>
      </c>
      <c r="B20886" s="29" t="n">
        <v>16</v>
      </c>
      <c r="C20886" s="7" t="n">
        <v>0</v>
      </c>
    </row>
    <row r="20887" spans="1:8">
      <c r="A20887" t="s">
        <v>4</v>
      </c>
      <c r="B20887" s="4" t="s">
        <v>5</v>
      </c>
      <c r="C20887" s="4" t="s">
        <v>11</v>
      </c>
      <c r="D20887" s="4" t="s">
        <v>34</v>
      </c>
      <c r="E20887" s="4" t="s">
        <v>7</v>
      </c>
      <c r="F20887" s="4" t="s">
        <v>7</v>
      </c>
    </row>
    <row r="20888" spans="1:8">
      <c r="A20888" t="n">
        <v>173125</v>
      </c>
      <c r="B20888" s="51" t="n">
        <v>26</v>
      </c>
      <c r="C20888" s="7" t="n">
        <v>14</v>
      </c>
      <c r="D20888" s="7" t="s">
        <v>1520</v>
      </c>
      <c r="E20888" s="7" t="n">
        <v>2</v>
      </c>
      <c r="F20888" s="7" t="n">
        <v>0</v>
      </c>
    </row>
    <row r="20889" spans="1:8">
      <c r="A20889" t="s">
        <v>4</v>
      </c>
      <c r="B20889" s="4" t="s">
        <v>5</v>
      </c>
    </row>
    <row r="20890" spans="1:8">
      <c r="A20890" t="n">
        <v>173174</v>
      </c>
      <c r="B20890" s="27" t="n">
        <v>28</v>
      </c>
    </row>
    <row r="20891" spans="1:8">
      <c r="A20891" t="s">
        <v>4</v>
      </c>
      <c r="B20891" s="4" t="s">
        <v>5</v>
      </c>
      <c r="C20891" s="4" t="s">
        <v>11</v>
      </c>
      <c r="D20891" s="4" t="s">
        <v>7</v>
      </c>
    </row>
    <row r="20892" spans="1:8">
      <c r="A20892" t="n">
        <v>173175</v>
      </c>
      <c r="B20892" s="69" t="n">
        <v>89</v>
      </c>
      <c r="C20892" s="7" t="n">
        <v>65533</v>
      </c>
      <c r="D20892" s="7" t="n">
        <v>1</v>
      </c>
    </row>
    <row r="20893" spans="1:8">
      <c r="A20893" t="s">
        <v>4</v>
      </c>
      <c r="B20893" s="4" t="s">
        <v>5</v>
      </c>
      <c r="C20893" s="4" t="s">
        <v>7</v>
      </c>
      <c r="D20893" s="4" t="s">
        <v>11</v>
      </c>
      <c r="E20893" s="4" t="s">
        <v>8</v>
      </c>
      <c r="F20893" s="4" t="s">
        <v>8</v>
      </c>
      <c r="G20893" s="4" t="s">
        <v>8</v>
      </c>
      <c r="H20893" s="4" t="s">
        <v>8</v>
      </c>
    </row>
    <row r="20894" spans="1:8">
      <c r="A20894" t="n">
        <v>173179</v>
      </c>
      <c r="B20894" s="49" t="n">
        <v>51</v>
      </c>
      <c r="C20894" s="7" t="n">
        <v>3</v>
      </c>
      <c r="D20894" s="7" t="n">
        <v>5655</v>
      </c>
      <c r="E20894" s="7" t="s">
        <v>64</v>
      </c>
      <c r="F20894" s="7" t="s">
        <v>414</v>
      </c>
      <c r="G20894" s="7" t="s">
        <v>66</v>
      </c>
      <c r="H20894" s="7" t="s">
        <v>67</v>
      </c>
    </row>
    <row r="20895" spans="1:8">
      <c r="A20895" t="s">
        <v>4</v>
      </c>
      <c r="B20895" s="4" t="s">
        <v>5</v>
      </c>
      <c r="C20895" s="4" t="s">
        <v>7</v>
      </c>
      <c r="D20895" s="4" t="s">
        <v>7</v>
      </c>
      <c r="E20895" s="4" t="s">
        <v>13</v>
      </c>
      <c r="F20895" s="4" t="s">
        <v>11</v>
      </c>
    </row>
    <row r="20896" spans="1:8">
      <c r="A20896" t="n">
        <v>173192</v>
      </c>
      <c r="B20896" s="36" t="n">
        <v>45</v>
      </c>
      <c r="C20896" s="7" t="n">
        <v>5</v>
      </c>
      <c r="D20896" s="7" t="n">
        <v>3</v>
      </c>
      <c r="E20896" s="7" t="n">
        <v>2.29999995231628</v>
      </c>
      <c r="F20896" s="7" t="n">
        <v>800</v>
      </c>
    </row>
    <row r="20897" spans="1:8">
      <c r="A20897" t="s">
        <v>4</v>
      </c>
      <c r="B20897" s="4" t="s">
        <v>5</v>
      </c>
      <c r="C20897" s="4" t="s">
        <v>11</v>
      </c>
    </row>
    <row r="20898" spans="1:8">
      <c r="A20898" t="n">
        <v>173201</v>
      </c>
      <c r="B20898" s="29" t="n">
        <v>16</v>
      </c>
      <c r="C20898" s="7" t="n">
        <v>800</v>
      </c>
    </row>
    <row r="20899" spans="1:8">
      <c r="A20899" t="s">
        <v>4</v>
      </c>
      <c r="B20899" s="4" t="s">
        <v>5</v>
      </c>
      <c r="C20899" s="4" t="s">
        <v>7</v>
      </c>
      <c r="D20899" s="4" t="s">
        <v>13</v>
      </c>
      <c r="E20899" s="4" t="s">
        <v>13</v>
      </c>
      <c r="F20899" s="4" t="s">
        <v>13</v>
      </c>
    </row>
    <row r="20900" spans="1:8">
      <c r="A20900" t="n">
        <v>173204</v>
      </c>
      <c r="B20900" s="36" t="n">
        <v>45</v>
      </c>
      <c r="C20900" s="7" t="n">
        <v>9</v>
      </c>
      <c r="D20900" s="7" t="n">
        <v>0.0500000007450581</v>
      </c>
      <c r="E20900" s="7" t="n">
        <v>0.0500000007450581</v>
      </c>
      <c r="F20900" s="7" t="n">
        <v>0.5</v>
      </c>
    </row>
    <row r="20901" spans="1:8">
      <c r="A20901" t="s">
        <v>4</v>
      </c>
      <c r="B20901" s="4" t="s">
        <v>5</v>
      </c>
      <c r="C20901" s="4" t="s">
        <v>7</v>
      </c>
      <c r="D20901" s="4" t="s">
        <v>11</v>
      </c>
      <c r="E20901" s="4" t="s">
        <v>8</v>
      </c>
    </row>
    <row r="20902" spans="1:8">
      <c r="A20902" t="n">
        <v>173218</v>
      </c>
      <c r="B20902" s="49" t="n">
        <v>51</v>
      </c>
      <c r="C20902" s="7" t="n">
        <v>4</v>
      </c>
      <c r="D20902" s="7" t="n">
        <v>5655</v>
      </c>
      <c r="E20902" s="7" t="s">
        <v>1521</v>
      </c>
    </row>
    <row r="20903" spans="1:8">
      <c r="A20903" t="s">
        <v>4</v>
      </c>
      <c r="B20903" s="4" t="s">
        <v>5</v>
      </c>
      <c r="C20903" s="4" t="s">
        <v>11</v>
      </c>
    </row>
    <row r="20904" spans="1:8">
      <c r="A20904" t="n">
        <v>173231</v>
      </c>
      <c r="B20904" s="29" t="n">
        <v>16</v>
      </c>
      <c r="C20904" s="7" t="n">
        <v>0</v>
      </c>
    </row>
    <row r="20905" spans="1:8">
      <c r="A20905" t="s">
        <v>4</v>
      </c>
      <c r="B20905" s="4" t="s">
        <v>5</v>
      </c>
      <c r="C20905" s="4" t="s">
        <v>11</v>
      </c>
      <c r="D20905" s="4" t="s">
        <v>34</v>
      </c>
      <c r="E20905" s="4" t="s">
        <v>7</v>
      </c>
      <c r="F20905" s="4" t="s">
        <v>7</v>
      </c>
    </row>
    <row r="20906" spans="1:8">
      <c r="A20906" t="n">
        <v>173234</v>
      </c>
      <c r="B20906" s="51" t="n">
        <v>26</v>
      </c>
      <c r="C20906" s="7" t="n">
        <v>5655</v>
      </c>
      <c r="D20906" s="7" t="s">
        <v>1522</v>
      </c>
      <c r="E20906" s="7" t="n">
        <v>2</v>
      </c>
      <c r="F20906" s="7" t="n">
        <v>0</v>
      </c>
    </row>
    <row r="20907" spans="1:8">
      <c r="A20907" t="s">
        <v>4</v>
      </c>
      <c r="B20907" s="4" t="s">
        <v>5</v>
      </c>
    </row>
    <row r="20908" spans="1:8">
      <c r="A20908" t="n">
        <v>173281</v>
      </c>
      <c r="B20908" s="27" t="n">
        <v>28</v>
      </c>
    </row>
    <row r="20909" spans="1:8">
      <c r="A20909" t="s">
        <v>4</v>
      </c>
      <c r="B20909" s="4" t="s">
        <v>5</v>
      </c>
      <c r="C20909" s="4" t="s">
        <v>7</v>
      </c>
      <c r="D20909" s="4" t="s">
        <v>11</v>
      </c>
      <c r="E20909" s="4" t="s">
        <v>7</v>
      </c>
    </row>
    <row r="20910" spans="1:8">
      <c r="A20910" t="n">
        <v>173282</v>
      </c>
      <c r="B20910" s="16" t="n">
        <v>49</v>
      </c>
      <c r="C20910" s="7" t="n">
        <v>1</v>
      </c>
      <c r="D20910" s="7" t="n">
        <v>4000</v>
      </c>
      <c r="E20910" s="7" t="n">
        <v>0</v>
      </c>
    </row>
    <row r="20911" spans="1:8">
      <c r="A20911" t="s">
        <v>4</v>
      </c>
      <c r="B20911" s="4" t="s">
        <v>5</v>
      </c>
      <c r="C20911" s="4" t="s">
        <v>11</v>
      </c>
    </row>
    <row r="20912" spans="1:8">
      <c r="A20912" t="n">
        <v>173287</v>
      </c>
      <c r="B20912" s="29" t="n">
        <v>16</v>
      </c>
      <c r="C20912" s="7" t="n">
        <v>1000</v>
      </c>
    </row>
    <row r="20913" spans="1:6">
      <c r="A20913" t="s">
        <v>4</v>
      </c>
      <c r="B20913" s="4" t="s">
        <v>5</v>
      </c>
      <c r="C20913" s="4" t="s">
        <v>7</v>
      </c>
      <c r="D20913" s="4" t="s">
        <v>11</v>
      </c>
      <c r="E20913" s="4" t="s">
        <v>8</v>
      </c>
    </row>
    <row r="20914" spans="1:6">
      <c r="A20914" t="n">
        <v>173290</v>
      </c>
      <c r="B20914" s="49" t="n">
        <v>51</v>
      </c>
      <c r="C20914" s="7" t="n">
        <v>4</v>
      </c>
      <c r="D20914" s="7" t="n">
        <v>14</v>
      </c>
      <c r="E20914" s="7" t="s">
        <v>430</v>
      </c>
    </row>
    <row r="20915" spans="1:6">
      <c r="A20915" t="s">
        <v>4</v>
      </c>
      <c r="B20915" s="4" t="s">
        <v>5</v>
      </c>
      <c r="C20915" s="4" t="s">
        <v>11</v>
      </c>
    </row>
    <row r="20916" spans="1:6">
      <c r="A20916" t="n">
        <v>173305</v>
      </c>
      <c r="B20916" s="29" t="n">
        <v>16</v>
      </c>
      <c r="C20916" s="7" t="n">
        <v>0</v>
      </c>
    </row>
    <row r="20917" spans="1:6">
      <c r="A20917" t="s">
        <v>4</v>
      </c>
      <c r="B20917" s="4" t="s">
        <v>5</v>
      </c>
      <c r="C20917" s="4" t="s">
        <v>11</v>
      </c>
      <c r="D20917" s="4" t="s">
        <v>34</v>
      </c>
      <c r="E20917" s="4" t="s">
        <v>7</v>
      </c>
      <c r="F20917" s="4" t="s">
        <v>7</v>
      </c>
    </row>
    <row r="20918" spans="1:6">
      <c r="A20918" t="n">
        <v>173308</v>
      </c>
      <c r="B20918" s="51" t="n">
        <v>26</v>
      </c>
      <c r="C20918" s="7" t="n">
        <v>14</v>
      </c>
      <c r="D20918" s="7" t="s">
        <v>1523</v>
      </c>
      <c r="E20918" s="7" t="n">
        <v>2</v>
      </c>
      <c r="F20918" s="7" t="n">
        <v>0</v>
      </c>
    </row>
    <row r="20919" spans="1:6">
      <c r="A20919" t="s">
        <v>4</v>
      </c>
      <c r="B20919" s="4" t="s">
        <v>5</v>
      </c>
    </row>
    <row r="20920" spans="1:6">
      <c r="A20920" t="n">
        <v>173345</v>
      </c>
      <c r="B20920" s="27" t="n">
        <v>28</v>
      </c>
    </row>
    <row r="20921" spans="1:6">
      <c r="A20921" t="s">
        <v>4</v>
      </c>
      <c r="B20921" s="4" t="s">
        <v>5</v>
      </c>
      <c r="C20921" s="4" t="s">
        <v>11</v>
      </c>
    </row>
    <row r="20922" spans="1:6">
      <c r="A20922" t="n">
        <v>173346</v>
      </c>
      <c r="B20922" s="29" t="n">
        <v>16</v>
      </c>
      <c r="C20922" s="7" t="n">
        <v>300</v>
      </c>
    </row>
    <row r="20923" spans="1:6">
      <c r="A20923" t="s">
        <v>4</v>
      </c>
      <c r="B20923" s="4" t="s">
        <v>5</v>
      </c>
      <c r="C20923" s="4" t="s">
        <v>7</v>
      </c>
      <c r="D20923" s="4" t="s">
        <v>11</v>
      </c>
      <c r="E20923" s="4" t="s">
        <v>8</v>
      </c>
      <c r="F20923" s="4" t="s">
        <v>8</v>
      </c>
      <c r="G20923" s="4" t="s">
        <v>8</v>
      </c>
      <c r="H20923" s="4" t="s">
        <v>8</v>
      </c>
    </row>
    <row r="20924" spans="1:6">
      <c r="A20924" t="n">
        <v>173349</v>
      </c>
      <c r="B20924" s="49" t="n">
        <v>51</v>
      </c>
      <c r="C20924" s="7" t="n">
        <v>3</v>
      </c>
      <c r="D20924" s="7" t="n">
        <v>5655</v>
      </c>
      <c r="E20924" s="7" t="s">
        <v>418</v>
      </c>
      <c r="F20924" s="7" t="s">
        <v>64</v>
      </c>
      <c r="G20924" s="7" t="s">
        <v>66</v>
      </c>
      <c r="H20924" s="7" t="s">
        <v>67</v>
      </c>
    </row>
    <row r="20925" spans="1:6">
      <c r="A20925" t="s">
        <v>4</v>
      </c>
      <c r="B20925" s="4" t="s">
        <v>5</v>
      </c>
      <c r="C20925" s="4" t="s">
        <v>11</v>
      </c>
    </row>
    <row r="20926" spans="1:6">
      <c r="A20926" t="n">
        <v>173362</v>
      </c>
      <c r="B20926" s="29" t="n">
        <v>16</v>
      </c>
      <c r="C20926" s="7" t="n">
        <v>800</v>
      </c>
    </row>
    <row r="20927" spans="1:6">
      <c r="A20927" t="s">
        <v>4</v>
      </c>
      <c r="B20927" s="4" t="s">
        <v>5</v>
      </c>
      <c r="C20927" s="4" t="s">
        <v>7</v>
      </c>
      <c r="D20927" s="4" t="s">
        <v>11</v>
      </c>
      <c r="E20927" s="4" t="s">
        <v>11</v>
      </c>
      <c r="F20927" s="4" t="s">
        <v>7</v>
      </c>
    </row>
    <row r="20928" spans="1:6">
      <c r="A20928" t="n">
        <v>173365</v>
      </c>
      <c r="B20928" s="25" t="n">
        <v>25</v>
      </c>
      <c r="C20928" s="7" t="n">
        <v>1</v>
      </c>
      <c r="D20928" s="7" t="n">
        <v>260</v>
      </c>
      <c r="E20928" s="7" t="n">
        <v>640</v>
      </c>
      <c r="F20928" s="7" t="n">
        <v>1</v>
      </c>
    </row>
    <row r="20929" spans="1:8">
      <c r="A20929" t="s">
        <v>4</v>
      </c>
      <c r="B20929" s="4" t="s">
        <v>5</v>
      </c>
      <c r="C20929" s="4" t="s">
        <v>7</v>
      </c>
      <c r="D20929" s="4" t="s">
        <v>13</v>
      </c>
      <c r="E20929" s="4" t="s">
        <v>13</v>
      </c>
      <c r="F20929" s="4" t="s">
        <v>13</v>
      </c>
    </row>
    <row r="20930" spans="1:8">
      <c r="A20930" t="n">
        <v>173372</v>
      </c>
      <c r="B20930" s="36" t="n">
        <v>45</v>
      </c>
      <c r="C20930" s="7" t="n">
        <v>9</v>
      </c>
      <c r="D20930" s="7" t="n">
        <v>0.0399999991059303</v>
      </c>
      <c r="E20930" s="7" t="n">
        <v>0.0399999991059303</v>
      </c>
      <c r="F20930" s="7" t="n">
        <v>0.5</v>
      </c>
    </row>
    <row r="20931" spans="1:8">
      <c r="A20931" t="s">
        <v>4</v>
      </c>
      <c r="B20931" s="4" t="s">
        <v>5</v>
      </c>
      <c r="C20931" s="4" t="s">
        <v>7</v>
      </c>
      <c r="D20931" s="4" t="s">
        <v>11</v>
      </c>
      <c r="E20931" s="4" t="s">
        <v>8</v>
      </c>
    </row>
    <row r="20932" spans="1:8">
      <c r="A20932" t="n">
        <v>173386</v>
      </c>
      <c r="B20932" s="49" t="n">
        <v>51</v>
      </c>
      <c r="C20932" s="7" t="n">
        <v>4</v>
      </c>
      <c r="D20932" s="7" t="n">
        <v>0</v>
      </c>
      <c r="E20932" s="7" t="s">
        <v>440</v>
      </c>
    </row>
    <row r="20933" spans="1:8">
      <c r="A20933" t="s">
        <v>4</v>
      </c>
      <c r="B20933" s="4" t="s">
        <v>5</v>
      </c>
      <c r="C20933" s="4" t="s">
        <v>11</v>
      </c>
    </row>
    <row r="20934" spans="1:8">
      <c r="A20934" t="n">
        <v>173401</v>
      </c>
      <c r="B20934" s="29" t="n">
        <v>16</v>
      </c>
      <c r="C20934" s="7" t="n">
        <v>0</v>
      </c>
    </row>
    <row r="20935" spans="1:8">
      <c r="A20935" t="s">
        <v>4</v>
      </c>
      <c r="B20935" s="4" t="s">
        <v>5</v>
      </c>
      <c r="C20935" s="4" t="s">
        <v>11</v>
      </c>
      <c r="D20935" s="4" t="s">
        <v>34</v>
      </c>
      <c r="E20935" s="4" t="s">
        <v>7</v>
      </c>
      <c r="F20935" s="4" t="s">
        <v>7</v>
      </c>
    </row>
    <row r="20936" spans="1:8">
      <c r="A20936" t="n">
        <v>173404</v>
      </c>
      <c r="B20936" s="51" t="n">
        <v>26</v>
      </c>
      <c r="C20936" s="7" t="n">
        <v>0</v>
      </c>
      <c r="D20936" s="7" t="s">
        <v>1524</v>
      </c>
      <c r="E20936" s="7" t="n">
        <v>2</v>
      </c>
      <c r="F20936" s="7" t="n">
        <v>0</v>
      </c>
    </row>
    <row r="20937" spans="1:8">
      <c r="A20937" t="s">
        <v>4</v>
      </c>
      <c r="B20937" s="4" t="s">
        <v>5</v>
      </c>
    </row>
    <row r="20938" spans="1:8">
      <c r="A20938" t="n">
        <v>173430</v>
      </c>
      <c r="B20938" s="27" t="n">
        <v>28</v>
      </c>
    </row>
    <row r="20939" spans="1:8">
      <c r="A20939" t="s">
        <v>4</v>
      </c>
      <c r="B20939" s="4" t="s">
        <v>5</v>
      </c>
      <c r="C20939" s="4" t="s">
        <v>7</v>
      </c>
      <c r="D20939" s="19" t="s">
        <v>28</v>
      </c>
      <c r="E20939" s="4" t="s">
        <v>5</v>
      </c>
      <c r="F20939" s="4" t="s">
        <v>7</v>
      </c>
      <c r="G20939" s="4" t="s">
        <v>11</v>
      </c>
      <c r="H20939" s="19" t="s">
        <v>29</v>
      </c>
      <c r="I20939" s="4" t="s">
        <v>7</v>
      </c>
      <c r="J20939" s="4" t="s">
        <v>16</v>
      </c>
    </row>
    <row r="20940" spans="1:8">
      <c r="A20940" t="n">
        <v>173431</v>
      </c>
      <c r="B20940" s="13" t="n">
        <v>5</v>
      </c>
      <c r="C20940" s="7" t="n">
        <v>28</v>
      </c>
      <c r="D20940" s="19" t="s">
        <v>3</v>
      </c>
      <c r="E20940" s="59" t="n">
        <v>64</v>
      </c>
      <c r="F20940" s="7" t="n">
        <v>5</v>
      </c>
      <c r="G20940" s="7" t="n">
        <v>1</v>
      </c>
      <c r="H20940" s="19" t="s">
        <v>3</v>
      </c>
      <c r="I20940" s="7" t="n">
        <v>1</v>
      </c>
      <c r="J20940" s="14" t="n">
        <f t="normal" ca="1">A20954</f>
        <v>0</v>
      </c>
    </row>
    <row r="20941" spans="1:8">
      <c r="A20941" t="s">
        <v>4</v>
      </c>
      <c r="B20941" s="4" t="s">
        <v>5</v>
      </c>
      <c r="C20941" s="4" t="s">
        <v>7</v>
      </c>
      <c r="D20941" s="4" t="s">
        <v>11</v>
      </c>
      <c r="E20941" s="4" t="s">
        <v>11</v>
      </c>
      <c r="F20941" s="4" t="s">
        <v>7</v>
      </c>
    </row>
    <row r="20942" spans="1:8">
      <c r="A20942" t="n">
        <v>173442</v>
      </c>
      <c r="B20942" s="25" t="n">
        <v>25</v>
      </c>
      <c r="C20942" s="7" t="n">
        <v>1</v>
      </c>
      <c r="D20942" s="7" t="n">
        <v>60</v>
      </c>
      <c r="E20942" s="7" t="n">
        <v>640</v>
      </c>
      <c r="F20942" s="7" t="n">
        <v>1</v>
      </c>
    </row>
    <row r="20943" spans="1:8">
      <c r="A20943" t="s">
        <v>4</v>
      </c>
      <c r="B20943" s="4" t="s">
        <v>5</v>
      </c>
      <c r="C20943" s="4" t="s">
        <v>7</v>
      </c>
      <c r="D20943" s="4" t="s">
        <v>11</v>
      </c>
      <c r="E20943" s="4" t="s">
        <v>8</v>
      </c>
    </row>
    <row r="20944" spans="1:8">
      <c r="A20944" t="n">
        <v>173449</v>
      </c>
      <c r="B20944" s="49" t="n">
        <v>51</v>
      </c>
      <c r="C20944" s="7" t="n">
        <v>4</v>
      </c>
      <c r="D20944" s="7" t="n">
        <v>1</v>
      </c>
      <c r="E20944" s="7" t="s">
        <v>670</v>
      </c>
    </row>
    <row r="20945" spans="1:10">
      <c r="A20945" t="s">
        <v>4</v>
      </c>
      <c r="B20945" s="4" t="s">
        <v>5</v>
      </c>
      <c r="C20945" s="4" t="s">
        <v>11</v>
      </c>
    </row>
    <row r="20946" spans="1:10">
      <c r="A20946" t="n">
        <v>173463</v>
      </c>
      <c r="B20946" s="29" t="n">
        <v>16</v>
      </c>
      <c r="C20946" s="7" t="n">
        <v>0</v>
      </c>
    </row>
    <row r="20947" spans="1:10">
      <c r="A20947" t="s">
        <v>4</v>
      </c>
      <c r="B20947" s="4" t="s">
        <v>5</v>
      </c>
      <c r="C20947" s="4" t="s">
        <v>11</v>
      </c>
      <c r="D20947" s="4" t="s">
        <v>34</v>
      </c>
      <c r="E20947" s="4" t="s">
        <v>7</v>
      </c>
      <c r="F20947" s="4" t="s">
        <v>7</v>
      </c>
    </row>
    <row r="20948" spans="1:10">
      <c r="A20948" t="n">
        <v>173466</v>
      </c>
      <c r="B20948" s="51" t="n">
        <v>26</v>
      </c>
      <c r="C20948" s="7" t="n">
        <v>1</v>
      </c>
      <c r="D20948" s="7" t="s">
        <v>1525</v>
      </c>
      <c r="E20948" s="7" t="n">
        <v>2</v>
      </c>
      <c r="F20948" s="7" t="n">
        <v>0</v>
      </c>
    </row>
    <row r="20949" spans="1:10">
      <c r="A20949" t="s">
        <v>4</v>
      </c>
      <c r="B20949" s="4" t="s">
        <v>5</v>
      </c>
    </row>
    <row r="20950" spans="1:10">
      <c r="A20950" t="n">
        <v>173560</v>
      </c>
      <c r="B20950" s="27" t="n">
        <v>28</v>
      </c>
    </row>
    <row r="20951" spans="1:10">
      <c r="A20951" t="s">
        <v>4</v>
      </c>
      <c r="B20951" s="4" t="s">
        <v>5</v>
      </c>
      <c r="C20951" s="4" t="s">
        <v>16</v>
      </c>
    </row>
    <row r="20952" spans="1:10">
      <c r="A20952" t="n">
        <v>173561</v>
      </c>
      <c r="B20952" s="22" t="n">
        <v>3</v>
      </c>
      <c r="C20952" s="14" t="n">
        <f t="normal" ca="1">A20966</f>
        <v>0</v>
      </c>
    </row>
    <row r="20953" spans="1:10">
      <c r="A20953" t="s">
        <v>4</v>
      </c>
      <c r="B20953" s="4" t="s">
        <v>5</v>
      </c>
      <c r="C20953" s="4" t="s">
        <v>11</v>
      </c>
    </row>
    <row r="20954" spans="1:10">
      <c r="A20954" t="n">
        <v>173566</v>
      </c>
      <c r="B20954" s="29" t="n">
        <v>16</v>
      </c>
      <c r="C20954" s="7" t="n">
        <v>300</v>
      </c>
    </row>
    <row r="20955" spans="1:10">
      <c r="A20955" t="s">
        <v>4</v>
      </c>
      <c r="B20955" s="4" t="s">
        <v>5</v>
      </c>
      <c r="C20955" s="4" t="s">
        <v>7</v>
      </c>
      <c r="D20955" s="4" t="s">
        <v>11</v>
      </c>
      <c r="E20955" s="4" t="s">
        <v>11</v>
      </c>
      <c r="F20955" s="4" t="s">
        <v>7</v>
      </c>
    </row>
    <row r="20956" spans="1:10">
      <c r="A20956" t="n">
        <v>173569</v>
      </c>
      <c r="B20956" s="25" t="n">
        <v>25</v>
      </c>
      <c r="C20956" s="7" t="n">
        <v>1</v>
      </c>
      <c r="D20956" s="7" t="n">
        <v>260</v>
      </c>
      <c r="E20956" s="7" t="n">
        <v>640</v>
      </c>
      <c r="F20956" s="7" t="n">
        <v>1</v>
      </c>
    </row>
    <row r="20957" spans="1:10">
      <c r="A20957" t="s">
        <v>4</v>
      </c>
      <c r="B20957" s="4" t="s">
        <v>5</v>
      </c>
      <c r="C20957" s="4" t="s">
        <v>7</v>
      </c>
      <c r="D20957" s="4" t="s">
        <v>11</v>
      </c>
      <c r="E20957" s="4" t="s">
        <v>8</v>
      </c>
    </row>
    <row r="20958" spans="1:10">
      <c r="A20958" t="n">
        <v>173576</v>
      </c>
      <c r="B20958" s="49" t="n">
        <v>51</v>
      </c>
      <c r="C20958" s="7" t="n">
        <v>4</v>
      </c>
      <c r="D20958" s="7" t="n">
        <v>0</v>
      </c>
      <c r="E20958" s="7" t="s">
        <v>670</v>
      </c>
    </row>
    <row r="20959" spans="1:10">
      <c r="A20959" t="s">
        <v>4</v>
      </c>
      <c r="B20959" s="4" t="s">
        <v>5</v>
      </c>
      <c r="C20959" s="4" t="s">
        <v>11</v>
      </c>
    </row>
    <row r="20960" spans="1:10">
      <c r="A20960" t="n">
        <v>173590</v>
      </c>
      <c r="B20960" s="29" t="n">
        <v>16</v>
      </c>
      <c r="C20960" s="7" t="n">
        <v>0</v>
      </c>
    </row>
    <row r="20961" spans="1:6">
      <c r="A20961" t="s">
        <v>4</v>
      </c>
      <c r="B20961" s="4" t="s">
        <v>5</v>
      </c>
      <c r="C20961" s="4" t="s">
        <v>11</v>
      </c>
      <c r="D20961" s="4" t="s">
        <v>34</v>
      </c>
      <c r="E20961" s="4" t="s">
        <v>7</v>
      </c>
      <c r="F20961" s="4" t="s">
        <v>7</v>
      </c>
    </row>
    <row r="20962" spans="1:6">
      <c r="A20962" t="n">
        <v>173593</v>
      </c>
      <c r="B20962" s="51" t="n">
        <v>26</v>
      </c>
      <c r="C20962" s="7" t="n">
        <v>0</v>
      </c>
      <c r="D20962" s="7" t="s">
        <v>1526</v>
      </c>
      <c r="E20962" s="7" t="n">
        <v>2</v>
      </c>
      <c r="F20962" s="7" t="n">
        <v>0</v>
      </c>
    </row>
    <row r="20963" spans="1:6">
      <c r="A20963" t="s">
        <v>4</v>
      </c>
      <c r="B20963" s="4" t="s">
        <v>5</v>
      </c>
    </row>
    <row r="20964" spans="1:6">
      <c r="A20964" t="n">
        <v>173667</v>
      </c>
      <c r="B20964" s="27" t="n">
        <v>28</v>
      </c>
    </row>
    <row r="20965" spans="1:6">
      <c r="A20965" t="s">
        <v>4</v>
      </c>
      <c r="B20965" s="4" t="s">
        <v>5</v>
      </c>
      <c r="C20965" s="4" t="s">
        <v>7</v>
      </c>
      <c r="D20965" s="19" t="s">
        <v>28</v>
      </c>
      <c r="E20965" s="4" t="s">
        <v>5</v>
      </c>
      <c r="F20965" s="4" t="s">
        <v>7</v>
      </c>
      <c r="G20965" s="4" t="s">
        <v>11</v>
      </c>
      <c r="H20965" s="19" t="s">
        <v>29</v>
      </c>
      <c r="I20965" s="4" t="s">
        <v>7</v>
      </c>
      <c r="J20965" s="4" t="s">
        <v>16</v>
      </c>
    </row>
    <row r="20966" spans="1:6">
      <c r="A20966" t="n">
        <v>173668</v>
      </c>
      <c r="B20966" s="13" t="n">
        <v>5</v>
      </c>
      <c r="C20966" s="7" t="n">
        <v>28</v>
      </c>
      <c r="D20966" s="19" t="s">
        <v>3</v>
      </c>
      <c r="E20966" s="59" t="n">
        <v>64</v>
      </c>
      <c r="F20966" s="7" t="n">
        <v>5</v>
      </c>
      <c r="G20966" s="7" t="n">
        <v>3</v>
      </c>
      <c r="H20966" s="19" t="s">
        <v>3</v>
      </c>
      <c r="I20966" s="7" t="n">
        <v>1</v>
      </c>
      <c r="J20966" s="14" t="n">
        <f t="normal" ca="1">A20978</f>
        <v>0</v>
      </c>
    </row>
    <row r="20967" spans="1:6">
      <c r="A20967" t="s">
        <v>4</v>
      </c>
      <c r="B20967" s="4" t="s">
        <v>5</v>
      </c>
      <c r="C20967" s="4" t="s">
        <v>7</v>
      </c>
      <c r="D20967" s="4" t="s">
        <v>11</v>
      </c>
      <c r="E20967" s="4" t="s">
        <v>11</v>
      </c>
      <c r="F20967" s="4" t="s">
        <v>7</v>
      </c>
    </row>
    <row r="20968" spans="1:6">
      <c r="A20968" t="n">
        <v>173679</v>
      </c>
      <c r="B20968" s="25" t="n">
        <v>25</v>
      </c>
      <c r="C20968" s="7" t="n">
        <v>1</v>
      </c>
      <c r="D20968" s="7" t="n">
        <v>260</v>
      </c>
      <c r="E20968" s="7" t="n">
        <v>640</v>
      </c>
      <c r="F20968" s="7" t="n">
        <v>1</v>
      </c>
    </row>
    <row r="20969" spans="1:6">
      <c r="A20969" t="s">
        <v>4</v>
      </c>
      <c r="B20969" s="4" t="s">
        <v>5</v>
      </c>
      <c r="C20969" s="4" t="s">
        <v>7</v>
      </c>
      <c r="D20969" s="4" t="s">
        <v>11</v>
      </c>
      <c r="E20969" s="4" t="s">
        <v>8</v>
      </c>
    </row>
    <row r="20970" spans="1:6">
      <c r="A20970" t="n">
        <v>173686</v>
      </c>
      <c r="B20970" s="49" t="n">
        <v>51</v>
      </c>
      <c r="C20970" s="7" t="n">
        <v>4</v>
      </c>
      <c r="D20970" s="7" t="n">
        <v>3</v>
      </c>
      <c r="E20970" s="7" t="s">
        <v>448</v>
      </c>
    </row>
    <row r="20971" spans="1:6">
      <c r="A20971" t="s">
        <v>4</v>
      </c>
      <c r="B20971" s="4" t="s">
        <v>5</v>
      </c>
      <c r="C20971" s="4" t="s">
        <v>11</v>
      </c>
    </row>
    <row r="20972" spans="1:6">
      <c r="A20972" t="n">
        <v>173699</v>
      </c>
      <c r="B20972" s="29" t="n">
        <v>16</v>
      </c>
      <c r="C20972" s="7" t="n">
        <v>0</v>
      </c>
    </row>
    <row r="20973" spans="1:6">
      <c r="A20973" t="s">
        <v>4</v>
      </c>
      <c r="B20973" s="4" t="s">
        <v>5</v>
      </c>
      <c r="C20973" s="4" t="s">
        <v>11</v>
      </c>
      <c r="D20973" s="4" t="s">
        <v>34</v>
      </c>
      <c r="E20973" s="4" t="s">
        <v>7</v>
      </c>
      <c r="F20973" s="4" t="s">
        <v>7</v>
      </c>
    </row>
    <row r="20974" spans="1:6">
      <c r="A20974" t="n">
        <v>173702</v>
      </c>
      <c r="B20974" s="51" t="n">
        <v>26</v>
      </c>
      <c r="C20974" s="7" t="n">
        <v>3</v>
      </c>
      <c r="D20974" s="7" t="s">
        <v>1527</v>
      </c>
      <c r="E20974" s="7" t="n">
        <v>2</v>
      </c>
      <c r="F20974" s="7" t="n">
        <v>0</v>
      </c>
    </row>
    <row r="20975" spans="1:6">
      <c r="A20975" t="s">
        <v>4</v>
      </c>
      <c r="B20975" s="4" t="s">
        <v>5</v>
      </c>
    </row>
    <row r="20976" spans="1:6">
      <c r="A20976" t="n">
        <v>173780</v>
      </c>
      <c r="B20976" s="27" t="n">
        <v>28</v>
      </c>
    </row>
    <row r="20977" spans="1:10">
      <c r="A20977" t="s">
        <v>4</v>
      </c>
      <c r="B20977" s="4" t="s">
        <v>5</v>
      </c>
      <c r="C20977" s="4" t="s">
        <v>7</v>
      </c>
      <c r="D20977" s="19" t="s">
        <v>28</v>
      </c>
      <c r="E20977" s="4" t="s">
        <v>5</v>
      </c>
      <c r="F20977" s="4" t="s">
        <v>7</v>
      </c>
      <c r="G20977" s="4" t="s">
        <v>11</v>
      </c>
      <c r="H20977" s="19" t="s">
        <v>29</v>
      </c>
      <c r="I20977" s="4" t="s">
        <v>7</v>
      </c>
      <c r="J20977" s="4" t="s">
        <v>16</v>
      </c>
    </row>
    <row r="20978" spans="1:10">
      <c r="A20978" t="n">
        <v>173781</v>
      </c>
      <c r="B20978" s="13" t="n">
        <v>5</v>
      </c>
      <c r="C20978" s="7" t="n">
        <v>28</v>
      </c>
      <c r="D20978" s="19" t="s">
        <v>3</v>
      </c>
      <c r="E20978" s="59" t="n">
        <v>64</v>
      </c>
      <c r="F20978" s="7" t="n">
        <v>5</v>
      </c>
      <c r="G20978" s="7" t="n">
        <v>15</v>
      </c>
      <c r="H20978" s="19" t="s">
        <v>3</v>
      </c>
      <c r="I20978" s="7" t="n">
        <v>1</v>
      </c>
      <c r="J20978" s="14" t="n">
        <f t="normal" ca="1">A20990</f>
        <v>0</v>
      </c>
    </row>
    <row r="20979" spans="1:10">
      <c r="A20979" t="s">
        <v>4</v>
      </c>
      <c r="B20979" s="4" t="s">
        <v>5</v>
      </c>
      <c r="C20979" s="4" t="s">
        <v>7</v>
      </c>
      <c r="D20979" s="4" t="s">
        <v>11</v>
      </c>
      <c r="E20979" s="4" t="s">
        <v>11</v>
      </c>
      <c r="F20979" s="4" t="s">
        <v>7</v>
      </c>
    </row>
    <row r="20980" spans="1:10">
      <c r="A20980" t="n">
        <v>173792</v>
      </c>
      <c r="B20980" s="25" t="n">
        <v>25</v>
      </c>
      <c r="C20980" s="7" t="n">
        <v>1</v>
      </c>
      <c r="D20980" s="7" t="n">
        <v>60</v>
      </c>
      <c r="E20980" s="7" t="n">
        <v>500</v>
      </c>
      <c r="F20980" s="7" t="n">
        <v>1</v>
      </c>
    </row>
    <row r="20981" spans="1:10">
      <c r="A20981" t="s">
        <v>4</v>
      </c>
      <c r="B20981" s="4" t="s">
        <v>5</v>
      </c>
      <c r="C20981" s="4" t="s">
        <v>7</v>
      </c>
      <c r="D20981" s="4" t="s">
        <v>11</v>
      </c>
      <c r="E20981" s="4" t="s">
        <v>8</v>
      </c>
    </row>
    <row r="20982" spans="1:10">
      <c r="A20982" t="n">
        <v>173799</v>
      </c>
      <c r="B20982" s="49" t="n">
        <v>51</v>
      </c>
      <c r="C20982" s="7" t="n">
        <v>4</v>
      </c>
      <c r="D20982" s="7" t="n">
        <v>15</v>
      </c>
      <c r="E20982" s="7" t="s">
        <v>446</v>
      </c>
    </row>
    <row r="20983" spans="1:10">
      <c r="A20983" t="s">
        <v>4</v>
      </c>
      <c r="B20983" s="4" t="s">
        <v>5</v>
      </c>
      <c r="C20983" s="4" t="s">
        <v>11</v>
      </c>
    </row>
    <row r="20984" spans="1:10">
      <c r="A20984" t="n">
        <v>173812</v>
      </c>
      <c r="B20984" s="29" t="n">
        <v>16</v>
      </c>
      <c r="C20984" s="7" t="n">
        <v>0</v>
      </c>
    </row>
    <row r="20985" spans="1:10">
      <c r="A20985" t="s">
        <v>4</v>
      </c>
      <c r="B20985" s="4" t="s">
        <v>5</v>
      </c>
      <c r="C20985" s="4" t="s">
        <v>11</v>
      </c>
      <c r="D20985" s="4" t="s">
        <v>34</v>
      </c>
      <c r="E20985" s="4" t="s">
        <v>7</v>
      </c>
      <c r="F20985" s="4" t="s">
        <v>7</v>
      </c>
    </row>
    <row r="20986" spans="1:10">
      <c r="A20986" t="n">
        <v>173815</v>
      </c>
      <c r="B20986" s="51" t="n">
        <v>26</v>
      </c>
      <c r="C20986" s="7" t="n">
        <v>15</v>
      </c>
      <c r="D20986" s="7" t="s">
        <v>1528</v>
      </c>
      <c r="E20986" s="7" t="n">
        <v>2</v>
      </c>
      <c r="F20986" s="7" t="n">
        <v>0</v>
      </c>
    </row>
    <row r="20987" spans="1:10">
      <c r="A20987" t="s">
        <v>4</v>
      </c>
      <c r="B20987" s="4" t="s">
        <v>5</v>
      </c>
    </row>
    <row r="20988" spans="1:10">
      <c r="A20988" t="n">
        <v>173892</v>
      </c>
      <c r="B20988" s="27" t="n">
        <v>28</v>
      </c>
    </row>
    <row r="20989" spans="1:10">
      <c r="A20989" t="s">
        <v>4</v>
      </c>
      <c r="B20989" s="4" t="s">
        <v>5</v>
      </c>
      <c r="C20989" s="4" t="s">
        <v>7</v>
      </c>
      <c r="D20989" s="19" t="s">
        <v>28</v>
      </c>
      <c r="E20989" s="4" t="s">
        <v>5</v>
      </c>
      <c r="F20989" s="4" t="s">
        <v>7</v>
      </c>
      <c r="G20989" s="4" t="s">
        <v>11</v>
      </c>
      <c r="H20989" s="19" t="s">
        <v>29</v>
      </c>
      <c r="I20989" s="4" t="s">
        <v>7</v>
      </c>
      <c r="J20989" s="4" t="s">
        <v>16</v>
      </c>
    </row>
    <row r="20990" spans="1:10">
      <c r="A20990" t="n">
        <v>173893</v>
      </c>
      <c r="B20990" s="13" t="n">
        <v>5</v>
      </c>
      <c r="C20990" s="7" t="n">
        <v>28</v>
      </c>
      <c r="D20990" s="19" t="s">
        <v>3</v>
      </c>
      <c r="E20990" s="59" t="n">
        <v>64</v>
      </c>
      <c r="F20990" s="7" t="n">
        <v>5</v>
      </c>
      <c r="G20990" s="7" t="n">
        <v>6</v>
      </c>
      <c r="H20990" s="19" t="s">
        <v>3</v>
      </c>
      <c r="I20990" s="7" t="n">
        <v>1</v>
      </c>
      <c r="J20990" s="14" t="n">
        <f t="normal" ca="1">A21002</f>
        <v>0</v>
      </c>
    </row>
    <row r="20991" spans="1:10">
      <c r="A20991" t="s">
        <v>4</v>
      </c>
      <c r="B20991" s="4" t="s">
        <v>5</v>
      </c>
      <c r="C20991" s="4" t="s">
        <v>7</v>
      </c>
      <c r="D20991" s="4" t="s">
        <v>11</v>
      </c>
      <c r="E20991" s="4" t="s">
        <v>11</v>
      </c>
      <c r="F20991" s="4" t="s">
        <v>7</v>
      </c>
    </row>
    <row r="20992" spans="1:10">
      <c r="A20992" t="n">
        <v>173904</v>
      </c>
      <c r="B20992" s="25" t="n">
        <v>25</v>
      </c>
      <c r="C20992" s="7" t="n">
        <v>1</v>
      </c>
      <c r="D20992" s="7" t="n">
        <v>60</v>
      </c>
      <c r="E20992" s="7" t="n">
        <v>500</v>
      </c>
      <c r="F20992" s="7" t="n">
        <v>1</v>
      </c>
    </row>
    <row r="20993" spans="1:10">
      <c r="A20993" t="s">
        <v>4</v>
      </c>
      <c r="B20993" s="4" t="s">
        <v>5</v>
      </c>
      <c r="C20993" s="4" t="s">
        <v>7</v>
      </c>
      <c r="D20993" s="4" t="s">
        <v>11</v>
      </c>
      <c r="E20993" s="4" t="s">
        <v>8</v>
      </c>
    </row>
    <row r="20994" spans="1:10">
      <c r="A20994" t="n">
        <v>173911</v>
      </c>
      <c r="B20994" s="49" t="n">
        <v>51</v>
      </c>
      <c r="C20994" s="7" t="n">
        <v>4</v>
      </c>
      <c r="D20994" s="7" t="n">
        <v>6</v>
      </c>
      <c r="E20994" s="7" t="s">
        <v>1218</v>
      </c>
    </row>
    <row r="20995" spans="1:10">
      <c r="A20995" t="s">
        <v>4</v>
      </c>
      <c r="B20995" s="4" t="s">
        <v>5</v>
      </c>
      <c r="C20995" s="4" t="s">
        <v>11</v>
      </c>
    </row>
    <row r="20996" spans="1:10">
      <c r="A20996" t="n">
        <v>173925</v>
      </c>
      <c r="B20996" s="29" t="n">
        <v>16</v>
      </c>
      <c r="C20996" s="7" t="n">
        <v>0</v>
      </c>
    </row>
    <row r="20997" spans="1:10">
      <c r="A20997" t="s">
        <v>4</v>
      </c>
      <c r="B20997" s="4" t="s">
        <v>5</v>
      </c>
      <c r="C20997" s="4" t="s">
        <v>11</v>
      </c>
      <c r="D20997" s="4" t="s">
        <v>34</v>
      </c>
      <c r="E20997" s="4" t="s">
        <v>7</v>
      </c>
      <c r="F20997" s="4" t="s">
        <v>7</v>
      </c>
    </row>
    <row r="20998" spans="1:10">
      <c r="A20998" t="n">
        <v>173928</v>
      </c>
      <c r="B20998" s="51" t="n">
        <v>26</v>
      </c>
      <c r="C20998" s="7" t="n">
        <v>6</v>
      </c>
      <c r="D20998" s="7" t="s">
        <v>1529</v>
      </c>
      <c r="E20998" s="7" t="n">
        <v>2</v>
      </c>
      <c r="F20998" s="7" t="n">
        <v>0</v>
      </c>
    </row>
    <row r="20999" spans="1:10">
      <c r="A20999" t="s">
        <v>4</v>
      </c>
      <c r="B20999" s="4" t="s">
        <v>5</v>
      </c>
    </row>
    <row r="21000" spans="1:10">
      <c r="A21000" t="n">
        <v>173974</v>
      </c>
      <c r="B21000" s="27" t="n">
        <v>28</v>
      </c>
    </row>
    <row r="21001" spans="1:10">
      <c r="A21001" t="s">
        <v>4</v>
      </c>
      <c r="B21001" s="4" t="s">
        <v>5</v>
      </c>
      <c r="C21001" s="4" t="s">
        <v>7</v>
      </c>
      <c r="D21001" s="19" t="s">
        <v>28</v>
      </c>
      <c r="E21001" s="4" t="s">
        <v>5</v>
      </c>
      <c r="F21001" s="4" t="s">
        <v>7</v>
      </c>
      <c r="G21001" s="4" t="s">
        <v>11</v>
      </c>
      <c r="H21001" s="19" t="s">
        <v>29</v>
      </c>
      <c r="I21001" s="4" t="s">
        <v>7</v>
      </c>
      <c r="J21001" s="4" t="s">
        <v>16</v>
      </c>
    </row>
    <row r="21002" spans="1:10">
      <c r="A21002" t="n">
        <v>173975</v>
      </c>
      <c r="B21002" s="13" t="n">
        <v>5</v>
      </c>
      <c r="C21002" s="7" t="n">
        <v>28</v>
      </c>
      <c r="D21002" s="19" t="s">
        <v>3</v>
      </c>
      <c r="E21002" s="59" t="n">
        <v>64</v>
      </c>
      <c r="F21002" s="7" t="n">
        <v>5</v>
      </c>
      <c r="G21002" s="7" t="n">
        <v>11</v>
      </c>
      <c r="H21002" s="19" t="s">
        <v>3</v>
      </c>
      <c r="I21002" s="7" t="n">
        <v>1</v>
      </c>
      <c r="J21002" s="14" t="n">
        <f t="normal" ca="1">A21014</f>
        <v>0</v>
      </c>
    </row>
    <row r="21003" spans="1:10">
      <c r="A21003" t="s">
        <v>4</v>
      </c>
      <c r="B21003" s="4" t="s">
        <v>5</v>
      </c>
      <c r="C21003" s="4" t="s">
        <v>7</v>
      </c>
      <c r="D21003" s="4" t="s">
        <v>11</v>
      </c>
      <c r="E21003" s="4" t="s">
        <v>11</v>
      </c>
      <c r="F21003" s="4" t="s">
        <v>7</v>
      </c>
    </row>
    <row r="21004" spans="1:10">
      <c r="A21004" t="n">
        <v>173986</v>
      </c>
      <c r="B21004" s="25" t="n">
        <v>25</v>
      </c>
      <c r="C21004" s="7" t="n">
        <v>1</v>
      </c>
      <c r="D21004" s="7" t="n">
        <v>260</v>
      </c>
      <c r="E21004" s="7" t="n">
        <v>640</v>
      </c>
      <c r="F21004" s="7" t="n">
        <v>1</v>
      </c>
    </row>
    <row r="21005" spans="1:10">
      <c r="A21005" t="s">
        <v>4</v>
      </c>
      <c r="B21005" s="4" t="s">
        <v>5</v>
      </c>
      <c r="C21005" s="4" t="s">
        <v>7</v>
      </c>
      <c r="D21005" s="4" t="s">
        <v>11</v>
      </c>
      <c r="E21005" s="4" t="s">
        <v>8</v>
      </c>
    </row>
    <row r="21006" spans="1:10">
      <c r="A21006" t="n">
        <v>173993</v>
      </c>
      <c r="B21006" s="49" t="n">
        <v>51</v>
      </c>
      <c r="C21006" s="7" t="n">
        <v>4</v>
      </c>
      <c r="D21006" s="7" t="n">
        <v>11</v>
      </c>
      <c r="E21006" s="7" t="s">
        <v>776</v>
      </c>
    </row>
    <row r="21007" spans="1:10">
      <c r="A21007" t="s">
        <v>4</v>
      </c>
      <c r="B21007" s="4" t="s">
        <v>5</v>
      </c>
      <c r="C21007" s="4" t="s">
        <v>11</v>
      </c>
    </row>
    <row r="21008" spans="1:10">
      <c r="A21008" t="n">
        <v>174007</v>
      </c>
      <c r="B21008" s="29" t="n">
        <v>16</v>
      </c>
      <c r="C21008" s="7" t="n">
        <v>0</v>
      </c>
    </row>
    <row r="21009" spans="1:10">
      <c r="A21009" t="s">
        <v>4</v>
      </c>
      <c r="B21009" s="4" t="s">
        <v>5</v>
      </c>
      <c r="C21009" s="4" t="s">
        <v>11</v>
      </c>
      <c r="D21009" s="4" t="s">
        <v>34</v>
      </c>
      <c r="E21009" s="4" t="s">
        <v>7</v>
      </c>
      <c r="F21009" s="4" t="s">
        <v>7</v>
      </c>
    </row>
    <row r="21010" spans="1:10">
      <c r="A21010" t="n">
        <v>174010</v>
      </c>
      <c r="B21010" s="51" t="n">
        <v>26</v>
      </c>
      <c r="C21010" s="7" t="n">
        <v>11</v>
      </c>
      <c r="D21010" s="7" t="s">
        <v>1530</v>
      </c>
      <c r="E21010" s="7" t="n">
        <v>2</v>
      </c>
      <c r="F21010" s="7" t="n">
        <v>0</v>
      </c>
    </row>
    <row r="21011" spans="1:10">
      <c r="A21011" t="s">
        <v>4</v>
      </c>
      <c r="B21011" s="4" t="s">
        <v>5</v>
      </c>
    </row>
    <row r="21012" spans="1:10">
      <c r="A21012" t="n">
        <v>174082</v>
      </c>
      <c r="B21012" s="27" t="n">
        <v>28</v>
      </c>
    </row>
    <row r="21013" spans="1:10">
      <c r="A21013" t="s">
        <v>4</v>
      </c>
      <c r="B21013" s="4" t="s">
        <v>5</v>
      </c>
      <c r="C21013" s="4" t="s">
        <v>7</v>
      </c>
      <c r="D21013" s="19" t="s">
        <v>28</v>
      </c>
      <c r="E21013" s="4" t="s">
        <v>5</v>
      </c>
      <c r="F21013" s="4" t="s">
        <v>7</v>
      </c>
      <c r="G21013" s="4" t="s">
        <v>11</v>
      </c>
      <c r="H21013" s="19" t="s">
        <v>29</v>
      </c>
      <c r="I21013" s="4" t="s">
        <v>7</v>
      </c>
      <c r="J21013" s="4" t="s">
        <v>16</v>
      </c>
    </row>
    <row r="21014" spans="1:10">
      <c r="A21014" t="n">
        <v>174083</v>
      </c>
      <c r="B21014" s="13" t="n">
        <v>5</v>
      </c>
      <c r="C21014" s="7" t="n">
        <v>28</v>
      </c>
      <c r="D21014" s="19" t="s">
        <v>3</v>
      </c>
      <c r="E21014" s="59" t="n">
        <v>64</v>
      </c>
      <c r="F21014" s="7" t="n">
        <v>5</v>
      </c>
      <c r="G21014" s="7" t="n">
        <v>18</v>
      </c>
      <c r="H21014" s="19" t="s">
        <v>3</v>
      </c>
      <c r="I21014" s="7" t="n">
        <v>1</v>
      </c>
      <c r="J21014" s="14" t="n">
        <f t="normal" ca="1">A21026</f>
        <v>0</v>
      </c>
    </row>
    <row r="21015" spans="1:10">
      <c r="A21015" t="s">
        <v>4</v>
      </c>
      <c r="B21015" s="4" t="s">
        <v>5</v>
      </c>
      <c r="C21015" s="4" t="s">
        <v>7</v>
      </c>
      <c r="D21015" s="4" t="s">
        <v>11</v>
      </c>
      <c r="E21015" s="4" t="s">
        <v>11</v>
      </c>
      <c r="F21015" s="4" t="s">
        <v>7</v>
      </c>
    </row>
    <row r="21016" spans="1:10">
      <c r="A21016" t="n">
        <v>174094</v>
      </c>
      <c r="B21016" s="25" t="n">
        <v>25</v>
      </c>
      <c r="C21016" s="7" t="n">
        <v>1</v>
      </c>
      <c r="D21016" s="7" t="n">
        <v>60</v>
      </c>
      <c r="E21016" s="7" t="n">
        <v>500</v>
      </c>
      <c r="F21016" s="7" t="n">
        <v>1</v>
      </c>
    </row>
    <row r="21017" spans="1:10">
      <c r="A21017" t="s">
        <v>4</v>
      </c>
      <c r="B21017" s="4" t="s">
        <v>5</v>
      </c>
      <c r="C21017" s="4" t="s">
        <v>7</v>
      </c>
      <c r="D21017" s="4" t="s">
        <v>11</v>
      </c>
      <c r="E21017" s="4" t="s">
        <v>8</v>
      </c>
    </row>
    <row r="21018" spans="1:10">
      <c r="A21018" t="n">
        <v>174101</v>
      </c>
      <c r="B21018" s="49" t="n">
        <v>51</v>
      </c>
      <c r="C21018" s="7" t="n">
        <v>4</v>
      </c>
      <c r="D21018" s="7" t="n">
        <v>18</v>
      </c>
      <c r="E21018" s="7" t="s">
        <v>994</v>
      </c>
    </row>
    <row r="21019" spans="1:10">
      <c r="A21019" t="s">
        <v>4</v>
      </c>
      <c r="B21019" s="4" t="s">
        <v>5</v>
      </c>
      <c r="C21019" s="4" t="s">
        <v>11</v>
      </c>
    </row>
    <row r="21020" spans="1:10">
      <c r="A21020" t="n">
        <v>174115</v>
      </c>
      <c r="B21020" s="29" t="n">
        <v>16</v>
      </c>
      <c r="C21020" s="7" t="n">
        <v>0</v>
      </c>
    </row>
    <row r="21021" spans="1:10">
      <c r="A21021" t="s">
        <v>4</v>
      </c>
      <c r="B21021" s="4" t="s">
        <v>5</v>
      </c>
      <c r="C21021" s="4" t="s">
        <v>11</v>
      </c>
      <c r="D21021" s="4" t="s">
        <v>34</v>
      </c>
      <c r="E21021" s="4" t="s">
        <v>7</v>
      </c>
      <c r="F21021" s="4" t="s">
        <v>7</v>
      </c>
      <c r="G21021" s="4" t="s">
        <v>34</v>
      </c>
      <c r="H21021" s="4" t="s">
        <v>7</v>
      </c>
      <c r="I21021" s="4" t="s">
        <v>7</v>
      </c>
    </row>
    <row r="21022" spans="1:10">
      <c r="A21022" t="n">
        <v>174118</v>
      </c>
      <c r="B21022" s="51" t="n">
        <v>26</v>
      </c>
      <c r="C21022" s="7" t="n">
        <v>18</v>
      </c>
      <c r="D21022" s="7" t="s">
        <v>1531</v>
      </c>
      <c r="E21022" s="7" t="n">
        <v>2</v>
      </c>
      <c r="F21022" s="7" t="n">
        <v>3</v>
      </c>
      <c r="G21022" s="7" t="s">
        <v>1532</v>
      </c>
      <c r="H21022" s="7" t="n">
        <v>2</v>
      </c>
      <c r="I21022" s="7" t="n">
        <v>0</v>
      </c>
    </row>
    <row r="21023" spans="1:10">
      <c r="A21023" t="s">
        <v>4</v>
      </c>
      <c r="B21023" s="4" t="s">
        <v>5</v>
      </c>
    </row>
    <row r="21024" spans="1:10">
      <c r="A21024" t="n">
        <v>174259</v>
      </c>
      <c r="B21024" s="27" t="n">
        <v>28</v>
      </c>
    </row>
    <row r="21025" spans="1:10">
      <c r="A21025" t="s">
        <v>4</v>
      </c>
      <c r="B21025" s="4" t="s">
        <v>5</v>
      </c>
      <c r="C21025" s="4" t="s">
        <v>7</v>
      </c>
      <c r="D21025" s="19" t="s">
        <v>28</v>
      </c>
      <c r="E21025" s="4" t="s">
        <v>5</v>
      </c>
      <c r="F21025" s="4" t="s">
        <v>7</v>
      </c>
      <c r="G21025" s="4" t="s">
        <v>11</v>
      </c>
      <c r="H21025" s="19" t="s">
        <v>29</v>
      </c>
      <c r="I21025" s="4" t="s">
        <v>7</v>
      </c>
      <c r="J21025" s="4" t="s">
        <v>16</v>
      </c>
    </row>
    <row r="21026" spans="1:10">
      <c r="A21026" t="n">
        <v>174260</v>
      </c>
      <c r="B21026" s="13" t="n">
        <v>5</v>
      </c>
      <c r="C21026" s="7" t="n">
        <v>28</v>
      </c>
      <c r="D21026" s="19" t="s">
        <v>3</v>
      </c>
      <c r="E21026" s="59" t="n">
        <v>64</v>
      </c>
      <c r="F21026" s="7" t="n">
        <v>5</v>
      </c>
      <c r="G21026" s="7" t="n">
        <v>17</v>
      </c>
      <c r="H21026" s="19" t="s">
        <v>3</v>
      </c>
      <c r="I21026" s="7" t="n">
        <v>1</v>
      </c>
      <c r="J21026" s="14" t="n">
        <f t="normal" ca="1">A21038</f>
        <v>0</v>
      </c>
    </row>
    <row r="21027" spans="1:10">
      <c r="A21027" t="s">
        <v>4</v>
      </c>
      <c r="B21027" s="4" t="s">
        <v>5</v>
      </c>
      <c r="C21027" s="4" t="s">
        <v>7</v>
      </c>
      <c r="D21027" s="4" t="s">
        <v>11</v>
      </c>
      <c r="E21027" s="4" t="s">
        <v>11</v>
      </c>
      <c r="F21027" s="4" t="s">
        <v>7</v>
      </c>
    </row>
    <row r="21028" spans="1:10">
      <c r="A21028" t="n">
        <v>174271</v>
      </c>
      <c r="B21028" s="25" t="n">
        <v>25</v>
      </c>
      <c r="C21028" s="7" t="n">
        <v>1</v>
      </c>
      <c r="D21028" s="7" t="n">
        <v>260</v>
      </c>
      <c r="E21028" s="7" t="n">
        <v>640</v>
      </c>
      <c r="F21028" s="7" t="n">
        <v>1</v>
      </c>
    </row>
    <row r="21029" spans="1:10">
      <c r="A21029" t="s">
        <v>4</v>
      </c>
      <c r="B21029" s="4" t="s">
        <v>5</v>
      </c>
      <c r="C21029" s="4" t="s">
        <v>7</v>
      </c>
      <c r="D21029" s="4" t="s">
        <v>11</v>
      </c>
      <c r="E21029" s="4" t="s">
        <v>8</v>
      </c>
    </row>
    <row r="21030" spans="1:10">
      <c r="A21030" t="n">
        <v>174278</v>
      </c>
      <c r="B21030" s="49" t="n">
        <v>51</v>
      </c>
      <c r="C21030" s="7" t="n">
        <v>4</v>
      </c>
      <c r="D21030" s="7" t="n">
        <v>17</v>
      </c>
      <c r="E21030" s="7" t="s">
        <v>1533</v>
      </c>
    </row>
    <row r="21031" spans="1:10">
      <c r="A21031" t="s">
        <v>4</v>
      </c>
      <c r="B21031" s="4" t="s">
        <v>5</v>
      </c>
      <c r="C21031" s="4" t="s">
        <v>11</v>
      </c>
    </row>
    <row r="21032" spans="1:10">
      <c r="A21032" t="n">
        <v>174297</v>
      </c>
      <c r="B21032" s="29" t="n">
        <v>16</v>
      </c>
      <c r="C21032" s="7" t="n">
        <v>0</v>
      </c>
    </row>
    <row r="21033" spans="1:10">
      <c r="A21033" t="s">
        <v>4</v>
      </c>
      <c r="B21033" s="4" t="s">
        <v>5</v>
      </c>
      <c r="C21033" s="4" t="s">
        <v>11</v>
      </c>
      <c r="D21033" s="4" t="s">
        <v>34</v>
      </c>
      <c r="E21033" s="4" t="s">
        <v>7</v>
      </c>
      <c r="F21033" s="4" t="s">
        <v>7</v>
      </c>
    </row>
    <row r="21034" spans="1:10">
      <c r="A21034" t="n">
        <v>174300</v>
      </c>
      <c r="B21034" s="51" t="n">
        <v>26</v>
      </c>
      <c r="C21034" s="7" t="n">
        <v>17</v>
      </c>
      <c r="D21034" s="7" t="s">
        <v>1534</v>
      </c>
      <c r="E21034" s="7" t="n">
        <v>2</v>
      </c>
      <c r="F21034" s="7" t="n">
        <v>0</v>
      </c>
    </row>
    <row r="21035" spans="1:10">
      <c r="A21035" t="s">
        <v>4</v>
      </c>
      <c r="B21035" s="4" t="s">
        <v>5</v>
      </c>
    </row>
    <row r="21036" spans="1:10">
      <c r="A21036" t="n">
        <v>174318</v>
      </c>
      <c r="B21036" s="27" t="n">
        <v>28</v>
      </c>
    </row>
    <row r="21037" spans="1:10">
      <c r="A21037" t="s">
        <v>4</v>
      </c>
      <c r="B21037" s="4" t="s">
        <v>5</v>
      </c>
      <c r="C21037" s="4" t="s">
        <v>11</v>
      </c>
      <c r="D21037" s="4" t="s">
        <v>7</v>
      </c>
    </row>
    <row r="21038" spans="1:10">
      <c r="A21038" t="n">
        <v>174319</v>
      </c>
      <c r="B21038" s="69" t="n">
        <v>89</v>
      </c>
      <c r="C21038" s="7" t="n">
        <v>65533</v>
      </c>
      <c r="D21038" s="7" t="n">
        <v>1</v>
      </c>
    </row>
    <row r="21039" spans="1:10">
      <c r="A21039" t="s">
        <v>4</v>
      </c>
      <c r="B21039" s="4" t="s">
        <v>5</v>
      </c>
      <c r="C21039" s="4" t="s">
        <v>7</v>
      </c>
      <c r="D21039" s="4" t="s">
        <v>11</v>
      </c>
      <c r="E21039" s="4" t="s">
        <v>11</v>
      </c>
      <c r="F21039" s="4" t="s">
        <v>7</v>
      </c>
    </row>
    <row r="21040" spans="1:10">
      <c r="A21040" t="n">
        <v>174323</v>
      </c>
      <c r="B21040" s="25" t="n">
        <v>25</v>
      </c>
      <c r="C21040" s="7" t="n">
        <v>1</v>
      </c>
      <c r="D21040" s="7" t="n">
        <v>65535</v>
      </c>
      <c r="E21040" s="7" t="n">
        <v>65535</v>
      </c>
      <c r="F21040" s="7" t="n">
        <v>0</v>
      </c>
    </row>
    <row r="21041" spans="1:10">
      <c r="A21041" t="s">
        <v>4</v>
      </c>
      <c r="B21041" s="4" t="s">
        <v>5</v>
      </c>
      <c r="C21041" s="4" t="s">
        <v>7</v>
      </c>
      <c r="D21041" s="4" t="s">
        <v>7</v>
      </c>
    </row>
    <row r="21042" spans="1:10">
      <c r="A21042" t="n">
        <v>174330</v>
      </c>
      <c r="B21042" s="16" t="n">
        <v>49</v>
      </c>
      <c r="C21042" s="7" t="n">
        <v>2</v>
      </c>
      <c r="D21042" s="7" t="n">
        <v>0</v>
      </c>
    </row>
    <row r="21043" spans="1:10">
      <c r="A21043" t="s">
        <v>4</v>
      </c>
      <c r="B21043" s="4" t="s">
        <v>5</v>
      </c>
      <c r="C21043" s="4" t="s">
        <v>7</v>
      </c>
      <c r="D21043" s="4" t="s">
        <v>11</v>
      </c>
      <c r="E21043" s="4" t="s">
        <v>14</v>
      </c>
      <c r="F21043" s="4" t="s">
        <v>11</v>
      </c>
      <c r="G21043" s="4" t="s">
        <v>14</v>
      </c>
      <c r="H21043" s="4" t="s">
        <v>7</v>
      </c>
    </row>
    <row r="21044" spans="1:10">
      <c r="A21044" t="n">
        <v>174333</v>
      </c>
      <c r="B21044" s="16" t="n">
        <v>49</v>
      </c>
      <c r="C21044" s="7" t="n">
        <v>0</v>
      </c>
      <c r="D21044" s="7" t="n">
        <v>411</v>
      </c>
      <c r="E21044" s="7" t="n">
        <v>1065353216</v>
      </c>
      <c r="F21044" s="7" t="n">
        <v>0</v>
      </c>
      <c r="G21044" s="7" t="n">
        <v>0</v>
      </c>
      <c r="H21044" s="7" t="n">
        <v>0</v>
      </c>
    </row>
    <row r="21045" spans="1:10">
      <c r="A21045" t="s">
        <v>4</v>
      </c>
      <c r="B21045" s="4" t="s">
        <v>5</v>
      </c>
      <c r="C21045" s="4" t="s">
        <v>7</v>
      </c>
      <c r="D21045" s="4" t="s">
        <v>11</v>
      </c>
      <c r="E21045" s="4" t="s">
        <v>8</v>
      </c>
      <c r="F21045" s="4" t="s">
        <v>8</v>
      </c>
      <c r="G21045" s="4" t="s">
        <v>8</v>
      </c>
      <c r="H21045" s="4" t="s">
        <v>8</v>
      </c>
    </row>
    <row r="21046" spans="1:10">
      <c r="A21046" t="n">
        <v>174348</v>
      </c>
      <c r="B21046" s="49" t="n">
        <v>51</v>
      </c>
      <c r="C21046" s="7" t="n">
        <v>3</v>
      </c>
      <c r="D21046" s="7" t="n">
        <v>5655</v>
      </c>
      <c r="E21046" s="7" t="s">
        <v>413</v>
      </c>
      <c r="F21046" s="7" t="s">
        <v>414</v>
      </c>
      <c r="G21046" s="7" t="s">
        <v>66</v>
      </c>
      <c r="H21046" s="7" t="s">
        <v>67</v>
      </c>
    </row>
    <row r="21047" spans="1:10">
      <c r="A21047" t="s">
        <v>4</v>
      </c>
      <c r="B21047" s="4" t="s">
        <v>5</v>
      </c>
      <c r="C21047" s="4" t="s">
        <v>11</v>
      </c>
      <c r="D21047" s="4" t="s">
        <v>7</v>
      </c>
      <c r="E21047" s="4" t="s">
        <v>13</v>
      </c>
      <c r="F21047" s="4" t="s">
        <v>11</v>
      </c>
    </row>
    <row r="21048" spans="1:10">
      <c r="A21048" t="n">
        <v>174361</v>
      </c>
      <c r="B21048" s="53" t="n">
        <v>59</v>
      </c>
      <c r="C21048" s="7" t="n">
        <v>5655</v>
      </c>
      <c r="D21048" s="7" t="n">
        <v>14</v>
      </c>
      <c r="E21048" s="7" t="n">
        <v>0.150000005960464</v>
      </c>
      <c r="F21048" s="7" t="n">
        <v>0</v>
      </c>
    </row>
    <row r="21049" spans="1:10">
      <c r="A21049" t="s">
        <v>4</v>
      </c>
      <c r="B21049" s="4" t="s">
        <v>5</v>
      </c>
      <c r="C21049" s="4" t="s">
        <v>11</v>
      </c>
    </row>
    <row r="21050" spans="1:10">
      <c r="A21050" t="n">
        <v>174371</v>
      </c>
      <c r="B21050" s="29" t="n">
        <v>16</v>
      </c>
      <c r="C21050" s="7" t="n">
        <v>1300</v>
      </c>
    </row>
    <row r="21051" spans="1:10">
      <c r="A21051" t="s">
        <v>4</v>
      </c>
      <c r="B21051" s="4" t="s">
        <v>5</v>
      </c>
      <c r="C21051" s="4" t="s">
        <v>11</v>
      </c>
      <c r="D21051" s="4" t="s">
        <v>7</v>
      </c>
      <c r="E21051" s="4" t="s">
        <v>7</v>
      </c>
      <c r="F21051" s="4" t="s">
        <v>8</v>
      </c>
    </row>
    <row r="21052" spans="1:10">
      <c r="A21052" t="n">
        <v>174374</v>
      </c>
      <c r="B21052" s="50" t="n">
        <v>20</v>
      </c>
      <c r="C21052" s="7" t="n">
        <v>5655</v>
      </c>
      <c r="D21052" s="7" t="n">
        <v>2</v>
      </c>
      <c r="E21052" s="7" t="n">
        <v>11</v>
      </c>
      <c r="F21052" s="7" t="s">
        <v>1535</v>
      </c>
    </row>
    <row r="21053" spans="1:10">
      <c r="A21053" t="s">
        <v>4</v>
      </c>
      <c r="B21053" s="4" t="s">
        <v>5</v>
      </c>
      <c r="C21053" s="4" t="s">
        <v>7</v>
      </c>
      <c r="D21053" s="4" t="s">
        <v>11</v>
      </c>
      <c r="E21053" s="4" t="s">
        <v>8</v>
      </c>
    </row>
    <row r="21054" spans="1:10">
      <c r="A21054" t="n">
        <v>174398</v>
      </c>
      <c r="B21054" s="49" t="n">
        <v>51</v>
      </c>
      <c r="C21054" s="7" t="n">
        <v>4</v>
      </c>
      <c r="D21054" s="7" t="n">
        <v>5655</v>
      </c>
      <c r="E21054" s="7" t="s">
        <v>423</v>
      </c>
    </row>
    <row r="21055" spans="1:10">
      <c r="A21055" t="s">
        <v>4</v>
      </c>
      <c r="B21055" s="4" t="s">
        <v>5</v>
      </c>
      <c r="C21055" s="4" t="s">
        <v>11</v>
      </c>
    </row>
    <row r="21056" spans="1:10">
      <c r="A21056" t="n">
        <v>174413</v>
      </c>
      <c r="B21056" s="29" t="n">
        <v>16</v>
      </c>
      <c r="C21056" s="7" t="n">
        <v>0</v>
      </c>
    </row>
    <row r="21057" spans="1:8">
      <c r="A21057" t="s">
        <v>4</v>
      </c>
      <c r="B21057" s="4" t="s">
        <v>5</v>
      </c>
      <c r="C21057" s="4" t="s">
        <v>11</v>
      </c>
      <c r="D21057" s="4" t="s">
        <v>34</v>
      </c>
      <c r="E21057" s="4" t="s">
        <v>7</v>
      </c>
      <c r="F21057" s="4" t="s">
        <v>7</v>
      </c>
      <c r="G21057" s="4" t="s">
        <v>34</v>
      </c>
      <c r="H21057" s="4" t="s">
        <v>7</v>
      </c>
      <c r="I21057" s="4" t="s">
        <v>7</v>
      </c>
    </row>
    <row r="21058" spans="1:8">
      <c r="A21058" t="n">
        <v>174416</v>
      </c>
      <c r="B21058" s="51" t="n">
        <v>26</v>
      </c>
      <c r="C21058" s="7" t="n">
        <v>5655</v>
      </c>
      <c r="D21058" s="7" t="s">
        <v>1536</v>
      </c>
      <c r="E21058" s="7" t="n">
        <v>2</v>
      </c>
      <c r="F21058" s="7" t="n">
        <v>3</v>
      </c>
      <c r="G21058" s="7" t="s">
        <v>1537</v>
      </c>
      <c r="H21058" s="7" t="n">
        <v>2</v>
      </c>
      <c r="I21058" s="7" t="n">
        <v>0</v>
      </c>
    </row>
    <row r="21059" spans="1:8">
      <c r="A21059" t="s">
        <v>4</v>
      </c>
      <c r="B21059" s="4" t="s">
        <v>5</v>
      </c>
    </row>
    <row r="21060" spans="1:8">
      <c r="A21060" t="n">
        <v>174572</v>
      </c>
      <c r="B21060" s="27" t="n">
        <v>28</v>
      </c>
    </row>
    <row r="21061" spans="1:8">
      <c r="A21061" t="s">
        <v>4</v>
      </c>
      <c r="B21061" s="4" t="s">
        <v>5</v>
      </c>
      <c r="C21061" s="4" t="s">
        <v>7</v>
      </c>
      <c r="D21061" s="4" t="s">
        <v>11</v>
      </c>
      <c r="E21061" s="4" t="s">
        <v>8</v>
      </c>
    </row>
    <row r="21062" spans="1:8">
      <c r="A21062" t="n">
        <v>174573</v>
      </c>
      <c r="B21062" s="49" t="n">
        <v>51</v>
      </c>
      <c r="C21062" s="7" t="n">
        <v>4</v>
      </c>
      <c r="D21062" s="7" t="n">
        <v>14</v>
      </c>
      <c r="E21062" s="7" t="s">
        <v>664</v>
      </c>
    </row>
    <row r="21063" spans="1:8">
      <c r="A21063" t="s">
        <v>4</v>
      </c>
      <c r="B21063" s="4" t="s">
        <v>5</v>
      </c>
      <c r="C21063" s="4" t="s">
        <v>11</v>
      </c>
    </row>
    <row r="21064" spans="1:8">
      <c r="A21064" t="n">
        <v>174587</v>
      </c>
      <c r="B21064" s="29" t="n">
        <v>16</v>
      </c>
      <c r="C21064" s="7" t="n">
        <v>0</v>
      </c>
    </row>
    <row r="21065" spans="1:8">
      <c r="A21065" t="s">
        <v>4</v>
      </c>
      <c r="B21065" s="4" t="s">
        <v>5</v>
      </c>
      <c r="C21065" s="4" t="s">
        <v>11</v>
      </c>
      <c r="D21065" s="4" t="s">
        <v>34</v>
      </c>
      <c r="E21065" s="4" t="s">
        <v>7</v>
      </c>
      <c r="F21065" s="4" t="s">
        <v>7</v>
      </c>
    </row>
    <row r="21066" spans="1:8">
      <c r="A21066" t="n">
        <v>174590</v>
      </c>
      <c r="B21066" s="51" t="n">
        <v>26</v>
      </c>
      <c r="C21066" s="7" t="n">
        <v>14</v>
      </c>
      <c r="D21066" s="7" t="s">
        <v>1538</v>
      </c>
      <c r="E21066" s="7" t="n">
        <v>2</v>
      </c>
      <c r="F21066" s="7" t="n">
        <v>0</v>
      </c>
    </row>
    <row r="21067" spans="1:8">
      <c r="A21067" t="s">
        <v>4</v>
      </c>
      <c r="B21067" s="4" t="s">
        <v>5</v>
      </c>
    </row>
    <row r="21068" spans="1:8">
      <c r="A21068" t="n">
        <v>174619</v>
      </c>
      <c r="B21068" s="27" t="n">
        <v>28</v>
      </c>
    </row>
    <row r="21069" spans="1:8">
      <c r="A21069" t="s">
        <v>4</v>
      </c>
      <c r="B21069" s="4" t="s">
        <v>5</v>
      </c>
      <c r="C21069" s="4" t="s">
        <v>7</v>
      </c>
      <c r="D21069" s="4" t="s">
        <v>7</v>
      </c>
      <c r="E21069" s="4" t="s">
        <v>13</v>
      </c>
      <c r="F21069" s="4" t="s">
        <v>11</v>
      </c>
    </row>
    <row r="21070" spans="1:8">
      <c r="A21070" t="n">
        <v>174620</v>
      </c>
      <c r="B21070" s="36" t="n">
        <v>45</v>
      </c>
      <c r="C21070" s="7" t="n">
        <v>5</v>
      </c>
      <c r="D21070" s="7" t="n">
        <v>3</v>
      </c>
      <c r="E21070" s="7" t="n">
        <v>2.90000009536743</v>
      </c>
      <c r="F21070" s="7" t="n">
        <v>14000</v>
      </c>
    </row>
    <row r="21071" spans="1:8">
      <c r="A21071" t="s">
        <v>4</v>
      </c>
      <c r="B21071" s="4" t="s">
        <v>5</v>
      </c>
      <c r="C21071" s="4" t="s">
        <v>11</v>
      </c>
      <c r="D21071" s="4" t="s">
        <v>7</v>
      </c>
    </row>
    <row r="21072" spans="1:8">
      <c r="A21072" t="n">
        <v>174629</v>
      </c>
      <c r="B21072" s="72" t="n">
        <v>67</v>
      </c>
      <c r="C21072" s="7" t="n">
        <v>5655</v>
      </c>
      <c r="D21072" s="7" t="n">
        <v>2</v>
      </c>
    </row>
    <row r="21073" spans="1:9">
      <c r="A21073" t="s">
        <v>4</v>
      </c>
      <c r="B21073" s="4" t="s">
        <v>5</v>
      </c>
      <c r="C21073" s="4" t="s">
        <v>11</v>
      </c>
    </row>
    <row r="21074" spans="1:9">
      <c r="A21074" t="n">
        <v>174633</v>
      </c>
      <c r="B21074" s="29" t="n">
        <v>16</v>
      </c>
      <c r="C21074" s="7" t="n">
        <v>200</v>
      </c>
    </row>
    <row r="21075" spans="1:9">
      <c r="A21075" t="s">
        <v>4</v>
      </c>
      <c r="B21075" s="4" t="s">
        <v>5</v>
      </c>
      <c r="C21075" s="4" t="s">
        <v>11</v>
      </c>
      <c r="D21075" s="4" t="s">
        <v>13</v>
      </c>
      <c r="E21075" s="4" t="s">
        <v>13</v>
      </c>
      <c r="F21075" s="4" t="s">
        <v>13</v>
      </c>
      <c r="G21075" s="4" t="s">
        <v>11</v>
      </c>
      <c r="H21075" s="4" t="s">
        <v>11</v>
      </c>
    </row>
    <row r="21076" spans="1:9">
      <c r="A21076" t="n">
        <v>174636</v>
      </c>
      <c r="B21076" s="31" t="n">
        <v>60</v>
      </c>
      <c r="C21076" s="7" t="n">
        <v>5655</v>
      </c>
      <c r="D21076" s="7" t="n">
        <v>0</v>
      </c>
      <c r="E21076" s="7" t="n">
        <v>-15</v>
      </c>
      <c r="F21076" s="7" t="n">
        <v>0</v>
      </c>
      <c r="G21076" s="7" t="n">
        <v>1000</v>
      </c>
      <c r="H21076" s="7" t="n">
        <v>0</v>
      </c>
    </row>
    <row r="21077" spans="1:9">
      <c r="A21077" t="s">
        <v>4</v>
      </c>
      <c r="B21077" s="4" t="s">
        <v>5</v>
      </c>
      <c r="C21077" s="4" t="s">
        <v>7</v>
      </c>
      <c r="D21077" s="4" t="s">
        <v>11</v>
      </c>
      <c r="E21077" s="4" t="s">
        <v>8</v>
      </c>
    </row>
    <row r="21078" spans="1:9">
      <c r="A21078" t="n">
        <v>174655</v>
      </c>
      <c r="B21078" s="49" t="n">
        <v>51</v>
      </c>
      <c r="C21078" s="7" t="n">
        <v>4</v>
      </c>
      <c r="D21078" s="7" t="n">
        <v>5655</v>
      </c>
      <c r="E21078" s="7" t="s">
        <v>423</v>
      </c>
    </row>
    <row r="21079" spans="1:9">
      <c r="A21079" t="s">
        <v>4</v>
      </c>
      <c r="B21079" s="4" t="s">
        <v>5</v>
      </c>
      <c r="C21079" s="4" t="s">
        <v>11</v>
      </c>
    </row>
    <row r="21080" spans="1:9">
      <c r="A21080" t="n">
        <v>174670</v>
      </c>
      <c r="B21080" s="29" t="n">
        <v>16</v>
      </c>
      <c r="C21080" s="7" t="n">
        <v>0</v>
      </c>
    </row>
    <row r="21081" spans="1:9">
      <c r="A21081" t="s">
        <v>4</v>
      </c>
      <c r="B21081" s="4" t="s">
        <v>5</v>
      </c>
      <c r="C21081" s="4" t="s">
        <v>11</v>
      </c>
      <c r="D21081" s="4" t="s">
        <v>34</v>
      </c>
      <c r="E21081" s="4" t="s">
        <v>7</v>
      </c>
      <c r="F21081" s="4" t="s">
        <v>7</v>
      </c>
      <c r="G21081" s="4" t="s">
        <v>34</v>
      </c>
      <c r="H21081" s="4" t="s">
        <v>7</v>
      </c>
      <c r="I21081" s="4" t="s">
        <v>7</v>
      </c>
      <c r="J21081" s="4" t="s">
        <v>34</v>
      </c>
      <c r="K21081" s="4" t="s">
        <v>7</v>
      </c>
      <c r="L21081" s="4" t="s">
        <v>7</v>
      </c>
      <c r="M21081" s="4" t="s">
        <v>34</v>
      </c>
      <c r="N21081" s="4" t="s">
        <v>7</v>
      </c>
      <c r="O21081" s="4" t="s">
        <v>7</v>
      </c>
    </row>
    <row r="21082" spans="1:9">
      <c r="A21082" t="n">
        <v>174673</v>
      </c>
      <c r="B21082" s="51" t="n">
        <v>26</v>
      </c>
      <c r="C21082" s="7" t="n">
        <v>5655</v>
      </c>
      <c r="D21082" s="7" t="s">
        <v>1539</v>
      </c>
      <c r="E21082" s="7" t="n">
        <v>2</v>
      </c>
      <c r="F21082" s="7" t="n">
        <v>3</v>
      </c>
      <c r="G21082" s="7" t="s">
        <v>1540</v>
      </c>
      <c r="H21082" s="7" t="n">
        <v>2</v>
      </c>
      <c r="I21082" s="7" t="n">
        <v>3</v>
      </c>
      <c r="J21082" s="7" t="s">
        <v>1541</v>
      </c>
      <c r="K21082" s="7" t="n">
        <v>2</v>
      </c>
      <c r="L21082" s="7" t="n">
        <v>3</v>
      </c>
      <c r="M21082" s="7" t="s">
        <v>1542</v>
      </c>
      <c r="N21082" s="7" t="n">
        <v>2</v>
      </c>
      <c r="O21082" s="7" t="n">
        <v>0</v>
      </c>
    </row>
    <row r="21083" spans="1:9">
      <c r="A21083" t="s">
        <v>4</v>
      </c>
      <c r="B21083" s="4" t="s">
        <v>5</v>
      </c>
    </row>
    <row r="21084" spans="1:9">
      <c r="A21084" t="n">
        <v>175164</v>
      </c>
      <c r="B21084" s="27" t="n">
        <v>28</v>
      </c>
    </row>
    <row r="21085" spans="1:9">
      <c r="A21085" t="s">
        <v>4</v>
      </c>
      <c r="B21085" s="4" t="s">
        <v>5</v>
      </c>
      <c r="C21085" s="4" t="s">
        <v>11</v>
      </c>
    </row>
    <row r="21086" spans="1:9">
      <c r="A21086" t="n">
        <v>175165</v>
      </c>
      <c r="B21086" s="29" t="n">
        <v>16</v>
      </c>
      <c r="C21086" s="7" t="n">
        <v>300</v>
      </c>
    </row>
    <row r="21087" spans="1:9">
      <c r="A21087" t="s">
        <v>4</v>
      </c>
      <c r="B21087" s="4" t="s">
        <v>5</v>
      </c>
      <c r="C21087" s="4" t="s">
        <v>7</v>
      </c>
      <c r="D21087" s="4" t="s">
        <v>11</v>
      </c>
      <c r="E21087" s="4" t="s">
        <v>8</v>
      </c>
    </row>
    <row r="21088" spans="1:9">
      <c r="A21088" t="n">
        <v>175168</v>
      </c>
      <c r="B21088" s="49" t="n">
        <v>51</v>
      </c>
      <c r="C21088" s="7" t="n">
        <v>4</v>
      </c>
      <c r="D21088" s="7" t="n">
        <v>14</v>
      </c>
      <c r="E21088" s="7" t="s">
        <v>419</v>
      </c>
    </row>
    <row r="21089" spans="1:15">
      <c r="A21089" t="s">
        <v>4</v>
      </c>
      <c r="B21089" s="4" t="s">
        <v>5</v>
      </c>
      <c r="C21089" s="4" t="s">
        <v>11</v>
      </c>
    </row>
    <row r="21090" spans="1:15">
      <c r="A21090" t="n">
        <v>175182</v>
      </c>
      <c r="B21090" s="29" t="n">
        <v>16</v>
      </c>
      <c r="C21090" s="7" t="n">
        <v>0</v>
      </c>
    </row>
    <row r="21091" spans="1:15">
      <c r="A21091" t="s">
        <v>4</v>
      </c>
      <c r="B21091" s="4" t="s">
        <v>5</v>
      </c>
      <c r="C21091" s="4" t="s">
        <v>11</v>
      </c>
      <c r="D21091" s="4" t="s">
        <v>34</v>
      </c>
      <c r="E21091" s="4" t="s">
        <v>7</v>
      </c>
      <c r="F21091" s="4" t="s">
        <v>7</v>
      </c>
      <c r="G21091" s="4" t="s">
        <v>34</v>
      </c>
      <c r="H21091" s="4" t="s">
        <v>7</v>
      </c>
      <c r="I21091" s="4" t="s">
        <v>7</v>
      </c>
    </row>
    <row r="21092" spans="1:15">
      <c r="A21092" t="n">
        <v>175185</v>
      </c>
      <c r="B21092" s="51" t="n">
        <v>26</v>
      </c>
      <c r="C21092" s="7" t="n">
        <v>14</v>
      </c>
      <c r="D21092" s="7" t="s">
        <v>1543</v>
      </c>
      <c r="E21092" s="7" t="n">
        <v>2</v>
      </c>
      <c r="F21092" s="7" t="n">
        <v>3</v>
      </c>
      <c r="G21092" s="7" t="s">
        <v>1544</v>
      </c>
      <c r="H21092" s="7" t="n">
        <v>2</v>
      </c>
      <c r="I21092" s="7" t="n">
        <v>0</v>
      </c>
    </row>
    <row r="21093" spans="1:15">
      <c r="A21093" t="s">
        <v>4</v>
      </c>
      <c r="B21093" s="4" t="s">
        <v>5</v>
      </c>
    </row>
    <row r="21094" spans="1:15">
      <c r="A21094" t="n">
        <v>175276</v>
      </c>
      <c r="B21094" s="27" t="n">
        <v>28</v>
      </c>
    </row>
    <row r="21095" spans="1:15">
      <c r="A21095" t="s">
        <v>4</v>
      </c>
      <c r="B21095" s="4" t="s">
        <v>5</v>
      </c>
      <c r="C21095" s="4" t="s">
        <v>11</v>
      </c>
      <c r="D21095" s="4" t="s">
        <v>13</v>
      </c>
      <c r="E21095" s="4" t="s">
        <v>13</v>
      </c>
      <c r="F21095" s="4" t="s">
        <v>13</v>
      </c>
      <c r="G21095" s="4" t="s">
        <v>11</v>
      </c>
      <c r="H21095" s="4" t="s">
        <v>11</v>
      </c>
    </row>
    <row r="21096" spans="1:15">
      <c r="A21096" t="n">
        <v>175277</v>
      </c>
      <c r="B21096" s="31" t="n">
        <v>60</v>
      </c>
      <c r="C21096" s="7" t="n">
        <v>5655</v>
      </c>
      <c r="D21096" s="7" t="n">
        <v>0</v>
      </c>
      <c r="E21096" s="7" t="n">
        <v>0</v>
      </c>
      <c r="F21096" s="7" t="n">
        <v>0</v>
      </c>
      <c r="G21096" s="7" t="n">
        <v>1000</v>
      </c>
      <c r="H21096" s="7" t="n">
        <v>0</v>
      </c>
    </row>
    <row r="21097" spans="1:15">
      <c r="A21097" t="s">
        <v>4</v>
      </c>
      <c r="B21097" s="4" t="s">
        <v>5</v>
      </c>
      <c r="C21097" s="4" t="s">
        <v>11</v>
      </c>
    </row>
    <row r="21098" spans="1:15">
      <c r="A21098" t="n">
        <v>175296</v>
      </c>
      <c r="B21098" s="29" t="n">
        <v>16</v>
      </c>
      <c r="C21098" s="7" t="n">
        <v>500</v>
      </c>
    </row>
    <row r="21099" spans="1:15">
      <c r="A21099" t="s">
        <v>4</v>
      </c>
      <c r="B21099" s="4" t="s">
        <v>5</v>
      </c>
      <c r="C21099" s="4" t="s">
        <v>7</v>
      </c>
      <c r="D21099" s="4" t="s">
        <v>11</v>
      </c>
      <c r="E21099" s="4" t="s">
        <v>8</v>
      </c>
    </row>
    <row r="21100" spans="1:15">
      <c r="A21100" t="n">
        <v>175299</v>
      </c>
      <c r="B21100" s="49" t="n">
        <v>51</v>
      </c>
      <c r="C21100" s="7" t="n">
        <v>4</v>
      </c>
      <c r="D21100" s="7" t="n">
        <v>5655</v>
      </c>
      <c r="E21100" s="7" t="s">
        <v>997</v>
      </c>
    </row>
    <row r="21101" spans="1:15">
      <c r="A21101" t="s">
        <v>4</v>
      </c>
      <c r="B21101" s="4" t="s">
        <v>5</v>
      </c>
      <c r="C21101" s="4" t="s">
        <v>11</v>
      </c>
    </row>
    <row r="21102" spans="1:15">
      <c r="A21102" t="n">
        <v>175312</v>
      </c>
      <c r="B21102" s="29" t="n">
        <v>16</v>
      </c>
      <c r="C21102" s="7" t="n">
        <v>0</v>
      </c>
    </row>
    <row r="21103" spans="1:15">
      <c r="A21103" t="s">
        <v>4</v>
      </c>
      <c r="B21103" s="4" t="s">
        <v>5</v>
      </c>
      <c r="C21103" s="4" t="s">
        <v>11</v>
      </c>
      <c r="D21103" s="4" t="s">
        <v>34</v>
      </c>
      <c r="E21103" s="4" t="s">
        <v>7</v>
      </c>
      <c r="F21103" s="4" t="s">
        <v>7</v>
      </c>
    </row>
    <row r="21104" spans="1:15">
      <c r="A21104" t="n">
        <v>175315</v>
      </c>
      <c r="B21104" s="51" t="n">
        <v>26</v>
      </c>
      <c r="C21104" s="7" t="n">
        <v>5655</v>
      </c>
      <c r="D21104" s="7" t="s">
        <v>1545</v>
      </c>
      <c r="E21104" s="7" t="n">
        <v>2</v>
      </c>
      <c r="F21104" s="7" t="n">
        <v>0</v>
      </c>
    </row>
    <row r="21105" spans="1:9">
      <c r="A21105" t="s">
        <v>4</v>
      </c>
      <c r="B21105" s="4" t="s">
        <v>5</v>
      </c>
    </row>
    <row r="21106" spans="1:9">
      <c r="A21106" t="n">
        <v>175339</v>
      </c>
      <c r="B21106" s="27" t="n">
        <v>28</v>
      </c>
    </row>
    <row r="21107" spans="1:9">
      <c r="A21107" t="s">
        <v>4</v>
      </c>
      <c r="B21107" s="4" t="s">
        <v>5</v>
      </c>
      <c r="C21107" s="4" t="s">
        <v>11</v>
      </c>
      <c r="D21107" s="4" t="s">
        <v>7</v>
      </c>
    </row>
    <row r="21108" spans="1:9">
      <c r="A21108" t="n">
        <v>175340</v>
      </c>
      <c r="B21108" s="69" t="n">
        <v>89</v>
      </c>
      <c r="C21108" s="7" t="n">
        <v>65533</v>
      </c>
      <c r="D21108" s="7" t="n">
        <v>1</v>
      </c>
    </row>
    <row r="21109" spans="1:9">
      <c r="A21109" t="s">
        <v>4</v>
      </c>
      <c r="B21109" s="4" t="s">
        <v>5</v>
      </c>
      <c r="C21109" s="4" t="s">
        <v>11</v>
      </c>
    </row>
    <row r="21110" spans="1:9">
      <c r="A21110" t="n">
        <v>175344</v>
      </c>
      <c r="B21110" s="29" t="n">
        <v>16</v>
      </c>
      <c r="C21110" s="7" t="n">
        <v>200</v>
      </c>
    </row>
    <row r="21111" spans="1:9">
      <c r="A21111" t="s">
        <v>4</v>
      </c>
      <c r="B21111" s="4" t="s">
        <v>5</v>
      </c>
      <c r="C21111" s="4" t="s">
        <v>7</v>
      </c>
      <c r="D21111" s="4" t="s">
        <v>11</v>
      </c>
      <c r="E21111" s="4" t="s">
        <v>13</v>
      </c>
    </row>
    <row r="21112" spans="1:9">
      <c r="A21112" t="n">
        <v>175347</v>
      </c>
      <c r="B21112" s="35" t="n">
        <v>58</v>
      </c>
      <c r="C21112" s="7" t="n">
        <v>101</v>
      </c>
      <c r="D21112" s="7" t="n">
        <v>1000</v>
      </c>
      <c r="E21112" s="7" t="n">
        <v>1</v>
      </c>
    </row>
    <row r="21113" spans="1:9">
      <c r="A21113" t="s">
        <v>4</v>
      </c>
      <c r="B21113" s="4" t="s">
        <v>5</v>
      </c>
      <c r="C21113" s="4" t="s">
        <v>7</v>
      </c>
      <c r="D21113" s="4" t="s">
        <v>11</v>
      </c>
    </row>
    <row r="21114" spans="1:9">
      <c r="A21114" t="n">
        <v>175355</v>
      </c>
      <c r="B21114" s="35" t="n">
        <v>58</v>
      </c>
      <c r="C21114" s="7" t="n">
        <v>254</v>
      </c>
      <c r="D21114" s="7" t="n">
        <v>0</v>
      </c>
    </row>
    <row r="21115" spans="1:9">
      <c r="A21115" t="s">
        <v>4</v>
      </c>
      <c r="B21115" s="4" t="s">
        <v>5</v>
      </c>
      <c r="C21115" s="4" t="s">
        <v>7</v>
      </c>
    </row>
    <row r="21116" spans="1:9">
      <c r="A21116" t="n">
        <v>175359</v>
      </c>
      <c r="B21116" s="36" t="n">
        <v>45</v>
      </c>
      <c r="C21116" s="7" t="n">
        <v>0</v>
      </c>
    </row>
    <row r="21117" spans="1:9">
      <c r="A21117" t="s">
        <v>4</v>
      </c>
      <c r="B21117" s="4" t="s">
        <v>5</v>
      </c>
      <c r="C21117" s="4" t="s">
        <v>7</v>
      </c>
      <c r="D21117" s="4" t="s">
        <v>7</v>
      </c>
      <c r="E21117" s="4" t="s">
        <v>13</v>
      </c>
      <c r="F21117" s="4" t="s">
        <v>13</v>
      </c>
      <c r="G21117" s="4" t="s">
        <v>13</v>
      </c>
      <c r="H21117" s="4" t="s">
        <v>11</v>
      </c>
    </row>
    <row r="21118" spans="1:9">
      <c r="A21118" t="n">
        <v>175361</v>
      </c>
      <c r="B21118" s="36" t="n">
        <v>45</v>
      </c>
      <c r="C21118" s="7" t="n">
        <v>2</v>
      </c>
      <c r="D21118" s="7" t="n">
        <v>3</v>
      </c>
      <c r="E21118" s="7" t="n">
        <v>-9.97000026702881</v>
      </c>
      <c r="F21118" s="7" t="n">
        <v>1.35000002384186</v>
      </c>
      <c r="G21118" s="7" t="n">
        <v>-12.9099998474121</v>
      </c>
      <c r="H21118" s="7" t="n">
        <v>0</v>
      </c>
    </row>
    <row r="21119" spans="1:9">
      <c r="A21119" t="s">
        <v>4</v>
      </c>
      <c r="B21119" s="4" t="s">
        <v>5</v>
      </c>
      <c r="C21119" s="4" t="s">
        <v>7</v>
      </c>
      <c r="D21119" s="4" t="s">
        <v>7</v>
      </c>
      <c r="E21119" s="4" t="s">
        <v>13</v>
      </c>
      <c r="F21119" s="4" t="s">
        <v>13</v>
      </c>
      <c r="G21119" s="4" t="s">
        <v>13</v>
      </c>
      <c r="H21119" s="4" t="s">
        <v>11</v>
      </c>
      <c r="I21119" s="4" t="s">
        <v>7</v>
      </c>
    </row>
    <row r="21120" spans="1:9">
      <c r="A21120" t="n">
        <v>175378</v>
      </c>
      <c r="B21120" s="36" t="n">
        <v>45</v>
      </c>
      <c r="C21120" s="7" t="n">
        <v>4</v>
      </c>
      <c r="D21120" s="7" t="n">
        <v>3</v>
      </c>
      <c r="E21120" s="7" t="n">
        <v>8.67000007629395</v>
      </c>
      <c r="F21120" s="7" t="n">
        <v>26.9400005340576</v>
      </c>
      <c r="G21120" s="7" t="n">
        <v>0</v>
      </c>
      <c r="H21120" s="7" t="n">
        <v>0</v>
      </c>
      <c r="I21120" s="7" t="n">
        <v>0</v>
      </c>
    </row>
    <row r="21121" spans="1:9">
      <c r="A21121" t="s">
        <v>4</v>
      </c>
      <c r="B21121" s="4" t="s">
        <v>5</v>
      </c>
      <c r="C21121" s="4" t="s">
        <v>7</v>
      </c>
      <c r="D21121" s="4" t="s">
        <v>7</v>
      </c>
      <c r="E21121" s="4" t="s">
        <v>13</v>
      </c>
      <c r="F21121" s="4" t="s">
        <v>11</v>
      </c>
    </row>
    <row r="21122" spans="1:9">
      <c r="A21122" t="n">
        <v>175396</v>
      </c>
      <c r="B21122" s="36" t="n">
        <v>45</v>
      </c>
      <c r="C21122" s="7" t="n">
        <v>5</v>
      </c>
      <c r="D21122" s="7" t="n">
        <v>3</v>
      </c>
      <c r="E21122" s="7" t="n">
        <v>2.09999990463257</v>
      </c>
      <c r="F21122" s="7" t="n">
        <v>0</v>
      </c>
    </row>
    <row r="21123" spans="1:9">
      <c r="A21123" t="s">
        <v>4</v>
      </c>
      <c r="B21123" s="4" t="s">
        <v>5</v>
      </c>
      <c r="C21123" s="4" t="s">
        <v>7</v>
      </c>
      <c r="D21123" s="4" t="s">
        <v>7</v>
      </c>
      <c r="E21123" s="4" t="s">
        <v>13</v>
      </c>
      <c r="F21123" s="4" t="s">
        <v>11</v>
      </c>
    </row>
    <row r="21124" spans="1:9">
      <c r="A21124" t="n">
        <v>175405</v>
      </c>
      <c r="B21124" s="36" t="n">
        <v>45</v>
      </c>
      <c r="C21124" s="7" t="n">
        <v>11</v>
      </c>
      <c r="D21124" s="7" t="n">
        <v>3</v>
      </c>
      <c r="E21124" s="7" t="n">
        <v>38</v>
      </c>
      <c r="F21124" s="7" t="n">
        <v>0</v>
      </c>
    </row>
    <row r="21125" spans="1:9">
      <c r="A21125" t="s">
        <v>4</v>
      </c>
      <c r="B21125" s="4" t="s">
        <v>5</v>
      </c>
      <c r="C21125" s="4" t="s">
        <v>11</v>
      </c>
      <c r="D21125" s="4" t="s">
        <v>14</v>
      </c>
    </row>
    <row r="21126" spans="1:9">
      <c r="A21126" t="n">
        <v>175414</v>
      </c>
      <c r="B21126" s="38" t="n">
        <v>43</v>
      </c>
      <c r="C21126" s="7" t="n">
        <v>14</v>
      </c>
      <c r="D21126" s="7" t="n">
        <v>32768</v>
      </c>
    </row>
    <row r="21127" spans="1:9">
      <c r="A21127" t="s">
        <v>4</v>
      </c>
      <c r="B21127" s="4" t="s">
        <v>5</v>
      </c>
      <c r="C21127" s="4" t="s">
        <v>11</v>
      </c>
      <c r="D21127" s="4" t="s">
        <v>7</v>
      </c>
      <c r="E21127" s="4" t="s">
        <v>8</v>
      </c>
      <c r="F21127" s="4" t="s">
        <v>13</v>
      </c>
      <c r="G21127" s="4" t="s">
        <v>13</v>
      </c>
      <c r="H21127" s="4" t="s">
        <v>13</v>
      </c>
    </row>
    <row r="21128" spans="1:9">
      <c r="A21128" t="n">
        <v>175421</v>
      </c>
      <c r="B21128" s="47" t="n">
        <v>48</v>
      </c>
      <c r="C21128" s="7" t="n">
        <v>14</v>
      </c>
      <c r="D21128" s="7" t="n">
        <v>0</v>
      </c>
      <c r="E21128" s="7" t="s">
        <v>250</v>
      </c>
      <c r="F21128" s="7" t="n">
        <v>0</v>
      </c>
      <c r="G21128" s="7" t="n">
        <v>1</v>
      </c>
      <c r="H21128" s="7" t="n">
        <v>0</v>
      </c>
    </row>
    <row r="21129" spans="1:9">
      <c r="A21129" t="s">
        <v>4</v>
      </c>
      <c r="B21129" s="4" t="s">
        <v>5</v>
      </c>
      <c r="C21129" s="4" t="s">
        <v>11</v>
      </c>
      <c r="D21129" s="4" t="s">
        <v>11</v>
      </c>
      <c r="E21129" s="4" t="s">
        <v>11</v>
      </c>
    </row>
    <row r="21130" spans="1:9">
      <c r="A21130" t="n">
        <v>175445</v>
      </c>
      <c r="B21130" s="32" t="n">
        <v>61</v>
      </c>
      <c r="C21130" s="7" t="n">
        <v>14</v>
      </c>
      <c r="D21130" s="7" t="n">
        <v>5655</v>
      </c>
      <c r="E21130" s="7" t="n">
        <v>0</v>
      </c>
    </row>
    <row r="21131" spans="1:9">
      <c r="A21131" t="s">
        <v>4</v>
      </c>
      <c r="B21131" s="4" t="s">
        <v>5</v>
      </c>
      <c r="C21131" s="4" t="s">
        <v>11</v>
      </c>
    </row>
    <row r="21132" spans="1:9">
      <c r="A21132" t="n">
        <v>175452</v>
      </c>
      <c r="B21132" s="29" t="n">
        <v>16</v>
      </c>
      <c r="C21132" s="7" t="n">
        <v>1</v>
      </c>
    </row>
    <row r="21133" spans="1:9">
      <c r="A21133" t="s">
        <v>4</v>
      </c>
      <c r="B21133" s="4" t="s">
        <v>5</v>
      </c>
      <c r="C21133" s="4" t="s">
        <v>7</v>
      </c>
      <c r="D21133" s="4" t="s">
        <v>7</v>
      </c>
      <c r="E21133" s="4" t="s">
        <v>13</v>
      </c>
      <c r="F21133" s="4" t="s">
        <v>13</v>
      </c>
      <c r="G21133" s="4" t="s">
        <v>13</v>
      </c>
      <c r="H21133" s="4" t="s">
        <v>11</v>
      </c>
      <c r="I21133" s="4" t="s">
        <v>7</v>
      </c>
    </row>
    <row r="21134" spans="1:9">
      <c r="A21134" t="n">
        <v>175455</v>
      </c>
      <c r="B21134" s="36" t="n">
        <v>45</v>
      </c>
      <c r="C21134" s="7" t="n">
        <v>4</v>
      </c>
      <c r="D21134" s="7" t="n">
        <v>3</v>
      </c>
      <c r="E21134" s="7" t="n">
        <v>0.670000016689301</v>
      </c>
      <c r="F21134" s="7" t="n">
        <v>50.9799995422363</v>
      </c>
      <c r="G21134" s="7" t="n">
        <v>0</v>
      </c>
      <c r="H21134" s="7" t="n">
        <v>24000</v>
      </c>
      <c r="I21134" s="7" t="n">
        <v>0</v>
      </c>
    </row>
    <row r="21135" spans="1:9">
      <c r="A21135" t="s">
        <v>4</v>
      </c>
      <c r="B21135" s="4" t="s">
        <v>5</v>
      </c>
      <c r="C21135" s="4" t="s">
        <v>7</v>
      </c>
      <c r="D21135" s="4" t="s">
        <v>7</v>
      </c>
      <c r="E21135" s="4" t="s">
        <v>13</v>
      </c>
      <c r="F21135" s="4" t="s">
        <v>11</v>
      </c>
    </row>
    <row r="21136" spans="1:9">
      <c r="A21136" t="n">
        <v>175473</v>
      </c>
      <c r="B21136" s="36" t="n">
        <v>45</v>
      </c>
      <c r="C21136" s="7" t="n">
        <v>5</v>
      </c>
      <c r="D21136" s="7" t="n">
        <v>3</v>
      </c>
      <c r="E21136" s="7" t="n">
        <v>2</v>
      </c>
      <c r="F21136" s="7" t="n">
        <v>32000</v>
      </c>
    </row>
    <row r="21137" spans="1:9">
      <c r="A21137" t="s">
        <v>4</v>
      </c>
      <c r="B21137" s="4" t="s">
        <v>5</v>
      </c>
      <c r="C21137" s="4" t="s">
        <v>7</v>
      </c>
      <c r="D21137" s="4" t="s">
        <v>11</v>
      </c>
    </row>
    <row r="21138" spans="1:9">
      <c r="A21138" t="n">
        <v>175482</v>
      </c>
      <c r="B21138" s="35" t="n">
        <v>58</v>
      </c>
      <c r="C21138" s="7" t="n">
        <v>255</v>
      </c>
      <c r="D21138" s="7" t="n">
        <v>0</v>
      </c>
    </row>
    <row r="21139" spans="1:9">
      <c r="A21139" t="s">
        <v>4</v>
      </c>
      <c r="B21139" s="4" t="s">
        <v>5</v>
      </c>
      <c r="C21139" s="4" t="s">
        <v>11</v>
      </c>
    </row>
    <row r="21140" spans="1:9">
      <c r="A21140" t="n">
        <v>175486</v>
      </c>
      <c r="B21140" s="29" t="n">
        <v>16</v>
      </c>
      <c r="C21140" s="7" t="n">
        <v>500</v>
      </c>
    </row>
    <row r="21141" spans="1:9">
      <c r="A21141" t="s">
        <v>4</v>
      </c>
      <c r="B21141" s="4" t="s">
        <v>5</v>
      </c>
      <c r="C21141" s="4" t="s">
        <v>11</v>
      </c>
      <c r="D21141" s="4" t="s">
        <v>13</v>
      </c>
      <c r="E21141" s="4" t="s">
        <v>13</v>
      </c>
      <c r="F21141" s="4" t="s">
        <v>13</v>
      </c>
      <c r="G21141" s="4" t="s">
        <v>11</v>
      </c>
      <c r="H21141" s="4" t="s">
        <v>11</v>
      </c>
    </row>
    <row r="21142" spans="1:9">
      <c r="A21142" t="n">
        <v>175489</v>
      </c>
      <c r="B21142" s="31" t="n">
        <v>60</v>
      </c>
      <c r="C21142" s="7" t="n">
        <v>14</v>
      </c>
      <c r="D21142" s="7" t="n">
        <v>0</v>
      </c>
      <c r="E21142" s="7" t="n">
        <v>-10</v>
      </c>
      <c r="F21142" s="7" t="n">
        <v>0</v>
      </c>
      <c r="G21142" s="7" t="n">
        <v>1000</v>
      </c>
      <c r="H21142" s="7" t="n">
        <v>0</v>
      </c>
    </row>
    <row r="21143" spans="1:9">
      <c r="A21143" t="s">
        <v>4</v>
      </c>
      <c r="B21143" s="4" t="s">
        <v>5</v>
      </c>
      <c r="C21143" s="4" t="s">
        <v>11</v>
      </c>
      <c r="D21143" s="4" t="s">
        <v>7</v>
      </c>
      <c r="E21143" s="4" t="s">
        <v>8</v>
      </c>
      <c r="F21143" s="4" t="s">
        <v>13</v>
      </c>
      <c r="G21143" s="4" t="s">
        <v>13</v>
      </c>
      <c r="H21143" s="4" t="s">
        <v>13</v>
      </c>
    </row>
    <row r="21144" spans="1:9">
      <c r="A21144" t="n">
        <v>175508</v>
      </c>
      <c r="B21144" s="47" t="n">
        <v>48</v>
      </c>
      <c r="C21144" s="7" t="n">
        <v>14</v>
      </c>
      <c r="D21144" s="7" t="n">
        <v>0</v>
      </c>
      <c r="E21144" s="7" t="s">
        <v>710</v>
      </c>
      <c r="F21144" s="7" t="n">
        <v>-1</v>
      </c>
      <c r="G21144" s="7" t="n">
        <v>1</v>
      </c>
      <c r="H21144" s="7" t="n">
        <v>0</v>
      </c>
    </row>
    <row r="21145" spans="1:9">
      <c r="A21145" t="s">
        <v>4</v>
      </c>
      <c r="B21145" s="4" t="s">
        <v>5</v>
      </c>
      <c r="C21145" s="4" t="s">
        <v>7</v>
      </c>
      <c r="D21145" s="4" t="s">
        <v>11</v>
      </c>
      <c r="E21145" s="4" t="s">
        <v>8</v>
      </c>
    </row>
    <row r="21146" spans="1:9">
      <c r="A21146" t="n">
        <v>175536</v>
      </c>
      <c r="B21146" s="49" t="n">
        <v>51</v>
      </c>
      <c r="C21146" s="7" t="n">
        <v>4</v>
      </c>
      <c r="D21146" s="7" t="n">
        <v>14</v>
      </c>
      <c r="E21146" s="7" t="s">
        <v>419</v>
      </c>
    </row>
    <row r="21147" spans="1:9">
      <c r="A21147" t="s">
        <v>4</v>
      </c>
      <c r="B21147" s="4" t="s">
        <v>5</v>
      </c>
      <c r="C21147" s="4" t="s">
        <v>11</v>
      </c>
    </row>
    <row r="21148" spans="1:9">
      <c r="A21148" t="n">
        <v>175550</v>
      </c>
      <c r="B21148" s="29" t="n">
        <v>16</v>
      </c>
      <c r="C21148" s="7" t="n">
        <v>0</v>
      </c>
    </row>
    <row r="21149" spans="1:9">
      <c r="A21149" t="s">
        <v>4</v>
      </c>
      <c r="B21149" s="4" t="s">
        <v>5</v>
      </c>
      <c r="C21149" s="4" t="s">
        <v>11</v>
      </c>
      <c r="D21149" s="4" t="s">
        <v>34</v>
      </c>
      <c r="E21149" s="4" t="s">
        <v>7</v>
      </c>
      <c r="F21149" s="4" t="s">
        <v>7</v>
      </c>
      <c r="G21149" s="4" t="s">
        <v>34</v>
      </c>
      <c r="H21149" s="4" t="s">
        <v>7</v>
      </c>
      <c r="I21149" s="4" t="s">
        <v>7</v>
      </c>
      <c r="J21149" s="4" t="s">
        <v>34</v>
      </c>
      <c r="K21149" s="4" t="s">
        <v>7</v>
      </c>
      <c r="L21149" s="4" t="s">
        <v>7</v>
      </c>
    </row>
    <row r="21150" spans="1:9">
      <c r="A21150" t="n">
        <v>175553</v>
      </c>
      <c r="B21150" s="51" t="n">
        <v>26</v>
      </c>
      <c r="C21150" s="7" t="n">
        <v>14</v>
      </c>
      <c r="D21150" s="7" t="s">
        <v>1546</v>
      </c>
      <c r="E21150" s="7" t="n">
        <v>2</v>
      </c>
      <c r="F21150" s="7" t="n">
        <v>3</v>
      </c>
      <c r="G21150" s="7" t="s">
        <v>1547</v>
      </c>
      <c r="H21150" s="7" t="n">
        <v>2</v>
      </c>
      <c r="I21150" s="7" t="n">
        <v>3</v>
      </c>
      <c r="J21150" s="7" t="s">
        <v>1548</v>
      </c>
      <c r="K21150" s="7" t="n">
        <v>2</v>
      </c>
      <c r="L21150" s="7" t="n">
        <v>0</v>
      </c>
    </row>
    <row r="21151" spans="1:9">
      <c r="A21151" t="s">
        <v>4</v>
      </c>
      <c r="B21151" s="4" t="s">
        <v>5</v>
      </c>
    </row>
    <row r="21152" spans="1:9">
      <c r="A21152" t="n">
        <v>175864</v>
      </c>
      <c r="B21152" s="27" t="n">
        <v>28</v>
      </c>
    </row>
    <row r="21153" spans="1:12">
      <c r="A21153" t="s">
        <v>4</v>
      </c>
      <c r="B21153" s="4" t="s">
        <v>5</v>
      </c>
      <c r="C21153" s="4" t="s">
        <v>7</v>
      </c>
      <c r="D21153" s="4" t="s">
        <v>11</v>
      </c>
      <c r="E21153" s="4" t="s">
        <v>8</v>
      </c>
    </row>
    <row r="21154" spans="1:12">
      <c r="A21154" t="n">
        <v>175865</v>
      </c>
      <c r="B21154" s="49" t="n">
        <v>51</v>
      </c>
      <c r="C21154" s="7" t="n">
        <v>4</v>
      </c>
      <c r="D21154" s="7" t="n">
        <v>5655</v>
      </c>
      <c r="E21154" s="7" t="s">
        <v>894</v>
      </c>
    </row>
    <row r="21155" spans="1:12">
      <c r="A21155" t="s">
        <v>4</v>
      </c>
      <c r="B21155" s="4" t="s">
        <v>5</v>
      </c>
      <c r="C21155" s="4" t="s">
        <v>11</v>
      </c>
    </row>
    <row r="21156" spans="1:12">
      <c r="A21156" t="n">
        <v>175878</v>
      </c>
      <c r="B21156" s="29" t="n">
        <v>16</v>
      </c>
      <c r="C21156" s="7" t="n">
        <v>0</v>
      </c>
    </row>
    <row r="21157" spans="1:12">
      <c r="A21157" t="s">
        <v>4</v>
      </c>
      <c r="B21157" s="4" t="s">
        <v>5</v>
      </c>
      <c r="C21157" s="4" t="s">
        <v>11</v>
      </c>
      <c r="D21157" s="4" t="s">
        <v>34</v>
      </c>
      <c r="E21157" s="4" t="s">
        <v>7</v>
      </c>
      <c r="F21157" s="4" t="s">
        <v>7</v>
      </c>
    </row>
    <row r="21158" spans="1:12">
      <c r="A21158" t="n">
        <v>175881</v>
      </c>
      <c r="B21158" s="51" t="n">
        <v>26</v>
      </c>
      <c r="C21158" s="7" t="n">
        <v>5655</v>
      </c>
      <c r="D21158" s="7" t="s">
        <v>1549</v>
      </c>
      <c r="E21158" s="7" t="n">
        <v>2</v>
      </c>
      <c r="F21158" s="7" t="n">
        <v>0</v>
      </c>
    </row>
    <row r="21159" spans="1:12">
      <c r="A21159" t="s">
        <v>4</v>
      </c>
      <c r="B21159" s="4" t="s">
        <v>5</v>
      </c>
    </row>
    <row r="21160" spans="1:12">
      <c r="A21160" t="n">
        <v>175901</v>
      </c>
      <c r="B21160" s="27" t="n">
        <v>28</v>
      </c>
    </row>
    <row r="21161" spans="1:12">
      <c r="A21161" t="s">
        <v>4</v>
      </c>
      <c r="B21161" s="4" t="s">
        <v>5</v>
      </c>
      <c r="C21161" s="4" t="s">
        <v>11</v>
      </c>
      <c r="D21161" s="4" t="s">
        <v>13</v>
      </c>
      <c r="E21161" s="4" t="s">
        <v>13</v>
      </c>
      <c r="F21161" s="4" t="s">
        <v>13</v>
      </c>
      <c r="G21161" s="4" t="s">
        <v>11</v>
      </c>
      <c r="H21161" s="4" t="s">
        <v>11</v>
      </c>
    </row>
    <row r="21162" spans="1:12">
      <c r="A21162" t="n">
        <v>175902</v>
      </c>
      <c r="B21162" s="31" t="n">
        <v>60</v>
      </c>
      <c r="C21162" s="7" t="n">
        <v>14</v>
      </c>
      <c r="D21162" s="7" t="n">
        <v>0</v>
      </c>
      <c r="E21162" s="7" t="n">
        <v>0</v>
      </c>
      <c r="F21162" s="7" t="n">
        <v>0</v>
      </c>
      <c r="G21162" s="7" t="n">
        <v>700</v>
      </c>
      <c r="H21162" s="7" t="n">
        <v>0</v>
      </c>
    </row>
    <row r="21163" spans="1:12">
      <c r="A21163" t="s">
        <v>4</v>
      </c>
      <c r="B21163" s="4" t="s">
        <v>5</v>
      </c>
      <c r="C21163" s="4" t="s">
        <v>11</v>
      </c>
    </row>
    <row r="21164" spans="1:12">
      <c r="A21164" t="n">
        <v>175921</v>
      </c>
      <c r="B21164" s="29" t="n">
        <v>16</v>
      </c>
      <c r="C21164" s="7" t="n">
        <v>300</v>
      </c>
    </row>
    <row r="21165" spans="1:12">
      <c r="A21165" t="s">
        <v>4</v>
      </c>
      <c r="B21165" s="4" t="s">
        <v>5</v>
      </c>
      <c r="C21165" s="4" t="s">
        <v>7</v>
      </c>
      <c r="D21165" s="4" t="s">
        <v>11</v>
      </c>
      <c r="E21165" s="4" t="s">
        <v>8</v>
      </c>
    </row>
    <row r="21166" spans="1:12">
      <c r="A21166" t="n">
        <v>175924</v>
      </c>
      <c r="B21166" s="49" t="n">
        <v>51</v>
      </c>
      <c r="C21166" s="7" t="n">
        <v>4</v>
      </c>
      <c r="D21166" s="7" t="n">
        <v>14</v>
      </c>
      <c r="E21166" s="7" t="s">
        <v>419</v>
      </c>
    </row>
    <row r="21167" spans="1:12">
      <c r="A21167" t="s">
        <v>4</v>
      </c>
      <c r="B21167" s="4" t="s">
        <v>5</v>
      </c>
      <c r="C21167" s="4" t="s">
        <v>11</v>
      </c>
    </row>
    <row r="21168" spans="1:12">
      <c r="A21168" t="n">
        <v>175938</v>
      </c>
      <c r="B21168" s="29" t="n">
        <v>16</v>
      </c>
      <c r="C21168" s="7" t="n">
        <v>0</v>
      </c>
    </row>
    <row r="21169" spans="1:8">
      <c r="A21169" t="s">
        <v>4</v>
      </c>
      <c r="B21169" s="4" t="s">
        <v>5</v>
      </c>
      <c r="C21169" s="4" t="s">
        <v>11</v>
      </c>
      <c r="D21169" s="4" t="s">
        <v>34</v>
      </c>
      <c r="E21169" s="4" t="s">
        <v>7</v>
      </c>
      <c r="F21169" s="4" t="s">
        <v>7</v>
      </c>
      <c r="G21169" s="4" t="s">
        <v>34</v>
      </c>
      <c r="H21169" s="4" t="s">
        <v>7</v>
      </c>
      <c r="I21169" s="4" t="s">
        <v>7</v>
      </c>
      <c r="J21169" s="4" t="s">
        <v>34</v>
      </c>
      <c r="K21169" s="4" t="s">
        <v>7</v>
      </c>
      <c r="L21169" s="4" t="s">
        <v>7</v>
      </c>
    </row>
    <row r="21170" spans="1:8">
      <c r="A21170" t="n">
        <v>175941</v>
      </c>
      <c r="B21170" s="51" t="n">
        <v>26</v>
      </c>
      <c r="C21170" s="7" t="n">
        <v>14</v>
      </c>
      <c r="D21170" s="7" t="s">
        <v>1550</v>
      </c>
      <c r="E21170" s="7" t="n">
        <v>2</v>
      </c>
      <c r="F21170" s="7" t="n">
        <v>3</v>
      </c>
      <c r="G21170" s="7" t="s">
        <v>1551</v>
      </c>
      <c r="H21170" s="7" t="n">
        <v>2</v>
      </c>
      <c r="I21170" s="7" t="n">
        <v>3</v>
      </c>
      <c r="J21170" s="7" t="s">
        <v>1552</v>
      </c>
      <c r="K21170" s="7" t="n">
        <v>2</v>
      </c>
      <c r="L21170" s="7" t="n">
        <v>0</v>
      </c>
    </row>
    <row r="21171" spans="1:8">
      <c r="A21171" t="s">
        <v>4</v>
      </c>
      <c r="B21171" s="4" t="s">
        <v>5</v>
      </c>
    </row>
    <row r="21172" spans="1:8">
      <c r="A21172" t="n">
        <v>176208</v>
      </c>
      <c r="B21172" s="27" t="n">
        <v>28</v>
      </c>
    </row>
    <row r="21173" spans="1:8">
      <c r="A21173" t="s">
        <v>4</v>
      </c>
      <c r="B21173" s="4" t="s">
        <v>5</v>
      </c>
      <c r="C21173" s="4" t="s">
        <v>11</v>
      </c>
      <c r="D21173" s="4" t="s">
        <v>7</v>
      </c>
    </row>
    <row r="21174" spans="1:8">
      <c r="A21174" t="n">
        <v>176209</v>
      </c>
      <c r="B21174" s="69" t="n">
        <v>89</v>
      </c>
      <c r="C21174" s="7" t="n">
        <v>65533</v>
      </c>
      <c r="D21174" s="7" t="n">
        <v>1</v>
      </c>
    </row>
    <row r="21175" spans="1:8">
      <c r="A21175" t="s">
        <v>4</v>
      </c>
      <c r="B21175" s="4" t="s">
        <v>5</v>
      </c>
      <c r="C21175" s="4" t="s">
        <v>7</v>
      </c>
      <c r="D21175" s="4" t="s">
        <v>11</v>
      </c>
      <c r="E21175" s="4" t="s">
        <v>13</v>
      </c>
    </row>
    <row r="21176" spans="1:8">
      <c r="A21176" t="n">
        <v>176213</v>
      </c>
      <c r="B21176" s="35" t="n">
        <v>58</v>
      </c>
      <c r="C21176" s="7" t="n">
        <v>0</v>
      </c>
      <c r="D21176" s="7" t="n">
        <v>2000</v>
      </c>
      <c r="E21176" s="7" t="n">
        <v>1</v>
      </c>
    </row>
    <row r="21177" spans="1:8">
      <c r="A21177" t="s">
        <v>4</v>
      </c>
      <c r="B21177" s="4" t="s">
        <v>5</v>
      </c>
      <c r="C21177" s="4" t="s">
        <v>11</v>
      </c>
    </row>
    <row r="21178" spans="1:8">
      <c r="A21178" t="n">
        <v>176221</v>
      </c>
      <c r="B21178" s="29" t="n">
        <v>16</v>
      </c>
      <c r="C21178" s="7" t="n">
        <v>500</v>
      </c>
    </row>
    <row r="21179" spans="1:8">
      <c r="A21179" t="s">
        <v>4</v>
      </c>
      <c r="B21179" s="4" t="s">
        <v>5</v>
      </c>
      <c r="C21179" s="4" t="s">
        <v>11</v>
      </c>
      <c r="D21179" s="4" t="s">
        <v>13</v>
      </c>
      <c r="E21179" s="4" t="s">
        <v>13</v>
      </c>
      <c r="F21179" s="4" t="s">
        <v>13</v>
      </c>
      <c r="G21179" s="4" t="s">
        <v>13</v>
      </c>
    </row>
    <row r="21180" spans="1:8">
      <c r="A21180" t="n">
        <v>176224</v>
      </c>
      <c r="B21180" s="90" t="n">
        <v>131</v>
      </c>
      <c r="C21180" s="7" t="n">
        <v>14</v>
      </c>
      <c r="D21180" s="7" t="n">
        <v>0.699999988079071</v>
      </c>
      <c r="E21180" s="7" t="n">
        <v>0</v>
      </c>
      <c r="F21180" s="7" t="n">
        <v>0.800000011920929</v>
      </c>
      <c r="G21180" s="7" t="n">
        <v>0.100000001490116</v>
      </c>
    </row>
    <row r="21181" spans="1:8">
      <c r="A21181" t="s">
        <v>4</v>
      </c>
      <c r="B21181" s="4" t="s">
        <v>5</v>
      </c>
      <c r="C21181" s="4" t="s">
        <v>11</v>
      </c>
      <c r="D21181" s="4" t="s">
        <v>11</v>
      </c>
      <c r="E21181" s="4" t="s">
        <v>13</v>
      </c>
      <c r="F21181" s="4" t="s">
        <v>13</v>
      </c>
      <c r="G21181" s="4" t="s">
        <v>13</v>
      </c>
      <c r="H21181" s="4" t="s">
        <v>13</v>
      </c>
      <c r="I21181" s="4" t="s">
        <v>7</v>
      </c>
      <c r="J21181" s="4" t="s">
        <v>11</v>
      </c>
    </row>
    <row r="21182" spans="1:8">
      <c r="A21182" t="n">
        <v>176243</v>
      </c>
      <c r="B21182" s="57" t="n">
        <v>55</v>
      </c>
      <c r="C21182" s="7" t="n">
        <v>14</v>
      </c>
      <c r="D21182" s="7" t="n">
        <v>65533</v>
      </c>
      <c r="E21182" s="7" t="n">
        <v>-9.72999954223633</v>
      </c>
      <c r="F21182" s="7" t="n">
        <v>0</v>
      </c>
      <c r="G21182" s="7" t="n">
        <v>-12.3500003814697</v>
      </c>
      <c r="H21182" s="7" t="n">
        <v>1.5</v>
      </c>
      <c r="I21182" s="7" t="n">
        <v>1</v>
      </c>
      <c r="J21182" s="7" t="n">
        <v>0</v>
      </c>
    </row>
    <row r="21183" spans="1:8">
      <c r="A21183" t="s">
        <v>4</v>
      </c>
      <c r="B21183" s="4" t="s">
        <v>5</v>
      </c>
      <c r="C21183" s="4" t="s">
        <v>11</v>
      </c>
    </row>
    <row r="21184" spans="1:8">
      <c r="A21184" t="n">
        <v>176267</v>
      </c>
      <c r="B21184" s="29" t="n">
        <v>16</v>
      </c>
      <c r="C21184" s="7" t="n">
        <v>1000</v>
      </c>
    </row>
    <row r="21185" spans="1:12">
      <c r="A21185" t="s">
        <v>4</v>
      </c>
      <c r="B21185" s="4" t="s">
        <v>5</v>
      </c>
      <c r="C21185" s="4" t="s">
        <v>7</v>
      </c>
      <c r="D21185" s="4" t="s">
        <v>11</v>
      </c>
      <c r="E21185" s="4" t="s">
        <v>8</v>
      </c>
      <c r="F21185" s="4" t="s">
        <v>8</v>
      </c>
      <c r="G21185" s="4" t="s">
        <v>8</v>
      </c>
      <c r="H21185" s="4" t="s">
        <v>8</v>
      </c>
    </row>
    <row r="21186" spans="1:12">
      <c r="A21186" t="n">
        <v>176270</v>
      </c>
      <c r="B21186" s="49" t="n">
        <v>51</v>
      </c>
      <c r="C21186" s="7" t="n">
        <v>3</v>
      </c>
      <c r="D21186" s="7" t="n">
        <v>14</v>
      </c>
      <c r="E21186" s="7" t="s">
        <v>412</v>
      </c>
      <c r="F21186" s="7" t="s">
        <v>18</v>
      </c>
      <c r="G21186" s="7" t="s">
        <v>66</v>
      </c>
      <c r="H21186" s="7" t="s">
        <v>67</v>
      </c>
    </row>
    <row r="21187" spans="1:12">
      <c r="A21187" t="s">
        <v>4</v>
      </c>
      <c r="B21187" s="4" t="s">
        <v>5</v>
      </c>
      <c r="C21187" s="4" t="s">
        <v>7</v>
      </c>
      <c r="D21187" s="4" t="s">
        <v>11</v>
      </c>
    </row>
    <row r="21188" spans="1:12">
      <c r="A21188" t="n">
        <v>176282</v>
      </c>
      <c r="B21188" s="35" t="n">
        <v>58</v>
      </c>
      <c r="C21188" s="7" t="n">
        <v>255</v>
      </c>
      <c r="D21188" s="7" t="n">
        <v>0</v>
      </c>
    </row>
    <row r="21189" spans="1:12">
      <c r="A21189" t="s">
        <v>4</v>
      </c>
      <c r="B21189" s="4" t="s">
        <v>5</v>
      </c>
      <c r="C21189" s="4" t="s">
        <v>11</v>
      </c>
      <c r="D21189" s="4" t="s">
        <v>7</v>
      </c>
    </row>
    <row r="21190" spans="1:12">
      <c r="A21190" t="n">
        <v>176286</v>
      </c>
      <c r="B21190" s="55" t="n">
        <v>56</v>
      </c>
      <c r="C21190" s="7" t="n">
        <v>14</v>
      </c>
      <c r="D21190" s="7" t="n">
        <v>0</v>
      </c>
    </row>
    <row r="21191" spans="1:12">
      <c r="A21191" t="s">
        <v>4</v>
      </c>
      <c r="B21191" s="4" t="s">
        <v>5</v>
      </c>
      <c r="C21191" s="4" t="s">
        <v>7</v>
      </c>
      <c r="D21191" s="4" t="s">
        <v>7</v>
      </c>
      <c r="E21191" s="4" t="s">
        <v>13</v>
      </c>
      <c r="F21191" s="4" t="s">
        <v>11</v>
      </c>
    </row>
    <row r="21192" spans="1:12">
      <c r="A21192" t="n">
        <v>176290</v>
      </c>
      <c r="B21192" s="36" t="n">
        <v>45</v>
      </c>
      <c r="C21192" s="7" t="n">
        <v>5</v>
      </c>
      <c r="D21192" s="7" t="n">
        <v>3</v>
      </c>
      <c r="E21192" s="7" t="n">
        <v>4</v>
      </c>
      <c r="F21192" s="7" t="n">
        <v>0</v>
      </c>
    </row>
    <row r="21193" spans="1:12">
      <c r="A21193" t="s">
        <v>4</v>
      </c>
      <c r="B21193" s="4" t="s">
        <v>5</v>
      </c>
      <c r="C21193" s="4" t="s">
        <v>7</v>
      </c>
      <c r="D21193" s="4" t="s">
        <v>11</v>
      </c>
      <c r="E21193" s="4" t="s">
        <v>8</v>
      </c>
      <c r="F21193" s="4" t="s">
        <v>8</v>
      </c>
      <c r="G21193" s="4" t="s">
        <v>8</v>
      </c>
      <c r="H21193" s="4" t="s">
        <v>8</v>
      </c>
    </row>
    <row r="21194" spans="1:12">
      <c r="A21194" t="n">
        <v>176299</v>
      </c>
      <c r="B21194" s="49" t="n">
        <v>51</v>
      </c>
      <c r="C21194" s="7" t="n">
        <v>3</v>
      </c>
      <c r="D21194" s="7" t="n">
        <v>14</v>
      </c>
      <c r="E21194" s="7" t="s">
        <v>469</v>
      </c>
      <c r="F21194" s="7" t="s">
        <v>18</v>
      </c>
      <c r="G21194" s="7" t="s">
        <v>66</v>
      </c>
      <c r="H21194" s="7" t="s">
        <v>67</v>
      </c>
    </row>
    <row r="21195" spans="1:12">
      <c r="A21195" t="s">
        <v>4</v>
      </c>
      <c r="B21195" s="4" t="s">
        <v>5</v>
      </c>
      <c r="C21195" s="4" t="s">
        <v>11</v>
      </c>
    </row>
    <row r="21196" spans="1:12">
      <c r="A21196" t="n">
        <v>176319</v>
      </c>
      <c r="B21196" s="29" t="n">
        <v>16</v>
      </c>
      <c r="C21196" s="7" t="n">
        <v>1000</v>
      </c>
    </row>
    <row r="21197" spans="1:12">
      <c r="A21197" t="s">
        <v>4</v>
      </c>
      <c r="B21197" s="4" t="s">
        <v>5</v>
      </c>
      <c r="C21197" s="4" t="s">
        <v>7</v>
      </c>
      <c r="D21197" s="4" t="s">
        <v>11</v>
      </c>
      <c r="E21197" s="4" t="s">
        <v>11</v>
      </c>
      <c r="F21197" s="4" t="s">
        <v>7</v>
      </c>
    </row>
    <row r="21198" spans="1:12">
      <c r="A21198" t="n">
        <v>176322</v>
      </c>
      <c r="B21198" s="25" t="n">
        <v>25</v>
      </c>
      <c r="C21198" s="7" t="n">
        <v>1</v>
      </c>
      <c r="D21198" s="7" t="n">
        <v>65535</v>
      </c>
      <c r="E21198" s="7" t="n">
        <v>65535</v>
      </c>
      <c r="F21198" s="7" t="n">
        <v>5</v>
      </c>
    </row>
    <row r="21199" spans="1:12">
      <c r="A21199" t="s">
        <v>4</v>
      </c>
      <c r="B21199" s="4" t="s">
        <v>5</v>
      </c>
      <c r="C21199" s="4" t="s">
        <v>7</v>
      </c>
      <c r="D21199" s="4" t="s">
        <v>11</v>
      </c>
      <c r="E21199" s="4" t="s">
        <v>8</v>
      </c>
    </row>
    <row r="21200" spans="1:12">
      <c r="A21200" t="n">
        <v>176329</v>
      </c>
      <c r="B21200" s="49" t="n">
        <v>51</v>
      </c>
      <c r="C21200" s="7" t="n">
        <v>4</v>
      </c>
      <c r="D21200" s="7" t="n">
        <v>14</v>
      </c>
      <c r="E21200" s="7" t="s">
        <v>1553</v>
      </c>
    </row>
    <row r="21201" spans="1:8">
      <c r="A21201" t="s">
        <v>4</v>
      </c>
      <c r="B21201" s="4" t="s">
        <v>5</v>
      </c>
      <c r="C21201" s="4" t="s">
        <v>11</v>
      </c>
    </row>
    <row r="21202" spans="1:8">
      <c r="A21202" t="n">
        <v>176344</v>
      </c>
      <c r="B21202" s="29" t="n">
        <v>16</v>
      </c>
      <c r="C21202" s="7" t="n">
        <v>0</v>
      </c>
    </row>
    <row r="21203" spans="1:8">
      <c r="A21203" t="s">
        <v>4</v>
      </c>
      <c r="B21203" s="4" t="s">
        <v>5</v>
      </c>
      <c r="C21203" s="4" t="s">
        <v>11</v>
      </c>
      <c r="D21203" s="4" t="s">
        <v>34</v>
      </c>
      <c r="E21203" s="4" t="s">
        <v>7</v>
      </c>
      <c r="F21203" s="4" t="s">
        <v>7</v>
      </c>
    </row>
    <row r="21204" spans="1:8">
      <c r="A21204" t="n">
        <v>176347</v>
      </c>
      <c r="B21204" s="51" t="n">
        <v>26</v>
      </c>
      <c r="C21204" s="7" t="n">
        <v>14</v>
      </c>
      <c r="D21204" s="7" t="s">
        <v>1554</v>
      </c>
      <c r="E21204" s="7" t="n">
        <v>2</v>
      </c>
      <c r="F21204" s="7" t="n">
        <v>0</v>
      </c>
    </row>
    <row r="21205" spans="1:8">
      <c r="A21205" t="s">
        <v>4</v>
      </c>
      <c r="B21205" s="4" t="s">
        <v>5</v>
      </c>
    </row>
    <row r="21206" spans="1:8">
      <c r="A21206" t="n">
        <v>176363</v>
      </c>
      <c r="B21206" s="27" t="n">
        <v>28</v>
      </c>
    </row>
    <row r="21207" spans="1:8">
      <c r="A21207" t="s">
        <v>4</v>
      </c>
      <c r="B21207" s="4" t="s">
        <v>5</v>
      </c>
      <c r="C21207" s="4" t="s">
        <v>11</v>
      </c>
      <c r="D21207" s="4" t="s">
        <v>7</v>
      </c>
    </row>
    <row r="21208" spans="1:8">
      <c r="A21208" t="n">
        <v>176364</v>
      </c>
      <c r="B21208" s="69" t="n">
        <v>89</v>
      </c>
      <c r="C21208" s="7" t="n">
        <v>65533</v>
      </c>
      <c r="D21208" s="7" t="n">
        <v>1</v>
      </c>
    </row>
    <row r="21209" spans="1:8">
      <c r="A21209" t="s">
        <v>4</v>
      </c>
      <c r="B21209" s="4" t="s">
        <v>5</v>
      </c>
      <c r="C21209" s="4" t="s">
        <v>7</v>
      </c>
      <c r="D21209" s="4" t="s">
        <v>11</v>
      </c>
      <c r="E21209" s="4" t="s">
        <v>11</v>
      </c>
      <c r="F21209" s="4" t="s">
        <v>7</v>
      </c>
    </row>
    <row r="21210" spans="1:8">
      <c r="A21210" t="n">
        <v>176368</v>
      </c>
      <c r="B21210" s="25" t="n">
        <v>25</v>
      </c>
      <c r="C21210" s="7" t="n">
        <v>1</v>
      </c>
      <c r="D21210" s="7" t="n">
        <v>65535</v>
      </c>
      <c r="E21210" s="7" t="n">
        <v>65535</v>
      </c>
      <c r="F21210" s="7" t="n">
        <v>0</v>
      </c>
    </row>
    <row r="21211" spans="1:8">
      <c r="A21211" t="s">
        <v>4</v>
      </c>
      <c r="B21211" s="4" t="s">
        <v>5</v>
      </c>
      <c r="C21211" s="4" t="s">
        <v>11</v>
      </c>
    </row>
    <row r="21212" spans="1:8">
      <c r="A21212" t="n">
        <v>176375</v>
      </c>
      <c r="B21212" s="29" t="n">
        <v>16</v>
      </c>
      <c r="C21212" s="7" t="n">
        <v>200</v>
      </c>
    </row>
    <row r="21213" spans="1:8">
      <c r="A21213" t="s">
        <v>4</v>
      </c>
      <c r="B21213" s="4" t="s">
        <v>5</v>
      </c>
      <c r="C21213" s="4" t="s">
        <v>7</v>
      </c>
      <c r="D21213" s="4" t="s">
        <v>11</v>
      </c>
      <c r="E21213" s="4" t="s">
        <v>11</v>
      </c>
      <c r="F21213" s="4" t="s">
        <v>7</v>
      </c>
    </row>
    <row r="21214" spans="1:8">
      <c r="A21214" t="n">
        <v>176378</v>
      </c>
      <c r="B21214" s="25" t="n">
        <v>25</v>
      </c>
      <c r="C21214" s="7" t="n">
        <v>1</v>
      </c>
      <c r="D21214" s="7" t="n">
        <v>160</v>
      </c>
      <c r="E21214" s="7" t="n">
        <v>570</v>
      </c>
      <c r="F21214" s="7" t="n">
        <v>1</v>
      </c>
    </row>
    <row r="21215" spans="1:8">
      <c r="A21215" t="s">
        <v>4</v>
      </c>
      <c r="B21215" s="4" t="s">
        <v>5</v>
      </c>
      <c r="C21215" s="4" t="s">
        <v>7</v>
      </c>
      <c r="D21215" s="4" t="s">
        <v>11</v>
      </c>
      <c r="E21215" s="4" t="s">
        <v>8</v>
      </c>
    </row>
    <row r="21216" spans="1:8">
      <c r="A21216" t="n">
        <v>176385</v>
      </c>
      <c r="B21216" s="49" t="n">
        <v>51</v>
      </c>
      <c r="C21216" s="7" t="n">
        <v>4</v>
      </c>
      <c r="D21216" s="7" t="n">
        <v>5655</v>
      </c>
      <c r="E21216" s="7" t="s">
        <v>1555</v>
      </c>
    </row>
    <row r="21217" spans="1:6">
      <c r="A21217" t="s">
        <v>4</v>
      </c>
      <c r="B21217" s="4" t="s">
        <v>5</v>
      </c>
      <c r="C21217" s="4" t="s">
        <v>11</v>
      </c>
    </row>
    <row r="21218" spans="1:6">
      <c r="A21218" t="n">
        <v>176399</v>
      </c>
      <c r="B21218" s="29" t="n">
        <v>16</v>
      </c>
      <c r="C21218" s="7" t="n">
        <v>0</v>
      </c>
    </row>
    <row r="21219" spans="1:6">
      <c r="A21219" t="s">
        <v>4</v>
      </c>
      <c r="B21219" s="4" t="s">
        <v>5</v>
      </c>
      <c r="C21219" s="4" t="s">
        <v>11</v>
      </c>
      <c r="D21219" s="4" t="s">
        <v>34</v>
      </c>
      <c r="E21219" s="4" t="s">
        <v>7</v>
      </c>
      <c r="F21219" s="4" t="s">
        <v>7</v>
      </c>
    </row>
    <row r="21220" spans="1:6">
      <c r="A21220" t="n">
        <v>176402</v>
      </c>
      <c r="B21220" s="51" t="n">
        <v>26</v>
      </c>
      <c r="C21220" s="7" t="n">
        <v>5655</v>
      </c>
      <c r="D21220" s="7" t="s">
        <v>1556</v>
      </c>
      <c r="E21220" s="7" t="n">
        <v>2</v>
      </c>
      <c r="F21220" s="7" t="n">
        <v>0</v>
      </c>
    </row>
    <row r="21221" spans="1:6">
      <c r="A21221" t="s">
        <v>4</v>
      </c>
      <c r="B21221" s="4" t="s">
        <v>5</v>
      </c>
    </row>
    <row r="21222" spans="1:6">
      <c r="A21222" t="n">
        <v>176418</v>
      </c>
      <c r="B21222" s="27" t="n">
        <v>28</v>
      </c>
    </row>
    <row r="21223" spans="1:6">
      <c r="A21223" t="s">
        <v>4</v>
      </c>
      <c r="B21223" s="4" t="s">
        <v>5</v>
      </c>
      <c r="C21223" s="4" t="s">
        <v>11</v>
      </c>
      <c r="D21223" s="4" t="s">
        <v>7</v>
      </c>
    </row>
    <row r="21224" spans="1:6">
      <c r="A21224" t="n">
        <v>176419</v>
      </c>
      <c r="B21224" s="69" t="n">
        <v>89</v>
      </c>
      <c r="C21224" s="7" t="n">
        <v>65533</v>
      </c>
      <c r="D21224" s="7" t="n">
        <v>1</v>
      </c>
    </row>
    <row r="21225" spans="1:6">
      <c r="A21225" t="s">
        <v>4</v>
      </c>
      <c r="B21225" s="4" t="s">
        <v>5</v>
      </c>
      <c r="C21225" s="4" t="s">
        <v>7</v>
      </c>
      <c r="D21225" s="4" t="s">
        <v>11</v>
      </c>
      <c r="E21225" s="4" t="s">
        <v>11</v>
      </c>
      <c r="F21225" s="4" t="s">
        <v>7</v>
      </c>
    </row>
    <row r="21226" spans="1:6">
      <c r="A21226" t="n">
        <v>176423</v>
      </c>
      <c r="B21226" s="25" t="n">
        <v>25</v>
      </c>
      <c r="C21226" s="7" t="n">
        <v>1</v>
      </c>
      <c r="D21226" s="7" t="n">
        <v>65535</v>
      </c>
      <c r="E21226" s="7" t="n">
        <v>65535</v>
      </c>
      <c r="F21226" s="7" t="n">
        <v>0</v>
      </c>
    </row>
    <row r="21227" spans="1:6">
      <c r="A21227" t="s">
        <v>4</v>
      </c>
      <c r="B21227" s="4" t="s">
        <v>5</v>
      </c>
      <c r="C21227" s="4" t="s">
        <v>11</v>
      </c>
      <c r="D21227" s="4" t="s">
        <v>14</v>
      </c>
    </row>
    <row r="21228" spans="1:6">
      <c r="A21228" t="n">
        <v>176430</v>
      </c>
      <c r="B21228" s="41" t="n">
        <v>44</v>
      </c>
      <c r="C21228" s="7" t="n">
        <v>14</v>
      </c>
      <c r="D21228" s="7" t="n">
        <v>32768</v>
      </c>
    </row>
    <row r="21229" spans="1:6">
      <c r="A21229" t="s">
        <v>4</v>
      </c>
      <c r="B21229" s="4" t="s">
        <v>5</v>
      </c>
      <c r="C21229" s="4" t="s">
        <v>11</v>
      </c>
      <c r="D21229" s="4" t="s">
        <v>7</v>
      </c>
      <c r="E21229" s="4" t="s">
        <v>8</v>
      </c>
      <c r="F21229" s="4" t="s">
        <v>13</v>
      </c>
      <c r="G21229" s="4" t="s">
        <v>13</v>
      </c>
      <c r="H21229" s="4" t="s">
        <v>13</v>
      </c>
    </row>
    <row r="21230" spans="1:6">
      <c r="A21230" t="n">
        <v>176437</v>
      </c>
      <c r="B21230" s="47" t="n">
        <v>48</v>
      </c>
      <c r="C21230" s="7" t="n">
        <v>14</v>
      </c>
      <c r="D21230" s="7" t="n">
        <v>0</v>
      </c>
      <c r="E21230" s="7" t="s">
        <v>250</v>
      </c>
      <c r="F21230" s="7" t="n">
        <v>0</v>
      </c>
      <c r="G21230" s="7" t="n">
        <v>1</v>
      </c>
      <c r="H21230" s="7" t="n">
        <v>0</v>
      </c>
    </row>
    <row r="21231" spans="1:6">
      <c r="A21231" t="s">
        <v>4</v>
      </c>
      <c r="B21231" s="4" t="s">
        <v>5</v>
      </c>
      <c r="C21231" s="4" t="s">
        <v>11</v>
      </c>
      <c r="D21231" s="4" t="s">
        <v>13</v>
      </c>
      <c r="E21231" s="4" t="s">
        <v>13</v>
      </c>
      <c r="F21231" s="4" t="s">
        <v>13</v>
      </c>
      <c r="G21231" s="4" t="s">
        <v>13</v>
      </c>
    </row>
    <row r="21232" spans="1:6">
      <c r="A21232" t="n">
        <v>176461</v>
      </c>
      <c r="B21232" s="40" t="n">
        <v>46</v>
      </c>
      <c r="C21232" s="7" t="n">
        <v>14</v>
      </c>
      <c r="D21232" s="7" t="n">
        <v>-9.81999969482422</v>
      </c>
      <c r="E21232" s="7" t="n">
        <v>0</v>
      </c>
      <c r="F21232" s="7" t="n">
        <v>-13.7700004577637</v>
      </c>
      <c r="G21232" s="7" t="n">
        <v>2.79999995231628</v>
      </c>
    </row>
    <row r="21233" spans="1:8">
      <c r="A21233" t="s">
        <v>4</v>
      </c>
      <c r="B21233" s="4" t="s">
        <v>5</v>
      </c>
      <c r="C21233" s="4" t="s">
        <v>11</v>
      </c>
      <c r="D21233" s="4" t="s">
        <v>11</v>
      </c>
      <c r="E21233" s="4" t="s">
        <v>11</v>
      </c>
    </row>
    <row r="21234" spans="1:8">
      <c r="A21234" t="n">
        <v>176480</v>
      </c>
      <c r="B21234" s="32" t="n">
        <v>61</v>
      </c>
      <c r="C21234" s="7" t="n">
        <v>14</v>
      </c>
      <c r="D21234" s="7" t="n">
        <v>65533</v>
      </c>
      <c r="E21234" s="7" t="n">
        <v>0</v>
      </c>
    </row>
    <row r="21235" spans="1:8">
      <c r="A21235" t="s">
        <v>4</v>
      </c>
      <c r="B21235" s="4" t="s">
        <v>5</v>
      </c>
      <c r="C21235" s="4" t="s">
        <v>11</v>
      </c>
    </row>
    <row r="21236" spans="1:8">
      <c r="A21236" t="n">
        <v>176487</v>
      </c>
      <c r="B21236" s="29" t="n">
        <v>16</v>
      </c>
      <c r="C21236" s="7" t="n">
        <v>1000</v>
      </c>
    </row>
    <row r="21237" spans="1:8">
      <c r="A21237" t="s">
        <v>4</v>
      </c>
      <c r="B21237" s="4" t="s">
        <v>5</v>
      </c>
      <c r="C21237" s="4" t="s">
        <v>7</v>
      </c>
      <c r="D21237" s="4" t="s">
        <v>7</v>
      </c>
      <c r="E21237" s="4" t="s">
        <v>13</v>
      </c>
      <c r="F21237" s="4" t="s">
        <v>13</v>
      </c>
      <c r="G21237" s="4" t="s">
        <v>13</v>
      </c>
      <c r="H21237" s="4" t="s">
        <v>11</v>
      </c>
    </row>
    <row r="21238" spans="1:8">
      <c r="A21238" t="n">
        <v>176490</v>
      </c>
      <c r="B21238" s="36" t="n">
        <v>45</v>
      </c>
      <c r="C21238" s="7" t="n">
        <v>2</v>
      </c>
      <c r="D21238" s="7" t="n">
        <v>3</v>
      </c>
      <c r="E21238" s="7" t="n">
        <v>-9.82999992370605</v>
      </c>
      <c r="F21238" s="7" t="n">
        <v>1.29999995231628</v>
      </c>
      <c r="G21238" s="7" t="n">
        <v>-13.0200004577637</v>
      </c>
      <c r="H21238" s="7" t="n">
        <v>0</v>
      </c>
    </row>
    <row r="21239" spans="1:8">
      <c r="A21239" t="s">
        <v>4</v>
      </c>
      <c r="B21239" s="4" t="s">
        <v>5</v>
      </c>
      <c r="C21239" s="4" t="s">
        <v>7</v>
      </c>
      <c r="D21239" s="4" t="s">
        <v>7</v>
      </c>
      <c r="E21239" s="4" t="s">
        <v>13</v>
      </c>
      <c r="F21239" s="4" t="s">
        <v>13</v>
      </c>
      <c r="G21239" s="4" t="s">
        <v>13</v>
      </c>
      <c r="H21239" s="4" t="s">
        <v>11</v>
      </c>
      <c r="I21239" s="4" t="s">
        <v>7</v>
      </c>
    </row>
    <row r="21240" spans="1:8">
      <c r="A21240" t="n">
        <v>176507</v>
      </c>
      <c r="B21240" s="36" t="n">
        <v>45</v>
      </c>
      <c r="C21240" s="7" t="n">
        <v>4</v>
      </c>
      <c r="D21240" s="7" t="n">
        <v>3</v>
      </c>
      <c r="E21240" s="7" t="n">
        <v>9.92000007629395</v>
      </c>
      <c r="F21240" s="7" t="n">
        <v>140.139999389648</v>
      </c>
      <c r="G21240" s="7" t="n">
        <v>0</v>
      </c>
      <c r="H21240" s="7" t="n">
        <v>0</v>
      </c>
      <c r="I21240" s="7" t="n">
        <v>0</v>
      </c>
    </row>
    <row r="21241" spans="1:8">
      <c r="A21241" t="s">
        <v>4</v>
      </c>
      <c r="B21241" s="4" t="s">
        <v>5</v>
      </c>
      <c r="C21241" s="4" t="s">
        <v>7</v>
      </c>
      <c r="D21241" s="4" t="s">
        <v>7</v>
      </c>
      <c r="E21241" s="4" t="s">
        <v>13</v>
      </c>
      <c r="F21241" s="4" t="s">
        <v>11</v>
      </c>
    </row>
    <row r="21242" spans="1:8">
      <c r="A21242" t="n">
        <v>176525</v>
      </c>
      <c r="B21242" s="36" t="n">
        <v>45</v>
      </c>
      <c r="C21242" s="7" t="n">
        <v>5</v>
      </c>
      <c r="D21242" s="7" t="n">
        <v>3</v>
      </c>
      <c r="E21242" s="7" t="n">
        <v>2.5</v>
      </c>
      <c r="F21242" s="7" t="n">
        <v>0</v>
      </c>
    </row>
    <row r="21243" spans="1:8">
      <c r="A21243" t="s">
        <v>4</v>
      </c>
      <c r="B21243" s="4" t="s">
        <v>5</v>
      </c>
      <c r="C21243" s="4" t="s">
        <v>7</v>
      </c>
      <c r="D21243" s="4" t="s">
        <v>7</v>
      </c>
      <c r="E21243" s="4" t="s">
        <v>13</v>
      </c>
      <c r="F21243" s="4" t="s">
        <v>11</v>
      </c>
    </row>
    <row r="21244" spans="1:8">
      <c r="A21244" t="n">
        <v>176534</v>
      </c>
      <c r="B21244" s="36" t="n">
        <v>45</v>
      </c>
      <c r="C21244" s="7" t="n">
        <v>11</v>
      </c>
      <c r="D21244" s="7" t="n">
        <v>3</v>
      </c>
      <c r="E21244" s="7" t="n">
        <v>38</v>
      </c>
      <c r="F21244" s="7" t="n">
        <v>0</v>
      </c>
    </row>
    <row r="21245" spans="1:8">
      <c r="A21245" t="s">
        <v>4</v>
      </c>
      <c r="B21245" s="4" t="s">
        <v>5</v>
      </c>
      <c r="C21245" s="4" t="s">
        <v>11</v>
      </c>
      <c r="D21245" s="4" t="s">
        <v>7</v>
      </c>
      <c r="E21245" s="4" t="s">
        <v>8</v>
      </c>
      <c r="F21245" s="4" t="s">
        <v>13</v>
      </c>
      <c r="G21245" s="4" t="s">
        <v>13</v>
      </c>
      <c r="H21245" s="4" t="s">
        <v>13</v>
      </c>
    </row>
    <row r="21246" spans="1:8">
      <c r="A21246" t="n">
        <v>176543</v>
      </c>
      <c r="B21246" s="47" t="n">
        <v>48</v>
      </c>
      <c r="C21246" s="7" t="n">
        <v>5655</v>
      </c>
      <c r="D21246" s="7" t="n">
        <v>0</v>
      </c>
      <c r="E21246" s="7" t="s">
        <v>717</v>
      </c>
      <c r="F21246" s="7" t="n">
        <v>0</v>
      </c>
      <c r="G21246" s="7" t="n">
        <v>1</v>
      </c>
      <c r="H21246" s="7" t="n">
        <v>1.40129846432482e-45</v>
      </c>
    </row>
    <row r="21247" spans="1:8">
      <c r="A21247" t="s">
        <v>4</v>
      </c>
      <c r="B21247" s="4" t="s">
        <v>5</v>
      </c>
      <c r="C21247" s="4" t="s">
        <v>7</v>
      </c>
      <c r="D21247" s="4" t="s">
        <v>11</v>
      </c>
      <c r="E21247" s="4" t="s">
        <v>8</v>
      </c>
      <c r="F21247" s="4" t="s">
        <v>8</v>
      </c>
      <c r="G21247" s="4" t="s">
        <v>8</v>
      </c>
      <c r="H21247" s="4" t="s">
        <v>8</v>
      </c>
    </row>
    <row r="21248" spans="1:8">
      <c r="A21248" t="n">
        <v>176572</v>
      </c>
      <c r="B21248" s="49" t="n">
        <v>51</v>
      </c>
      <c r="C21248" s="7" t="n">
        <v>3</v>
      </c>
      <c r="D21248" s="7" t="n">
        <v>5655</v>
      </c>
      <c r="E21248" s="7" t="s">
        <v>469</v>
      </c>
      <c r="F21248" s="7" t="s">
        <v>64</v>
      </c>
      <c r="G21248" s="7" t="s">
        <v>66</v>
      </c>
      <c r="H21248" s="7" t="s">
        <v>67</v>
      </c>
    </row>
    <row r="21249" spans="1:9">
      <c r="A21249" t="s">
        <v>4</v>
      </c>
      <c r="B21249" s="4" t="s">
        <v>5</v>
      </c>
      <c r="C21249" s="4" t="s">
        <v>7</v>
      </c>
      <c r="D21249" s="4" t="s">
        <v>7</v>
      </c>
      <c r="E21249" s="4" t="s">
        <v>13</v>
      </c>
      <c r="F21249" s="4" t="s">
        <v>11</v>
      </c>
    </row>
    <row r="21250" spans="1:9">
      <c r="A21250" t="n">
        <v>176593</v>
      </c>
      <c r="B21250" s="36" t="n">
        <v>45</v>
      </c>
      <c r="C21250" s="7" t="n">
        <v>5</v>
      </c>
      <c r="D21250" s="7" t="n">
        <v>3</v>
      </c>
      <c r="E21250" s="7" t="n">
        <v>3</v>
      </c>
      <c r="F21250" s="7" t="n">
        <v>2000</v>
      </c>
    </row>
    <row r="21251" spans="1:9">
      <c r="A21251" t="s">
        <v>4</v>
      </c>
      <c r="B21251" s="4" t="s">
        <v>5</v>
      </c>
      <c r="C21251" s="4" t="s">
        <v>7</v>
      </c>
      <c r="D21251" s="4" t="s">
        <v>11</v>
      </c>
      <c r="E21251" s="4" t="s">
        <v>13</v>
      </c>
    </row>
    <row r="21252" spans="1:9">
      <c r="A21252" t="n">
        <v>176602</v>
      </c>
      <c r="B21252" s="35" t="n">
        <v>58</v>
      </c>
      <c r="C21252" s="7" t="n">
        <v>100</v>
      </c>
      <c r="D21252" s="7" t="n">
        <v>1000</v>
      </c>
      <c r="E21252" s="7" t="n">
        <v>1</v>
      </c>
    </row>
    <row r="21253" spans="1:9">
      <c r="A21253" t="s">
        <v>4</v>
      </c>
      <c r="B21253" s="4" t="s">
        <v>5</v>
      </c>
      <c r="C21253" s="4" t="s">
        <v>7</v>
      </c>
      <c r="D21253" s="4" t="s">
        <v>11</v>
      </c>
    </row>
    <row r="21254" spans="1:9">
      <c r="A21254" t="n">
        <v>176610</v>
      </c>
      <c r="B21254" s="35" t="n">
        <v>58</v>
      </c>
      <c r="C21254" s="7" t="n">
        <v>255</v>
      </c>
      <c r="D21254" s="7" t="n">
        <v>0</v>
      </c>
    </row>
    <row r="21255" spans="1:9">
      <c r="A21255" t="s">
        <v>4</v>
      </c>
      <c r="B21255" s="4" t="s">
        <v>5</v>
      </c>
      <c r="C21255" s="4" t="s">
        <v>7</v>
      </c>
      <c r="D21255" s="4" t="s">
        <v>11</v>
      </c>
    </row>
    <row r="21256" spans="1:9">
      <c r="A21256" t="n">
        <v>176614</v>
      </c>
      <c r="B21256" s="36" t="n">
        <v>45</v>
      </c>
      <c r="C21256" s="7" t="n">
        <v>7</v>
      </c>
      <c r="D21256" s="7" t="n">
        <v>255</v>
      </c>
    </row>
    <row r="21257" spans="1:9">
      <c r="A21257" t="s">
        <v>4</v>
      </c>
      <c r="B21257" s="4" t="s">
        <v>5</v>
      </c>
      <c r="C21257" s="4" t="s">
        <v>11</v>
      </c>
    </row>
    <row r="21258" spans="1:9">
      <c r="A21258" t="n">
        <v>176618</v>
      </c>
      <c r="B21258" s="29" t="n">
        <v>16</v>
      </c>
      <c r="C21258" s="7" t="n">
        <v>1000</v>
      </c>
    </row>
    <row r="21259" spans="1:9">
      <c r="A21259" t="s">
        <v>4</v>
      </c>
      <c r="B21259" s="4" t="s">
        <v>5</v>
      </c>
      <c r="C21259" s="4" t="s">
        <v>7</v>
      </c>
      <c r="D21259" s="4" t="s">
        <v>11</v>
      </c>
      <c r="E21259" s="4" t="s">
        <v>8</v>
      </c>
    </row>
    <row r="21260" spans="1:9">
      <c r="A21260" t="n">
        <v>176621</v>
      </c>
      <c r="B21260" s="49" t="n">
        <v>51</v>
      </c>
      <c r="C21260" s="7" t="n">
        <v>4</v>
      </c>
      <c r="D21260" s="7" t="n">
        <v>5655</v>
      </c>
      <c r="E21260" s="7" t="s">
        <v>1105</v>
      </c>
    </row>
    <row r="21261" spans="1:9">
      <c r="A21261" t="s">
        <v>4</v>
      </c>
      <c r="B21261" s="4" t="s">
        <v>5</v>
      </c>
      <c r="C21261" s="4" t="s">
        <v>11</v>
      </c>
    </row>
    <row r="21262" spans="1:9">
      <c r="A21262" t="n">
        <v>176635</v>
      </c>
      <c r="B21262" s="29" t="n">
        <v>16</v>
      </c>
      <c r="C21262" s="7" t="n">
        <v>0</v>
      </c>
    </row>
    <row r="21263" spans="1:9">
      <c r="A21263" t="s">
        <v>4</v>
      </c>
      <c r="B21263" s="4" t="s">
        <v>5</v>
      </c>
      <c r="C21263" s="4" t="s">
        <v>11</v>
      </c>
      <c r="D21263" s="4" t="s">
        <v>34</v>
      </c>
      <c r="E21263" s="4" t="s">
        <v>7</v>
      </c>
      <c r="F21263" s="4" t="s">
        <v>7</v>
      </c>
    </row>
    <row r="21264" spans="1:9">
      <c r="A21264" t="n">
        <v>176638</v>
      </c>
      <c r="B21264" s="51" t="n">
        <v>26</v>
      </c>
      <c r="C21264" s="7" t="n">
        <v>5655</v>
      </c>
      <c r="D21264" s="7" t="s">
        <v>1557</v>
      </c>
      <c r="E21264" s="7" t="n">
        <v>2</v>
      </c>
      <c r="F21264" s="7" t="n">
        <v>0</v>
      </c>
    </row>
    <row r="21265" spans="1:6">
      <c r="A21265" t="s">
        <v>4</v>
      </c>
      <c r="B21265" s="4" t="s">
        <v>5</v>
      </c>
    </row>
    <row r="21266" spans="1:6">
      <c r="A21266" t="n">
        <v>176654</v>
      </c>
      <c r="B21266" s="27" t="n">
        <v>28</v>
      </c>
    </row>
    <row r="21267" spans="1:6">
      <c r="A21267" t="s">
        <v>4</v>
      </c>
      <c r="B21267" s="4" t="s">
        <v>5</v>
      </c>
      <c r="C21267" s="4" t="s">
        <v>7</v>
      </c>
      <c r="D21267" s="4" t="s">
        <v>11</v>
      </c>
      <c r="E21267" s="4" t="s">
        <v>8</v>
      </c>
    </row>
    <row r="21268" spans="1:6">
      <c r="A21268" t="n">
        <v>176655</v>
      </c>
      <c r="B21268" s="49" t="n">
        <v>51</v>
      </c>
      <c r="C21268" s="7" t="n">
        <v>4</v>
      </c>
      <c r="D21268" s="7" t="n">
        <v>14</v>
      </c>
      <c r="E21268" s="7" t="s">
        <v>346</v>
      </c>
    </row>
    <row r="21269" spans="1:6">
      <c r="A21269" t="s">
        <v>4</v>
      </c>
      <c r="B21269" s="4" t="s">
        <v>5</v>
      </c>
      <c r="C21269" s="4" t="s">
        <v>11</v>
      </c>
    </row>
    <row r="21270" spans="1:6">
      <c r="A21270" t="n">
        <v>176669</v>
      </c>
      <c r="B21270" s="29" t="n">
        <v>16</v>
      </c>
      <c r="C21270" s="7" t="n">
        <v>0</v>
      </c>
    </row>
    <row r="21271" spans="1:6">
      <c r="A21271" t="s">
        <v>4</v>
      </c>
      <c r="B21271" s="4" t="s">
        <v>5</v>
      </c>
      <c r="C21271" s="4" t="s">
        <v>11</v>
      </c>
      <c r="D21271" s="4" t="s">
        <v>34</v>
      </c>
      <c r="E21271" s="4" t="s">
        <v>7</v>
      </c>
      <c r="F21271" s="4" t="s">
        <v>7</v>
      </c>
      <c r="G21271" s="4" t="s">
        <v>34</v>
      </c>
      <c r="H21271" s="4" t="s">
        <v>7</v>
      </c>
      <c r="I21271" s="4" t="s">
        <v>7</v>
      </c>
    </row>
    <row r="21272" spans="1:6">
      <c r="A21272" t="n">
        <v>176672</v>
      </c>
      <c r="B21272" s="51" t="n">
        <v>26</v>
      </c>
      <c r="C21272" s="7" t="n">
        <v>14</v>
      </c>
      <c r="D21272" s="7" t="s">
        <v>1558</v>
      </c>
      <c r="E21272" s="7" t="n">
        <v>2</v>
      </c>
      <c r="F21272" s="7" t="n">
        <v>3</v>
      </c>
      <c r="G21272" s="7" t="s">
        <v>1559</v>
      </c>
      <c r="H21272" s="7" t="n">
        <v>2</v>
      </c>
      <c r="I21272" s="7" t="n">
        <v>0</v>
      </c>
    </row>
    <row r="21273" spans="1:6">
      <c r="A21273" t="s">
        <v>4</v>
      </c>
      <c r="B21273" s="4" t="s">
        <v>5</v>
      </c>
    </row>
    <row r="21274" spans="1:6">
      <c r="A21274" t="n">
        <v>176838</v>
      </c>
      <c r="B21274" s="27" t="n">
        <v>28</v>
      </c>
    </row>
    <row r="21275" spans="1:6">
      <c r="A21275" t="s">
        <v>4</v>
      </c>
      <c r="B21275" s="4" t="s">
        <v>5</v>
      </c>
      <c r="C21275" s="4" t="s">
        <v>11</v>
      </c>
      <c r="D21275" s="4" t="s">
        <v>7</v>
      </c>
    </row>
    <row r="21276" spans="1:6">
      <c r="A21276" t="n">
        <v>176839</v>
      </c>
      <c r="B21276" s="69" t="n">
        <v>89</v>
      </c>
      <c r="C21276" s="7" t="n">
        <v>65533</v>
      </c>
      <c r="D21276" s="7" t="n">
        <v>1</v>
      </c>
    </row>
    <row r="21277" spans="1:6">
      <c r="A21277" t="s">
        <v>4</v>
      </c>
      <c r="B21277" s="4" t="s">
        <v>5</v>
      </c>
      <c r="C21277" s="4" t="s">
        <v>7</v>
      </c>
      <c r="D21277" s="4" t="s">
        <v>11</v>
      </c>
      <c r="E21277" s="4" t="s">
        <v>13</v>
      </c>
    </row>
    <row r="21278" spans="1:6">
      <c r="A21278" t="n">
        <v>176843</v>
      </c>
      <c r="B21278" s="35" t="n">
        <v>58</v>
      </c>
      <c r="C21278" s="7" t="n">
        <v>101</v>
      </c>
      <c r="D21278" s="7" t="n">
        <v>500</v>
      </c>
      <c r="E21278" s="7" t="n">
        <v>1</v>
      </c>
    </row>
    <row r="21279" spans="1:6">
      <c r="A21279" t="s">
        <v>4</v>
      </c>
      <c r="B21279" s="4" t="s">
        <v>5</v>
      </c>
      <c r="C21279" s="4" t="s">
        <v>7</v>
      </c>
      <c r="D21279" s="4" t="s">
        <v>11</v>
      </c>
    </row>
    <row r="21280" spans="1:6">
      <c r="A21280" t="n">
        <v>176851</v>
      </c>
      <c r="B21280" s="35" t="n">
        <v>58</v>
      </c>
      <c r="C21280" s="7" t="n">
        <v>254</v>
      </c>
      <c r="D21280" s="7" t="n">
        <v>0</v>
      </c>
    </row>
    <row r="21281" spans="1:9">
      <c r="A21281" t="s">
        <v>4</v>
      </c>
      <c r="B21281" s="4" t="s">
        <v>5</v>
      </c>
      <c r="C21281" s="4" t="s">
        <v>7</v>
      </c>
      <c r="D21281" s="4" t="s">
        <v>7</v>
      </c>
      <c r="E21281" s="4" t="s">
        <v>13</v>
      </c>
      <c r="F21281" s="4" t="s">
        <v>13</v>
      </c>
      <c r="G21281" s="4" t="s">
        <v>13</v>
      </c>
      <c r="H21281" s="4" t="s">
        <v>11</v>
      </c>
    </row>
    <row r="21282" spans="1:9">
      <c r="A21282" t="n">
        <v>176855</v>
      </c>
      <c r="B21282" s="36" t="n">
        <v>45</v>
      </c>
      <c r="C21282" s="7" t="n">
        <v>2</v>
      </c>
      <c r="D21282" s="7" t="n">
        <v>3</v>
      </c>
      <c r="E21282" s="7" t="n">
        <v>-9.81999969482422</v>
      </c>
      <c r="F21282" s="7" t="n">
        <v>1.29999995231628</v>
      </c>
      <c r="G21282" s="7" t="n">
        <v>-13.7200002670288</v>
      </c>
      <c r="H21282" s="7" t="n">
        <v>0</v>
      </c>
    </row>
    <row r="21283" spans="1:9">
      <c r="A21283" t="s">
        <v>4</v>
      </c>
      <c r="B21283" s="4" t="s">
        <v>5</v>
      </c>
      <c r="C21283" s="4" t="s">
        <v>7</v>
      </c>
      <c r="D21283" s="4" t="s">
        <v>7</v>
      </c>
      <c r="E21283" s="4" t="s">
        <v>13</v>
      </c>
      <c r="F21283" s="4" t="s">
        <v>13</v>
      </c>
      <c r="G21283" s="4" t="s">
        <v>13</v>
      </c>
      <c r="H21283" s="4" t="s">
        <v>11</v>
      </c>
      <c r="I21283" s="4" t="s">
        <v>7</v>
      </c>
    </row>
    <row r="21284" spans="1:9">
      <c r="A21284" t="n">
        <v>176872</v>
      </c>
      <c r="B21284" s="36" t="n">
        <v>45</v>
      </c>
      <c r="C21284" s="7" t="n">
        <v>4</v>
      </c>
      <c r="D21284" s="7" t="n">
        <v>3</v>
      </c>
      <c r="E21284" s="7" t="n">
        <v>10.9200000762939</v>
      </c>
      <c r="F21284" s="7" t="n">
        <v>20.75</v>
      </c>
      <c r="G21284" s="7" t="n">
        <v>0</v>
      </c>
      <c r="H21284" s="7" t="n">
        <v>0</v>
      </c>
      <c r="I21284" s="7" t="n">
        <v>0</v>
      </c>
    </row>
    <row r="21285" spans="1:9">
      <c r="A21285" t="s">
        <v>4</v>
      </c>
      <c r="B21285" s="4" t="s">
        <v>5</v>
      </c>
      <c r="C21285" s="4" t="s">
        <v>7</v>
      </c>
      <c r="D21285" s="4" t="s">
        <v>7</v>
      </c>
      <c r="E21285" s="4" t="s">
        <v>13</v>
      </c>
      <c r="F21285" s="4" t="s">
        <v>11</v>
      </c>
    </row>
    <row r="21286" spans="1:9">
      <c r="A21286" t="n">
        <v>176890</v>
      </c>
      <c r="B21286" s="36" t="n">
        <v>45</v>
      </c>
      <c r="C21286" s="7" t="n">
        <v>5</v>
      </c>
      <c r="D21286" s="7" t="n">
        <v>3</v>
      </c>
      <c r="E21286" s="7" t="n">
        <v>1.79999995231628</v>
      </c>
      <c r="F21286" s="7" t="n">
        <v>0</v>
      </c>
    </row>
    <row r="21287" spans="1:9">
      <c r="A21287" t="s">
        <v>4</v>
      </c>
      <c r="B21287" s="4" t="s">
        <v>5</v>
      </c>
      <c r="C21287" s="4" t="s">
        <v>7</v>
      </c>
      <c r="D21287" s="4" t="s">
        <v>7</v>
      </c>
      <c r="E21287" s="4" t="s">
        <v>13</v>
      </c>
      <c r="F21287" s="4" t="s">
        <v>11</v>
      </c>
    </row>
    <row r="21288" spans="1:9">
      <c r="A21288" t="n">
        <v>176899</v>
      </c>
      <c r="B21288" s="36" t="n">
        <v>45</v>
      </c>
      <c r="C21288" s="7" t="n">
        <v>11</v>
      </c>
      <c r="D21288" s="7" t="n">
        <v>3</v>
      </c>
      <c r="E21288" s="7" t="n">
        <v>38</v>
      </c>
      <c r="F21288" s="7" t="n">
        <v>0</v>
      </c>
    </row>
    <row r="21289" spans="1:9">
      <c r="A21289" t="s">
        <v>4</v>
      </c>
      <c r="B21289" s="4" t="s">
        <v>5</v>
      </c>
      <c r="C21289" s="4" t="s">
        <v>7</v>
      </c>
      <c r="D21289" s="4" t="s">
        <v>7</v>
      </c>
      <c r="E21289" s="4" t="s">
        <v>13</v>
      </c>
      <c r="F21289" s="4" t="s">
        <v>13</v>
      </c>
      <c r="G21289" s="4" t="s">
        <v>13</v>
      </c>
      <c r="H21289" s="4" t="s">
        <v>11</v>
      </c>
      <c r="I21289" s="4" t="s">
        <v>7</v>
      </c>
    </row>
    <row r="21290" spans="1:9">
      <c r="A21290" t="n">
        <v>176908</v>
      </c>
      <c r="B21290" s="36" t="n">
        <v>45</v>
      </c>
      <c r="C21290" s="7" t="n">
        <v>4</v>
      </c>
      <c r="D21290" s="7" t="n">
        <v>3</v>
      </c>
      <c r="E21290" s="7" t="n">
        <v>0</v>
      </c>
      <c r="F21290" s="7" t="n">
        <v>-4</v>
      </c>
      <c r="G21290" s="7" t="n">
        <v>0</v>
      </c>
      <c r="H21290" s="7" t="n">
        <v>12000</v>
      </c>
      <c r="I21290" s="7" t="n">
        <v>0</v>
      </c>
    </row>
    <row r="21291" spans="1:9">
      <c r="A21291" t="s">
        <v>4</v>
      </c>
      <c r="B21291" s="4" t="s">
        <v>5</v>
      </c>
      <c r="C21291" s="4" t="s">
        <v>11</v>
      </c>
    </row>
    <row r="21292" spans="1:9">
      <c r="A21292" t="n">
        <v>176926</v>
      </c>
      <c r="B21292" s="29" t="n">
        <v>16</v>
      </c>
      <c r="C21292" s="7" t="n">
        <v>500</v>
      </c>
    </row>
    <row r="21293" spans="1:9">
      <c r="A21293" t="s">
        <v>4</v>
      </c>
      <c r="B21293" s="4" t="s">
        <v>5</v>
      </c>
      <c r="C21293" s="4" t="s">
        <v>11</v>
      </c>
      <c r="D21293" s="4" t="s">
        <v>7</v>
      </c>
      <c r="E21293" s="4" t="s">
        <v>8</v>
      </c>
      <c r="F21293" s="4" t="s">
        <v>13</v>
      </c>
      <c r="G21293" s="4" t="s">
        <v>13</v>
      </c>
      <c r="H21293" s="4" t="s">
        <v>13</v>
      </c>
    </row>
    <row r="21294" spans="1:9">
      <c r="A21294" t="n">
        <v>176929</v>
      </c>
      <c r="B21294" s="47" t="n">
        <v>48</v>
      </c>
      <c r="C21294" s="7" t="n">
        <v>14</v>
      </c>
      <c r="D21294" s="7" t="n">
        <v>0</v>
      </c>
      <c r="E21294" s="7" t="s">
        <v>578</v>
      </c>
      <c r="F21294" s="7" t="n">
        <v>-1</v>
      </c>
      <c r="G21294" s="7" t="n">
        <v>1</v>
      </c>
      <c r="H21294" s="7" t="n">
        <v>0</v>
      </c>
    </row>
    <row r="21295" spans="1:9">
      <c r="A21295" t="s">
        <v>4</v>
      </c>
      <c r="B21295" s="4" t="s">
        <v>5</v>
      </c>
      <c r="C21295" s="4" t="s">
        <v>11</v>
      </c>
    </row>
    <row r="21296" spans="1:9">
      <c r="A21296" t="n">
        <v>176956</v>
      </c>
      <c r="B21296" s="29" t="n">
        <v>16</v>
      </c>
      <c r="C21296" s="7" t="n">
        <v>1000</v>
      </c>
    </row>
    <row r="21297" spans="1:9">
      <c r="A21297" t="s">
        <v>4</v>
      </c>
      <c r="B21297" s="4" t="s">
        <v>5</v>
      </c>
      <c r="C21297" s="4" t="s">
        <v>7</v>
      </c>
      <c r="D21297" s="4" t="s">
        <v>11</v>
      </c>
      <c r="E21297" s="4" t="s">
        <v>8</v>
      </c>
      <c r="F21297" s="4" t="s">
        <v>8</v>
      </c>
      <c r="G21297" s="4" t="s">
        <v>8</v>
      </c>
      <c r="H21297" s="4" t="s">
        <v>8</v>
      </c>
    </row>
    <row r="21298" spans="1:9">
      <c r="A21298" t="n">
        <v>176959</v>
      </c>
      <c r="B21298" s="49" t="n">
        <v>51</v>
      </c>
      <c r="C21298" s="7" t="n">
        <v>3</v>
      </c>
      <c r="D21298" s="7" t="n">
        <v>14</v>
      </c>
      <c r="E21298" s="7" t="s">
        <v>412</v>
      </c>
      <c r="F21298" s="7" t="s">
        <v>18</v>
      </c>
      <c r="G21298" s="7" t="s">
        <v>66</v>
      </c>
      <c r="H21298" s="7" t="s">
        <v>67</v>
      </c>
    </row>
    <row r="21299" spans="1:9">
      <c r="A21299" t="s">
        <v>4</v>
      </c>
      <c r="B21299" s="4" t="s">
        <v>5</v>
      </c>
      <c r="C21299" s="4" t="s">
        <v>11</v>
      </c>
    </row>
    <row r="21300" spans="1:9">
      <c r="A21300" t="n">
        <v>176971</v>
      </c>
      <c r="B21300" s="29" t="n">
        <v>16</v>
      </c>
      <c r="C21300" s="7" t="n">
        <v>1500</v>
      </c>
    </row>
    <row r="21301" spans="1:9">
      <c r="A21301" t="s">
        <v>4</v>
      </c>
      <c r="B21301" s="4" t="s">
        <v>5</v>
      </c>
      <c r="C21301" s="4" t="s">
        <v>7</v>
      </c>
      <c r="D21301" s="4" t="s">
        <v>11</v>
      </c>
      <c r="E21301" s="4" t="s">
        <v>8</v>
      </c>
      <c r="F21301" s="4" t="s">
        <v>8</v>
      </c>
      <c r="G21301" s="4" t="s">
        <v>8</v>
      </c>
      <c r="H21301" s="4" t="s">
        <v>8</v>
      </c>
    </row>
    <row r="21302" spans="1:9">
      <c r="A21302" t="n">
        <v>176974</v>
      </c>
      <c r="B21302" s="49" t="n">
        <v>51</v>
      </c>
      <c r="C21302" s="7" t="n">
        <v>3</v>
      </c>
      <c r="D21302" s="7" t="n">
        <v>14</v>
      </c>
      <c r="E21302" s="7" t="s">
        <v>469</v>
      </c>
      <c r="F21302" s="7" t="s">
        <v>18</v>
      </c>
      <c r="G21302" s="7" t="s">
        <v>66</v>
      </c>
      <c r="H21302" s="7" t="s">
        <v>67</v>
      </c>
    </row>
    <row r="21303" spans="1:9">
      <c r="A21303" t="s">
        <v>4</v>
      </c>
      <c r="B21303" s="4" t="s">
        <v>5</v>
      </c>
      <c r="C21303" s="4" t="s">
        <v>11</v>
      </c>
    </row>
    <row r="21304" spans="1:9">
      <c r="A21304" t="n">
        <v>176994</v>
      </c>
      <c r="B21304" s="29" t="n">
        <v>16</v>
      </c>
      <c r="C21304" s="7" t="n">
        <v>500</v>
      </c>
    </row>
    <row r="21305" spans="1:9">
      <c r="A21305" t="s">
        <v>4</v>
      </c>
      <c r="B21305" s="4" t="s">
        <v>5</v>
      </c>
      <c r="C21305" s="4" t="s">
        <v>7</v>
      </c>
      <c r="D21305" s="4" t="s">
        <v>11</v>
      </c>
    </row>
    <row r="21306" spans="1:9">
      <c r="A21306" t="n">
        <v>176997</v>
      </c>
      <c r="B21306" s="35" t="n">
        <v>58</v>
      </c>
      <c r="C21306" s="7" t="n">
        <v>255</v>
      </c>
      <c r="D21306" s="7" t="n">
        <v>0</v>
      </c>
    </row>
    <row r="21307" spans="1:9">
      <c r="A21307" t="s">
        <v>4</v>
      </c>
      <c r="B21307" s="4" t="s">
        <v>5</v>
      </c>
      <c r="C21307" s="4" t="s">
        <v>11</v>
      </c>
      <c r="D21307" s="4" t="s">
        <v>13</v>
      </c>
      <c r="E21307" s="4" t="s">
        <v>13</v>
      </c>
      <c r="F21307" s="4" t="s">
        <v>7</v>
      </c>
    </row>
    <row r="21308" spans="1:9">
      <c r="A21308" t="n">
        <v>177001</v>
      </c>
      <c r="B21308" s="70" t="n">
        <v>52</v>
      </c>
      <c r="C21308" s="7" t="n">
        <v>14</v>
      </c>
      <c r="D21308" s="7" t="n">
        <v>180</v>
      </c>
      <c r="E21308" s="7" t="n">
        <v>10</v>
      </c>
      <c r="F21308" s="7" t="n">
        <v>0</v>
      </c>
    </row>
    <row r="21309" spans="1:9">
      <c r="A21309" t="s">
        <v>4</v>
      </c>
      <c r="B21309" s="4" t="s">
        <v>5</v>
      </c>
      <c r="C21309" s="4" t="s">
        <v>11</v>
      </c>
    </row>
    <row r="21310" spans="1:9">
      <c r="A21310" t="n">
        <v>177013</v>
      </c>
      <c r="B21310" s="34" t="n">
        <v>54</v>
      </c>
      <c r="C21310" s="7" t="n">
        <v>14</v>
      </c>
    </row>
    <row r="21311" spans="1:9">
      <c r="A21311" t="s">
        <v>4</v>
      </c>
      <c r="B21311" s="4" t="s">
        <v>5</v>
      </c>
      <c r="C21311" s="4" t="s">
        <v>11</v>
      </c>
      <c r="D21311" s="4" t="s">
        <v>13</v>
      </c>
      <c r="E21311" s="4" t="s">
        <v>13</v>
      </c>
      <c r="F21311" s="4" t="s">
        <v>13</v>
      </c>
      <c r="G21311" s="4" t="s">
        <v>13</v>
      </c>
    </row>
    <row r="21312" spans="1:9">
      <c r="A21312" t="n">
        <v>177016</v>
      </c>
      <c r="B21312" s="90" t="n">
        <v>131</v>
      </c>
      <c r="C21312" s="7" t="n">
        <v>14</v>
      </c>
      <c r="D21312" s="7" t="n">
        <v>0.200000002980232</v>
      </c>
      <c r="E21312" s="7" t="n">
        <v>0</v>
      </c>
      <c r="F21312" s="7" t="n">
        <v>0</v>
      </c>
      <c r="G21312" s="7" t="n">
        <v>0.100000001490116</v>
      </c>
    </row>
    <row r="21313" spans="1:8">
      <c r="A21313" t="s">
        <v>4</v>
      </c>
      <c r="B21313" s="4" t="s">
        <v>5</v>
      </c>
      <c r="C21313" s="4" t="s">
        <v>11</v>
      </c>
      <c r="D21313" s="4" t="s">
        <v>11</v>
      </c>
      <c r="E21313" s="4" t="s">
        <v>13</v>
      </c>
      <c r="F21313" s="4" t="s">
        <v>13</v>
      </c>
      <c r="G21313" s="4" t="s">
        <v>13</v>
      </c>
      <c r="H21313" s="4" t="s">
        <v>13</v>
      </c>
      <c r="I21313" s="4" t="s">
        <v>7</v>
      </c>
      <c r="J21313" s="4" t="s">
        <v>11</v>
      </c>
    </row>
    <row r="21314" spans="1:8">
      <c r="A21314" t="n">
        <v>177035</v>
      </c>
      <c r="B21314" s="57" t="n">
        <v>55</v>
      </c>
      <c r="C21314" s="7" t="n">
        <v>14</v>
      </c>
      <c r="D21314" s="7" t="n">
        <v>65533</v>
      </c>
      <c r="E21314" s="7" t="n">
        <v>-9.44999980926514</v>
      </c>
      <c r="F21314" s="7" t="n">
        <v>1.8400000333786</v>
      </c>
      <c r="G21314" s="7" t="n">
        <v>-43.25</v>
      </c>
      <c r="H21314" s="7" t="n">
        <v>1.5</v>
      </c>
      <c r="I21314" s="7" t="n">
        <v>1</v>
      </c>
      <c r="J21314" s="7" t="n">
        <v>0</v>
      </c>
    </row>
    <row r="21315" spans="1:8">
      <c r="A21315" t="s">
        <v>4</v>
      </c>
      <c r="B21315" s="4" t="s">
        <v>5</v>
      </c>
      <c r="C21315" s="4" t="s">
        <v>7</v>
      </c>
      <c r="D21315" s="4" t="s">
        <v>11</v>
      </c>
    </row>
    <row r="21316" spans="1:8">
      <c r="A21316" t="n">
        <v>177059</v>
      </c>
      <c r="B21316" s="35" t="n">
        <v>58</v>
      </c>
      <c r="C21316" s="7" t="n">
        <v>255</v>
      </c>
      <c r="D21316" s="7" t="n">
        <v>0</v>
      </c>
    </row>
    <row r="21317" spans="1:8">
      <c r="A21317" t="s">
        <v>4</v>
      </c>
      <c r="B21317" s="4" t="s">
        <v>5</v>
      </c>
      <c r="C21317" s="4" t="s">
        <v>7</v>
      </c>
      <c r="D21317" s="4" t="s">
        <v>11</v>
      </c>
    </row>
    <row r="21318" spans="1:8">
      <c r="A21318" t="n">
        <v>177063</v>
      </c>
      <c r="B21318" s="36" t="n">
        <v>45</v>
      </c>
      <c r="C21318" s="7" t="n">
        <v>7</v>
      </c>
      <c r="D21318" s="7" t="n">
        <v>255</v>
      </c>
    </row>
    <row r="21319" spans="1:8">
      <c r="A21319" t="s">
        <v>4</v>
      </c>
      <c r="B21319" s="4" t="s">
        <v>5</v>
      </c>
      <c r="C21319" s="4" t="s">
        <v>7</v>
      </c>
      <c r="D21319" s="4" t="s">
        <v>11</v>
      </c>
      <c r="E21319" s="4" t="s">
        <v>13</v>
      </c>
    </row>
    <row r="21320" spans="1:8">
      <c r="A21320" t="n">
        <v>177067</v>
      </c>
      <c r="B21320" s="35" t="n">
        <v>58</v>
      </c>
      <c r="C21320" s="7" t="n">
        <v>101</v>
      </c>
      <c r="D21320" s="7" t="n">
        <v>1000</v>
      </c>
      <c r="E21320" s="7" t="n">
        <v>1</v>
      </c>
    </row>
    <row r="21321" spans="1:8">
      <c r="A21321" t="s">
        <v>4</v>
      </c>
      <c r="B21321" s="4" t="s">
        <v>5</v>
      </c>
      <c r="C21321" s="4" t="s">
        <v>7</v>
      </c>
      <c r="D21321" s="4" t="s">
        <v>11</v>
      </c>
    </row>
    <row r="21322" spans="1:8">
      <c r="A21322" t="n">
        <v>177075</v>
      </c>
      <c r="B21322" s="35" t="n">
        <v>58</v>
      </c>
      <c r="C21322" s="7" t="n">
        <v>254</v>
      </c>
      <c r="D21322" s="7" t="n">
        <v>0</v>
      </c>
    </row>
    <row r="21323" spans="1:8">
      <c r="A21323" t="s">
        <v>4</v>
      </c>
      <c r="B21323" s="4" t="s">
        <v>5</v>
      </c>
      <c r="C21323" s="4" t="s">
        <v>11</v>
      </c>
      <c r="D21323" s="4" t="s">
        <v>7</v>
      </c>
    </row>
    <row r="21324" spans="1:8">
      <c r="A21324" t="n">
        <v>177079</v>
      </c>
      <c r="B21324" s="55" t="n">
        <v>56</v>
      </c>
      <c r="C21324" s="7" t="n">
        <v>14</v>
      </c>
      <c r="D21324" s="7" t="n">
        <v>1</v>
      </c>
    </row>
    <row r="21325" spans="1:8">
      <c r="A21325" t="s">
        <v>4</v>
      </c>
      <c r="B21325" s="4" t="s">
        <v>5</v>
      </c>
      <c r="C21325" s="4" t="s">
        <v>11</v>
      </c>
      <c r="D21325" s="4" t="s">
        <v>14</v>
      </c>
    </row>
    <row r="21326" spans="1:8">
      <c r="A21326" t="n">
        <v>177083</v>
      </c>
      <c r="B21326" s="38" t="n">
        <v>43</v>
      </c>
      <c r="C21326" s="7" t="n">
        <v>14</v>
      </c>
      <c r="D21326" s="7" t="n">
        <v>1</v>
      </c>
    </row>
    <row r="21327" spans="1:8">
      <c r="A21327" t="s">
        <v>4</v>
      </c>
      <c r="B21327" s="4" t="s">
        <v>5</v>
      </c>
      <c r="C21327" s="4" t="s">
        <v>11</v>
      </c>
      <c r="D21327" s="4" t="s">
        <v>7</v>
      </c>
      <c r="E21327" s="4" t="s">
        <v>8</v>
      </c>
      <c r="F21327" s="4" t="s">
        <v>13</v>
      </c>
      <c r="G21327" s="4" t="s">
        <v>13</v>
      </c>
      <c r="H21327" s="4" t="s">
        <v>13</v>
      </c>
    </row>
    <row r="21328" spans="1:8">
      <c r="A21328" t="n">
        <v>177090</v>
      </c>
      <c r="B21328" s="47" t="n">
        <v>48</v>
      </c>
      <c r="C21328" s="7" t="n">
        <v>5655</v>
      </c>
      <c r="D21328" s="7" t="n">
        <v>0</v>
      </c>
      <c r="E21328" s="7" t="s">
        <v>489</v>
      </c>
      <c r="F21328" s="7" t="n">
        <v>0</v>
      </c>
      <c r="G21328" s="7" t="n">
        <v>1</v>
      </c>
      <c r="H21328" s="7" t="n">
        <v>0</v>
      </c>
    </row>
    <row r="21329" spans="1:10">
      <c r="A21329" t="s">
        <v>4</v>
      </c>
      <c r="B21329" s="4" t="s">
        <v>5</v>
      </c>
      <c r="C21329" s="4" t="s">
        <v>7</v>
      </c>
      <c r="D21329" s="4" t="s">
        <v>7</v>
      </c>
      <c r="E21329" s="4" t="s">
        <v>13</v>
      </c>
      <c r="F21329" s="4" t="s">
        <v>13</v>
      </c>
      <c r="G21329" s="4" t="s">
        <v>13</v>
      </c>
      <c r="H21329" s="4" t="s">
        <v>11</v>
      </c>
    </row>
    <row r="21330" spans="1:10">
      <c r="A21330" t="n">
        <v>177116</v>
      </c>
      <c r="B21330" s="36" t="n">
        <v>45</v>
      </c>
      <c r="C21330" s="7" t="n">
        <v>2</v>
      </c>
      <c r="D21330" s="7" t="n">
        <v>3</v>
      </c>
      <c r="E21330" s="7" t="n">
        <v>-9.28999996185303</v>
      </c>
      <c r="F21330" s="7" t="n">
        <v>1.6599999666214</v>
      </c>
      <c r="G21330" s="7" t="n">
        <v>-11.6800003051758</v>
      </c>
      <c r="H21330" s="7" t="n">
        <v>0</v>
      </c>
    </row>
    <row r="21331" spans="1:10">
      <c r="A21331" t="s">
        <v>4</v>
      </c>
      <c r="B21331" s="4" t="s">
        <v>5</v>
      </c>
      <c r="C21331" s="4" t="s">
        <v>7</v>
      </c>
      <c r="D21331" s="4" t="s">
        <v>7</v>
      </c>
      <c r="E21331" s="4" t="s">
        <v>13</v>
      </c>
      <c r="F21331" s="4" t="s">
        <v>13</v>
      </c>
      <c r="G21331" s="4" t="s">
        <v>13</v>
      </c>
      <c r="H21331" s="4" t="s">
        <v>11</v>
      </c>
      <c r="I21331" s="4" t="s">
        <v>7</v>
      </c>
    </row>
    <row r="21332" spans="1:10">
      <c r="A21332" t="n">
        <v>177133</v>
      </c>
      <c r="B21332" s="36" t="n">
        <v>45</v>
      </c>
      <c r="C21332" s="7" t="n">
        <v>4</v>
      </c>
      <c r="D21332" s="7" t="n">
        <v>3</v>
      </c>
      <c r="E21332" s="7" t="n">
        <v>27.6599998474121</v>
      </c>
      <c r="F21332" s="7" t="n">
        <v>330.679992675781</v>
      </c>
      <c r="G21332" s="7" t="n">
        <v>0</v>
      </c>
      <c r="H21332" s="7" t="n">
        <v>0</v>
      </c>
      <c r="I21332" s="7" t="n">
        <v>0</v>
      </c>
    </row>
    <row r="21333" spans="1:10">
      <c r="A21333" t="s">
        <v>4</v>
      </c>
      <c r="B21333" s="4" t="s">
        <v>5</v>
      </c>
      <c r="C21333" s="4" t="s">
        <v>7</v>
      </c>
      <c r="D21333" s="4" t="s">
        <v>7</v>
      </c>
      <c r="E21333" s="4" t="s">
        <v>13</v>
      </c>
      <c r="F21333" s="4" t="s">
        <v>11</v>
      </c>
    </row>
    <row r="21334" spans="1:10">
      <c r="A21334" t="n">
        <v>177151</v>
      </c>
      <c r="B21334" s="36" t="n">
        <v>45</v>
      </c>
      <c r="C21334" s="7" t="n">
        <v>5</v>
      </c>
      <c r="D21334" s="7" t="n">
        <v>3</v>
      </c>
      <c r="E21334" s="7" t="n">
        <v>3.90000009536743</v>
      </c>
      <c r="F21334" s="7" t="n">
        <v>0</v>
      </c>
    </row>
    <row r="21335" spans="1:10">
      <c r="A21335" t="s">
        <v>4</v>
      </c>
      <c r="B21335" s="4" t="s">
        <v>5</v>
      </c>
      <c r="C21335" s="4" t="s">
        <v>7</v>
      </c>
      <c r="D21335" s="4" t="s">
        <v>7</v>
      </c>
      <c r="E21335" s="4" t="s">
        <v>13</v>
      </c>
      <c r="F21335" s="4" t="s">
        <v>11</v>
      </c>
    </row>
    <row r="21336" spans="1:10">
      <c r="A21336" t="n">
        <v>177160</v>
      </c>
      <c r="B21336" s="36" t="n">
        <v>45</v>
      </c>
      <c r="C21336" s="7" t="n">
        <v>11</v>
      </c>
      <c r="D21336" s="7" t="n">
        <v>3</v>
      </c>
      <c r="E21336" s="7" t="n">
        <v>38</v>
      </c>
      <c r="F21336" s="7" t="n">
        <v>0</v>
      </c>
    </row>
    <row r="21337" spans="1:10">
      <c r="A21337" t="s">
        <v>4</v>
      </c>
      <c r="B21337" s="4" t="s">
        <v>5</v>
      </c>
      <c r="C21337" s="4" t="s">
        <v>7</v>
      </c>
      <c r="D21337" s="4" t="s">
        <v>11</v>
      </c>
      <c r="E21337" s="4" t="s">
        <v>8</v>
      </c>
      <c r="F21337" s="4" t="s">
        <v>8</v>
      </c>
      <c r="G21337" s="4" t="s">
        <v>8</v>
      </c>
      <c r="H21337" s="4" t="s">
        <v>8</v>
      </c>
    </row>
    <row r="21338" spans="1:10">
      <c r="A21338" t="n">
        <v>177169</v>
      </c>
      <c r="B21338" s="49" t="n">
        <v>51</v>
      </c>
      <c r="C21338" s="7" t="n">
        <v>3</v>
      </c>
      <c r="D21338" s="7" t="n">
        <v>0</v>
      </c>
      <c r="E21338" s="7" t="s">
        <v>469</v>
      </c>
      <c r="F21338" s="7" t="s">
        <v>470</v>
      </c>
      <c r="G21338" s="7" t="s">
        <v>66</v>
      </c>
      <c r="H21338" s="7" t="s">
        <v>67</v>
      </c>
    </row>
    <row r="21339" spans="1:10">
      <c r="A21339" t="s">
        <v>4</v>
      </c>
      <c r="B21339" s="4" t="s">
        <v>5</v>
      </c>
      <c r="C21339" s="4" t="s">
        <v>7</v>
      </c>
      <c r="D21339" s="4" t="s">
        <v>11</v>
      </c>
      <c r="E21339" s="4" t="s">
        <v>8</v>
      </c>
      <c r="F21339" s="4" t="s">
        <v>8</v>
      </c>
      <c r="G21339" s="4" t="s">
        <v>8</v>
      </c>
      <c r="H21339" s="4" t="s">
        <v>8</v>
      </c>
    </row>
    <row r="21340" spans="1:10">
      <c r="A21340" t="n">
        <v>177198</v>
      </c>
      <c r="B21340" s="49" t="n">
        <v>51</v>
      </c>
      <c r="C21340" s="7" t="n">
        <v>3</v>
      </c>
      <c r="D21340" s="7" t="n">
        <v>61491</v>
      </c>
      <c r="E21340" s="7" t="s">
        <v>469</v>
      </c>
      <c r="F21340" s="7" t="s">
        <v>470</v>
      </c>
      <c r="G21340" s="7" t="s">
        <v>66</v>
      </c>
      <c r="H21340" s="7" t="s">
        <v>67</v>
      </c>
    </row>
    <row r="21341" spans="1:10">
      <c r="A21341" t="s">
        <v>4</v>
      </c>
      <c r="B21341" s="4" t="s">
        <v>5</v>
      </c>
      <c r="C21341" s="4" t="s">
        <v>7</v>
      </c>
      <c r="D21341" s="4" t="s">
        <v>11</v>
      </c>
      <c r="E21341" s="4" t="s">
        <v>8</v>
      </c>
      <c r="F21341" s="4" t="s">
        <v>8</v>
      </c>
      <c r="G21341" s="4" t="s">
        <v>8</v>
      </c>
      <c r="H21341" s="4" t="s">
        <v>8</v>
      </c>
    </row>
    <row r="21342" spans="1:10">
      <c r="A21342" t="n">
        <v>177227</v>
      </c>
      <c r="B21342" s="49" t="n">
        <v>51</v>
      </c>
      <c r="C21342" s="7" t="n">
        <v>3</v>
      </c>
      <c r="D21342" s="7" t="n">
        <v>61492</v>
      </c>
      <c r="E21342" s="7" t="s">
        <v>469</v>
      </c>
      <c r="F21342" s="7" t="s">
        <v>470</v>
      </c>
      <c r="G21342" s="7" t="s">
        <v>66</v>
      </c>
      <c r="H21342" s="7" t="s">
        <v>67</v>
      </c>
    </row>
    <row r="21343" spans="1:10">
      <c r="A21343" t="s">
        <v>4</v>
      </c>
      <c r="B21343" s="4" t="s">
        <v>5</v>
      </c>
      <c r="C21343" s="4" t="s">
        <v>7</v>
      </c>
      <c r="D21343" s="4" t="s">
        <v>11</v>
      </c>
      <c r="E21343" s="4" t="s">
        <v>8</v>
      </c>
      <c r="F21343" s="4" t="s">
        <v>8</v>
      </c>
      <c r="G21343" s="4" t="s">
        <v>8</v>
      </c>
      <c r="H21343" s="4" t="s">
        <v>8</v>
      </c>
    </row>
    <row r="21344" spans="1:10">
      <c r="A21344" t="n">
        <v>177256</v>
      </c>
      <c r="B21344" s="49" t="n">
        <v>51</v>
      </c>
      <c r="C21344" s="7" t="n">
        <v>3</v>
      </c>
      <c r="D21344" s="7" t="n">
        <v>61493</v>
      </c>
      <c r="E21344" s="7" t="s">
        <v>469</v>
      </c>
      <c r="F21344" s="7" t="s">
        <v>470</v>
      </c>
      <c r="G21344" s="7" t="s">
        <v>66</v>
      </c>
      <c r="H21344" s="7" t="s">
        <v>67</v>
      </c>
    </row>
    <row r="21345" spans="1:9">
      <c r="A21345" t="s">
        <v>4</v>
      </c>
      <c r="B21345" s="4" t="s">
        <v>5</v>
      </c>
      <c r="C21345" s="4" t="s">
        <v>7</v>
      </c>
      <c r="D21345" s="4" t="s">
        <v>11</v>
      </c>
      <c r="E21345" s="4" t="s">
        <v>8</v>
      </c>
      <c r="F21345" s="4" t="s">
        <v>8</v>
      </c>
      <c r="G21345" s="4" t="s">
        <v>8</v>
      </c>
      <c r="H21345" s="4" t="s">
        <v>8</v>
      </c>
    </row>
    <row r="21346" spans="1:9">
      <c r="A21346" t="n">
        <v>177285</v>
      </c>
      <c r="B21346" s="49" t="n">
        <v>51</v>
      </c>
      <c r="C21346" s="7" t="n">
        <v>3</v>
      </c>
      <c r="D21346" s="7" t="n">
        <v>61494</v>
      </c>
      <c r="E21346" s="7" t="s">
        <v>469</v>
      </c>
      <c r="F21346" s="7" t="s">
        <v>470</v>
      </c>
      <c r="G21346" s="7" t="s">
        <v>66</v>
      </c>
      <c r="H21346" s="7" t="s">
        <v>67</v>
      </c>
    </row>
    <row r="21347" spans="1:9">
      <c r="A21347" t="s">
        <v>4</v>
      </c>
      <c r="B21347" s="4" t="s">
        <v>5</v>
      </c>
      <c r="C21347" s="4" t="s">
        <v>7</v>
      </c>
      <c r="D21347" s="4" t="s">
        <v>11</v>
      </c>
      <c r="E21347" s="4" t="s">
        <v>8</v>
      </c>
      <c r="F21347" s="4" t="s">
        <v>8</v>
      </c>
      <c r="G21347" s="4" t="s">
        <v>8</v>
      </c>
      <c r="H21347" s="4" t="s">
        <v>8</v>
      </c>
    </row>
    <row r="21348" spans="1:9">
      <c r="A21348" t="n">
        <v>177314</v>
      </c>
      <c r="B21348" s="49" t="n">
        <v>51</v>
      </c>
      <c r="C21348" s="7" t="n">
        <v>3</v>
      </c>
      <c r="D21348" s="7" t="n">
        <v>61495</v>
      </c>
      <c r="E21348" s="7" t="s">
        <v>469</v>
      </c>
      <c r="F21348" s="7" t="s">
        <v>470</v>
      </c>
      <c r="G21348" s="7" t="s">
        <v>66</v>
      </c>
      <c r="H21348" s="7" t="s">
        <v>67</v>
      </c>
    </row>
    <row r="21349" spans="1:9">
      <c r="A21349" t="s">
        <v>4</v>
      </c>
      <c r="B21349" s="4" t="s">
        <v>5</v>
      </c>
      <c r="C21349" s="4" t="s">
        <v>7</v>
      </c>
      <c r="D21349" s="4" t="s">
        <v>11</v>
      </c>
      <c r="E21349" s="4" t="s">
        <v>8</v>
      </c>
      <c r="F21349" s="4" t="s">
        <v>8</v>
      </c>
      <c r="G21349" s="4" t="s">
        <v>8</v>
      </c>
      <c r="H21349" s="4" t="s">
        <v>8</v>
      </c>
    </row>
    <row r="21350" spans="1:9">
      <c r="A21350" t="n">
        <v>177343</v>
      </c>
      <c r="B21350" s="49" t="n">
        <v>51</v>
      </c>
      <c r="C21350" s="7" t="n">
        <v>3</v>
      </c>
      <c r="D21350" s="7" t="n">
        <v>61496</v>
      </c>
      <c r="E21350" s="7" t="s">
        <v>469</v>
      </c>
      <c r="F21350" s="7" t="s">
        <v>470</v>
      </c>
      <c r="G21350" s="7" t="s">
        <v>66</v>
      </c>
      <c r="H21350" s="7" t="s">
        <v>67</v>
      </c>
    </row>
    <row r="21351" spans="1:9">
      <c r="A21351" t="s">
        <v>4</v>
      </c>
      <c r="B21351" s="4" t="s">
        <v>5</v>
      </c>
      <c r="C21351" s="4" t="s">
        <v>11</v>
      </c>
      <c r="D21351" s="4" t="s">
        <v>13</v>
      </c>
      <c r="E21351" s="4" t="s">
        <v>13</v>
      </c>
      <c r="F21351" s="4" t="s">
        <v>13</v>
      </c>
      <c r="G21351" s="4" t="s">
        <v>13</v>
      </c>
    </row>
    <row r="21352" spans="1:9">
      <c r="A21352" t="n">
        <v>177372</v>
      </c>
      <c r="B21352" s="40" t="n">
        <v>46</v>
      </c>
      <c r="C21352" s="7" t="n">
        <v>0</v>
      </c>
      <c r="D21352" s="7" t="n">
        <v>-2.77999997138977</v>
      </c>
      <c r="E21352" s="7" t="n">
        <v>-0.5</v>
      </c>
      <c r="F21352" s="7" t="n">
        <v>-12.2399997711182</v>
      </c>
      <c r="G21352" s="7" t="n">
        <v>276.899993896484</v>
      </c>
    </row>
    <row r="21353" spans="1:9">
      <c r="A21353" t="s">
        <v>4</v>
      </c>
      <c r="B21353" s="4" t="s">
        <v>5</v>
      </c>
      <c r="C21353" s="4" t="s">
        <v>11</v>
      </c>
      <c r="D21353" s="4" t="s">
        <v>13</v>
      </c>
      <c r="E21353" s="4" t="s">
        <v>13</v>
      </c>
      <c r="F21353" s="4" t="s">
        <v>13</v>
      </c>
      <c r="G21353" s="4" t="s">
        <v>13</v>
      </c>
    </row>
    <row r="21354" spans="1:9">
      <c r="A21354" t="n">
        <v>177391</v>
      </c>
      <c r="B21354" s="40" t="n">
        <v>46</v>
      </c>
      <c r="C21354" s="7" t="n">
        <v>61491</v>
      </c>
      <c r="D21354" s="7" t="n">
        <v>-2.27999997138977</v>
      </c>
      <c r="E21354" s="7" t="n">
        <v>-0.5</v>
      </c>
      <c r="F21354" s="7" t="n">
        <v>-11.6400003433228</v>
      </c>
      <c r="G21354" s="7" t="n">
        <v>267.299987792969</v>
      </c>
    </row>
    <row r="21355" spans="1:9">
      <c r="A21355" t="s">
        <v>4</v>
      </c>
      <c r="B21355" s="4" t="s">
        <v>5</v>
      </c>
      <c r="C21355" s="4" t="s">
        <v>11</v>
      </c>
      <c r="D21355" s="4" t="s">
        <v>13</v>
      </c>
      <c r="E21355" s="4" t="s">
        <v>13</v>
      </c>
      <c r="F21355" s="4" t="s">
        <v>13</v>
      </c>
      <c r="G21355" s="4" t="s">
        <v>13</v>
      </c>
    </row>
    <row r="21356" spans="1:9">
      <c r="A21356" t="n">
        <v>177410</v>
      </c>
      <c r="B21356" s="40" t="n">
        <v>46</v>
      </c>
      <c r="C21356" s="7" t="n">
        <v>61492</v>
      </c>
      <c r="D21356" s="7" t="n">
        <v>-1.92999994754791</v>
      </c>
      <c r="E21356" s="7" t="n">
        <v>-0.5</v>
      </c>
      <c r="F21356" s="7" t="n">
        <v>-12.7299995422363</v>
      </c>
      <c r="G21356" s="7" t="n">
        <v>279.799987792969</v>
      </c>
    </row>
    <row r="21357" spans="1:9">
      <c r="A21357" t="s">
        <v>4</v>
      </c>
      <c r="B21357" s="4" t="s">
        <v>5</v>
      </c>
      <c r="C21357" s="4" t="s">
        <v>11</v>
      </c>
      <c r="D21357" s="4" t="s">
        <v>13</v>
      </c>
      <c r="E21357" s="4" t="s">
        <v>13</v>
      </c>
      <c r="F21357" s="4" t="s">
        <v>13</v>
      </c>
      <c r="G21357" s="4" t="s">
        <v>13</v>
      </c>
    </row>
    <row r="21358" spans="1:9">
      <c r="A21358" t="n">
        <v>177429</v>
      </c>
      <c r="B21358" s="40" t="n">
        <v>46</v>
      </c>
      <c r="C21358" s="7" t="n">
        <v>61493</v>
      </c>
      <c r="D21358" s="7" t="n">
        <v>-1.37000000476837</v>
      </c>
      <c r="E21358" s="7" t="n">
        <v>-0.5</v>
      </c>
      <c r="F21358" s="7" t="n">
        <v>-11.6899995803833</v>
      </c>
      <c r="G21358" s="7" t="n">
        <v>274.100006103516</v>
      </c>
    </row>
    <row r="21359" spans="1:9">
      <c r="A21359" t="s">
        <v>4</v>
      </c>
      <c r="B21359" s="4" t="s">
        <v>5</v>
      </c>
      <c r="C21359" s="4" t="s">
        <v>11</v>
      </c>
      <c r="D21359" s="4" t="s">
        <v>13</v>
      </c>
      <c r="E21359" s="4" t="s">
        <v>13</v>
      </c>
      <c r="F21359" s="4" t="s">
        <v>13</v>
      </c>
      <c r="G21359" s="4" t="s">
        <v>13</v>
      </c>
    </row>
    <row r="21360" spans="1:9">
      <c r="A21360" t="n">
        <v>177448</v>
      </c>
      <c r="B21360" s="40" t="n">
        <v>46</v>
      </c>
      <c r="C21360" s="7" t="n">
        <v>61494</v>
      </c>
      <c r="D21360" s="7" t="n">
        <v>-1.04999995231628</v>
      </c>
      <c r="E21360" s="7" t="n">
        <v>-0.5</v>
      </c>
      <c r="F21360" s="7" t="n">
        <v>-12.4499998092651</v>
      </c>
      <c r="G21360" s="7" t="n">
        <v>274.100006103516</v>
      </c>
    </row>
    <row r="21361" spans="1:8">
      <c r="A21361" t="s">
        <v>4</v>
      </c>
      <c r="B21361" s="4" t="s">
        <v>5</v>
      </c>
      <c r="C21361" s="4" t="s">
        <v>11</v>
      </c>
      <c r="D21361" s="4" t="s">
        <v>13</v>
      </c>
      <c r="E21361" s="4" t="s">
        <v>13</v>
      </c>
      <c r="F21361" s="4" t="s">
        <v>13</v>
      </c>
      <c r="G21361" s="4" t="s">
        <v>13</v>
      </c>
    </row>
    <row r="21362" spans="1:8">
      <c r="A21362" t="n">
        <v>177467</v>
      </c>
      <c r="B21362" s="40" t="n">
        <v>46</v>
      </c>
      <c r="C21362" s="7" t="n">
        <v>61495</v>
      </c>
      <c r="D21362" s="7" t="n">
        <v>-0.330000013113022</v>
      </c>
      <c r="E21362" s="7" t="n">
        <v>-0.5</v>
      </c>
      <c r="F21362" s="7" t="n">
        <v>-11.9099998474121</v>
      </c>
      <c r="G21362" s="7" t="n">
        <v>272.200012207031</v>
      </c>
    </row>
    <row r="21363" spans="1:8">
      <c r="A21363" t="s">
        <v>4</v>
      </c>
      <c r="B21363" s="4" t="s">
        <v>5</v>
      </c>
      <c r="C21363" s="4" t="s">
        <v>11</v>
      </c>
      <c r="D21363" s="4" t="s">
        <v>13</v>
      </c>
      <c r="E21363" s="4" t="s">
        <v>13</v>
      </c>
      <c r="F21363" s="4" t="s">
        <v>13</v>
      </c>
      <c r="G21363" s="4" t="s">
        <v>13</v>
      </c>
    </row>
    <row r="21364" spans="1:8">
      <c r="A21364" t="n">
        <v>177486</v>
      </c>
      <c r="B21364" s="40" t="n">
        <v>46</v>
      </c>
      <c r="C21364" s="7" t="n">
        <v>61496</v>
      </c>
      <c r="D21364" s="7" t="n">
        <v>0.349999994039536</v>
      </c>
      <c r="E21364" s="7" t="n">
        <v>-0.5</v>
      </c>
      <c r="F21364" s="7" t="n">
        <v>-12.539999961853</v>
      </c>
      <c r="G21364" s="7" t="n">
        <v>268.299987792969</v>
      </c>
    </row>
    <row r="21365" spans="1:8">
      <c r="A21365" t="s">
        <v>4</v>
      </c>
      <c r="B21365" s="4" t="s">
        <v>5</v>
      </c>
      <c r="C21365" s="4" t="s">
        <v>7</v>
      </c>
      <c r="D21365" s="19" t="s">
        <v>28</v>
      </c>
      <c r="E21365" s="4" t="s">
        <v>5</v>
      </c>
      <c r="F21365" s="4" t="s">
        <v>7</v>
      </c>
      <c r="G21365" s="4" t="s">
        <v>11</v>
      </c>
      <c r="H21365" s="19" t="s">
        <v>29</v>
      </c>
      <c r="I21365" s="4" t="s">
        <v>7</v>
      </c>
      <c r="J21365" s="4" t="s">
        <v>16</v>
      </c>
    </row>
    <row r="21366" spans="1:8">
      <c r="A21366" t="n">
        <v>177505</v>
      </c>
      <c r="B21366" s="13" t="n">
        <v>5</v>
      </c>
      <c r="C21366" s="7" t="n">
        <v>28</v>
      </c>
      <c r="D21366" s="19" t="s">
        <v>3</v>
      </c>
      <c r="E21366" s="59" t="n">
        <v>64</v>
      </c>
      <c r="F21366" s="7" t="n">
        <v>10</v>
      </c>
      <c r="G21366" s="7" t="n">
        <v>7032</v>
      </c>
      <c r="H21366" s="19" t="s">
        <v>3</v>
      </c>
      <c r="I21366" s="7" t="n">
        <v>1</v>
      </c>
      <c r="J21366" s="14" t="n">
        <f t="normal" ca="1">A21370</f>
        <v>0</v>
      </c>
    </row>
    <row r="21367" spans="1:8">
      <c r="A21367" t="s">
        <v>4</v>
      </c>
      <c r="B21367" s="4" t="s">
        <v>5</v>
      </c>
      <c r="C21367" s="4" t="s">
        <v>11</v>
      </c>
      <c r="D21367" s="4" t="s">
        <v>13</v>
      </c>
      <c r="E21367" s="4" t="s">
        <v>13</v>
      </c>
      <c r="F21367" s="4" t="s">
        <v>13</v>
      </c>
      <c r="G21367" s="4" t="s">
        <v>13</v>
      </c>
    </row>
    <row r="21368" spans="1:8">
      <c r="A21368" t="n">
        <v>177516</v>
      </c>
      <c r="B21368" s="40" t="n">
        <v>46</v>
      </c>
      <c r="C21368" s="7" t="n">
        <v>7032</v>
      </c>
      <c r="D21368" s="7" t="n">
        <v>0.589999973773956</v>
      </c>
      <c r="E21368" s="7" t="n">
        <v>-0.5</v>
      </c>
      <c r="F21368" s="7" t="n">
        <v>-11.8999996185303</v>
      </c>
      <c r="G21368" s="7" t="n">
        <v>271.200012207031</v>
      </c>
    </row>
    <row r="21369" spans="1:8">
      <c r="A21369" t="s">
        <v>4</v>
      </c>
      <c r="B21369" s="4" t="s">
        <v>5</v>
      </c>
      <c r="C21369" s="4" t="s">
        <v>11</v>
      </c>
    </row>
    <row r="21370" spans="1:8">
      <c r="A21370" t="n">
        <v>177535</v>
      </c>
      <c r="B21370" s="29" t="n">
        <v>16</v>
      </c>
      <c r="C21370" s="7" t="n">
        <v>1</v>
      </c>
    </row>
    <row r="21371" spans="1:8">
      <c r="A21371" t="s">
        <v>4</v>
      </c>
      <c r="B21371" s="4" t="s">
        <v>5</v>
      </c>
      <c r="C21371" s="4" t="s">
        <v>11</v>
      </c>
      <c r="D21371" s="4" t="s">
        <v>7</v>
      </c>
      <c r="E21371" s="4" t="s">
        <v>13</v>
      </c>
      <c r="F21371" s="4" t="s">
        <v>11</v>
      </c>
    </row>
    <row r="21372" spans="1:8">
      <c r="A21372" t="n">
        <v>177538</v>
      </c>
      <c r="B21372" s="53" t="n">
        <v>59</v>
      </c>
      <c r="C21372" s="7" t="n">
        <v>5655</v>
      </c>
      <c r="D21372" s="7" t="n">
        <v>8</v>
      </c>
      <c r="E21372" s="7" t="n">
        <v>0.150000005960464</v>
      </c>
      <c r="F21372" s="7" t="n">
        <v>0</v>
      </c>
    </row>
    <row r="21373" spans="1:8">
      <c r="A21373" t="s">
        <v>4</v>
      </c>
      <c r="B21373" s="4" t="s">
        <v>5</v>
      </c>
      <c r="C21373" s="4" t="s">
        <v>11</v>
      </c>
      <c r="D21373" s="4" t="s">
        <v>7</v>
      </c>
    </row>
    <row r="21374" spans="1:8">
      <c r="A21374" t="n">
        <v>177548</v>
      </c>
      <c r="B21374" s="56" t="n">
        <v>96</v>
      </c>
      <c r="C21374" s="7" t="n">
        <v>0</v>
      </c>
      <c r="D21374" s="7" t="n">
        <v>1</v>
      </c>
    </row>
    <row r="21375" spans="1:8">
      <c r="A21375" t="s">
        <v>4</v>
      </c>
      <c r="B21375" s="4" t="s">
        <v>5</v>
      </c>
      <c r="C21375" s="4" t="s">
        <v>11</v>
      </c>
      <c r="D21375" s="4" t="s">
        <v>7</v>
      </c>
    </row>
    <row r="21376" spans="1:8">
      <c r="A21376" t="n">
        <v>177552</v>
      </c>
      <c r="B21376" s="56" t="n">
        <v>96</v>
      </c>
      <c r="C21376" s="7" t="n">
        <v>61491</v>
      </c>
      <c r="D21376" s="7" t="n">
        <v>1</v>
      </c>
    </row>
    <row r="21377" spans="1:10">
      <c r="A21377" t="s">
        <v>4</v>
      </c>
      <c r="B21377" s="4" t="s">
        <v>5</v>
      </c>
      <c r="C21377" s="4" t="s">
        <v>11</v>
      </c>
      <c r="D21377" s="4" t="s">
        <v>7</v>
      </c>
    </row>
    <row r="21378" spans="1:10">
      <c r="A21378" t="n">
        <v>177556</v>
      </c>
      <c r="B21378" s="56" t="n">
        <v>96</v>
      </c>
      <c r="C21378" s="7" t="n">
        <v>61492</v>
      </c>
      <c r="D21378" s="7" t="n">
        <v>1</v>
      </c>
    </row>
    <row r="21379" spans="1:10">
      <c r="A21379" t="s">
        <v>4</v>
      </c>
      <c r="B21379" s="4" t="s">
        <v>5</v>
      </c>
      <c r="C21379" s="4" t="s">
        <v>11</v>
      </c>
      <c r="D21379" s="4" t="s">
        <v>7</v>
      </c>
    </row>
    <row r="21380" spans="1:10">
      <c r="A21380" t="n">
        <v>177560</v>
      </c>
      <c r="B21380" s="56" t="n">
        <v>96</v>
      </c>
      <c r="C21380" s="7" t="n">
        <v>61493</v>
      </c>
      <c r="D21380" s="7" t="n">
        <v>1</v>
      </c>
    </row>
    <row r="21381" spans="1:10">
      <c r="A21381" t="s">
        <v>4</v>
      </c>
      <c r="B21381" s="4" t="s">
        <v>5</v>
      </c>
      <c r="C21381" s="4" t="s">
        <v>11</v>
      </c>
      <c r="D21381" s="4" t="s">
        <v>7</v>
      </c>
    </row>
    <row r="21382" spans="1:10">
      <c r="A21382" t="n">
        <v>177564</v>
      </c>
      <c r="B21382" s="56" t="n">
        <v>96</v>
      </c>
      <c r="C21382" s="7" t="n">
        <v>61494</v>
      </c>
      <c r="D21382" s="7" t="n">
        <v>1</v>
      </c>
    </row>
    <row r="21383" spans="1:10">
      <c r="A21383" t="s">
        <v>4</v>
      </c>
      <c r="B21383" s="4" t="s">
        <v>5</v>
      </c>
      <c r="C21383" s="4" t="s">
        <v>11</v>
      </c>
      <c r="D21383" s="4" t="s">
        <v>7</v>
      </c>
    </row>
    <row r="21384" spans="1:10">
      <c r="A21384" t="n">
        <v>177568</v>
      </c>
      <c r="B21384" s="56" t="n">
        <v>96</v>
      </c>
      <c r="C21384" s="7" t="n">
        <v>61495</v>
      </c>
      <c r="D21384" s="7" t="n">
        <v>1</v>
      </c>
    </row>
    <row r="21385" spans="1:10">
      <c r="A21385" t="s">
        <v>4</v>
      </c>
      <c r="B21385" s="4" t="s">
        <v>5</v>
      </c>
      <c r="C21385" s="4" t="s">
        <v>11</v>
      </c>
      <c r="D21385" s="4" t="s">
        <v>7</v>
      </c>
    </row>
    <row r="21386" spans="1:10">
      <c r="A21386" t="n">
        <v>177572</v>
      </c>
      <c r="B21386" s="56" t="n">
        <v>96</v>
      </c>
      <c r="C21386" s="7" t="n">
        <v>61496</v>
      </c>
      <c r="D21386" s="7" t="n">
        <v>1</v>
      </c>
    </row>
    <row r="21387" spans="1:10">
      <c r="A21387" t="s">
        <v>4</v>
      </c>
      <c r="B21387" s="4" t="s">
        <v>5</v>
      </c>
      <c r="C21387" s="4" t="s">
        <v>7</v>
      </c>
      <c r="D21387" s="19" t="s">
        <v>28</v>
      </c>
      <c r="E21387" s="4" t="s">
        <v>5</v>
      </c>
      <c r="F21387" s="4" t="s">
        <v>7</v>
      </c>
      <c r="G21387" s="4" t="s">
        <v>11</v>
      </c>
      <c r="H21387" s="19" t="s">
        <v>29</v>
      </c>
      <c r="I21387" s="4" t="s">
        <v>7</v>
      </c>
      <c r="J21387" s="4" t="s">
        <v>16</v>
      </c>
    </row>
    <row r="21388" spans="1:10">
      <c r="A21388" t="n">
        <v>177576</v>
      </c>
      <c r="B21388" s="13" t="n">
        <v>5</v>
      </c>
      <c r="C21388" s="7" t="n">
        <v>28</v>
      </c>
      <c r="D21388" s="19" t="s">
        <v>3</v>
      </c>
      <c r="E21388" s="59" t="n">
        <v>64</v>
      </c>
      <c r="F21388" s="7" t="n">
        <v>10</v>
      </c>
      <c r="G21388" s="7" t="n">
        <v>7032</v>
      </c>
      <c r="H21388" s="19" t="s">
        <v>3</v>
      </c>
      <c r="I21388" s="7" t="n">
        <v>1</v>
      </c>
      <c r="J21388" s="14" t="n">
        <f t="normal" ca="1">A21392</f>
        <v>0</v>
      </c>
    </row>
    <row r="21389" spans="1:10">
      <c r="A21389" t="s">
        <v>4</v>
      </c>
      <c r="B21389" s="4" t="s">
        <v>5</v>
      </c>
      <c r="C21389" s="4" t="s">
        <v>11</v>
      </c>
      <c r="D21389" s="4" t="s">
        <v>7</v>
      </c>
    </row>
    <row r="21390" spans="1:10">
      <c r="A21390" t="n">
        <v>177587</v>
      </c>
      <c r="B21390" s="56" t="n">
        <v>96</v>
      </c>
      <c r="C21390" s="7" t="n">
        <v>7032</v>
      </c>
      <c r="D21390" s="7" t="n">
        <v>1</v>
      </c>
    </row>
    <row r="21391" spans="1:10">
      <c r="A21391" t="s">
        <v>4</v>
      </c>
      <c r="B21391" s="4" t="s">
        <v>5</v>
      </c>
      <c r="C21391" s="4" t="s">
        <v>11</v>
      </c>
      <c r="D21391" s="4" t="s">
        <v>7</v>
      </c>
      <c r="E21391" s="4" t="s">
        <v>13</v>
      </c>
      <c r="F21391" s="4" t="s">
        <v>13</v>
      </c>
      <c r="G21391" s="4" t="s">
        <v>13</v>
      </c>
    </row>
    <row r="21392" spans="1:10">
      <c r="A21392" t="n">
        <v>177591</v>
      </c>
      <c r="B21392" s="56" t="n">
        <v>96</v>
      </c>
      <c r="C21392" s="7" t="n">
        <v>0</v>
      </c>
      <c r="D21392" s="7" t="n">
        <v>2</v>
      </c>
      <c r="E21392" s="7" t="n">
        <v>-8.23999977111816</v>
      </c>
      <c r="F21392" s="7" t="n">
        <v>0</v>
      </c>
      <c r="G21392" s="7" t="n">
        <v>-12.0299997329712</v>
      </c>
    </row>
    <row r="21393" spans="1:10">
      <c r="A21393" t="s">
        <v>4</v>
      </c>
      <c r="B21393" s="4" t="s">
        <v>5</v>
      </c>
      <c r="C21393" s="4" t="s">
        <v>11</v>
      </c>
      <c r="D21393" s="4" t="s">
        <v>7</v>
      </c>
      <c r="E21393" s="4" t="s">
        <v>13</v>
      </c>
      <c r="F21393" s="4" t="s">
        <v>13</v>
      </c>
      <c r="G21393" s="4" t="s">
        <v>13</v>
      </c>
    </row>
    <row r="21394" spans="1:10">
      <c r="A21394" t="n">
        <v>177607</v>
      </c>
      <c r="B21394" s="56" t="n">
        <v>96</v>
      </c>
      <c r="C21394" s="7" t="n">
        <v>61491</v>
      </c>
      <c r="D21394" s="7" t="n">
        <v>2</v>
      </c>
      <c r="E21394" s="7" t="n">
        <v>-5.26999998092651</v>
      </c>
      <c r="F21394" s="7" t="n">
        <v>0</v>
      </c>
      <c r="G21394" s="7" t="n">
        <v>-11.6700000762939</v>
      </c>
    </row>
    <row r="21395" spans="1:10">
      <c r="A21395" t="s">
        <v>4</v>
      </c>
      <c r="B21395" s="4" t="s">
        <v>5</v>
      </c>
      <c r="C21395" s="4" t="s">
        <v>11</v>
      </c>
      <c r="D21395" s="4" t="s">
        <v>7</v>
      </c>
      <c r="E21395" s="4" t="s">
        <v>13</v>
      </c>
      <c r="F21395" s="4" t="s">
        <v>13</v>
      </c>
      <c r="G21395" s="4" t="s">
        <v>13</v>
      </c>
    </row>
    <row r="21396" spans="1:10">
      <c r="A21396" t="n">
        <v>177623</v>
      </c>
      <c r="B21396" s="56" t="n">
        <v>96</v>
      </c>
      <c r="C21396" s="7" t="n">
        <v>61491</v>
      </c>
      <c r="D21396" s="7" t="n">
        <v>2</v>
      </c>
      <c r="E21396" s="7" t="n">
        <v>-7.80999994277954</v>
      </c>
      <c r="F21396" s="7" t="n">
        <v>0</v>
      </c>
      <c r="G21396" s="7" t="n">
        <v>-11.5100002288818</v>
      </c>
    </row>
    <row r="21397" spans="1:10">
      <c r="A21397" t="s">
        <v>4</v>
      </c>
      <c r="B21397" s="4" t="s">
        <v>5</v>
      </c>
      <c r="C21397" s="4" t="s">
        <v>11</v>
      </c>
      <c r="D21397" s="4" t="s">
        <v>7</v>
      </c>
      <c r="E21397" s="4" t="s">
        <v>13</v>
      </c>
      <c r="F21397" s="4" t="s">
        <v>13</v>
      </c>
      <c r="G21397" s="4" t="s">
        <v>13</v>
      </c>
    </row>
    <row r="21398" spans="1:10">
      <c r="A21398" t="n">
        <v>177639</v>
      </c>
      <c r="B21398" s="56" t="n">
        <v>96</v>
      </c>
      <c r="C21398" s="7" t="n">
        <v>61492</v>
      </c>
      <c r="D21398" s="7" t="n">
        <v>2</v>
      </c>
      <c r="E21398" s="7" t="n">
        <v>-5.17000007629395</v>
      </c>
      <c r="F21398" s="7" t="n">
        <v>0</v>
      </c>
      <c r="G21398" s="7" t="n">
        <v>-12.5699996948242</v>
      </c>
    </row>
    <row r="21399" spans="1:10">
      <c r="A21399" t="s">
        <v>4</v>
      </c>
      <c r="B21399" s="4" t="s">
        <v>5</v>
      </c>
      <c r="C21399" s="4" t="s">
        <v>11</v>
      </c>
      <c r="D21399" s="4" t="s">
        <v>7</v>
      </c>
      <c r="E21399" s="4" t="s">
        <v>13</v>
      </c>
      <c r="F21399" s="4" t="s">
        <v>13</v>
      </c>
      <c r="G21399" s="4" t="s">
        <v>13</v>
      </c>
    </row>
    <row r="21400" spans="1:10">
      <c r="A21400" t="n">
        <v>177655</v>
      </c>
      <c r="B21400" s="56" t="n">
        <v>96</v>
      </c>
      <c r="C21400" s="7" t="n">
        <v>61492</v>
      </c>
      <c r="D21400" s="7" t="n">
        <v>2</v>
      </c>
      <c r="E21400" s="7" t="n">
        <v>-8</v>
      </c>
      <c r="F21400" s="7" t="n">
        <v>0</v>
      </c>
      <c r="G21400" s="7" t="n">
        <v>-12.8999996185303</v>
      </c>
    </row>
    <row r="21401" spans="1:10">
      <c r="A21401" t="s">
        <v>4</v>
      </c>
      <c r="B21401" s="4" t="s">
        <v>5</v>
      </c>
      <c r="C21401" s="4" t="s">
        <v>11</v>
      </c>
      <c r="D21401" s="4" t="s">
        <v>7</v>
      </c>
      <c r="E21401" s="4" t="s">
        <v>13</v>
      </c>
      <c r="F21401" s="4" t="s">
        <v>13</v>
      </c>
      <c r="G21401" s="4" t="s">
        <v>13</v>
      </c>
    </row>
    <row r="21402" spans="1:10">
      <c r="A21402" t="n">
        <v>177671</v>
      </c>
      <c r="B21402" s="56" t="n">
        <v>96</v>
      </c>
      <c r="C21402" s="7" t="n">
        <v>61493</v>
      </c>
      <c r="D21402" s="7" t="n">
        <v>2</v>
      </c>
      <c r="E21402" s="7" t="n">
        <v>-5.21000003814697</v>
      </c>
      <c r="F21402" s="7" t="n">
        <v>0</v>
      </c>
      <c r="G21402" s="7" t="n">
        <v>-11.5</v>
      </c>
    </row>
    <row r="21403" spans="1:10">
      <c r="A21403" t="s">
        <v>4</v>
      </c>
      <c r="B21403" s="4" t="s">
        <v>5</v>
      </c>
      <c r="C21403" s="4" t="s">
        <v>11</v>
      </c>
      <c r="D21403" s="4" t="s">
        <v>7</v>
      </c>
      <c r="E21403" s="4" t="s">
        <v>13</v>
      </c>
      <c r="F21403" s="4" t="s">
        <v>13</v>
      </c>
      <c r="G21403" s="4" t="s">
        <v>13</v>
      </c>
    </row>
    <row r="21404" spans="1:10">
      <c r="A21404" t="n">
        <v>177687</v>
      </c>
      <c r="B21404" s="56" t="n">
        <v>96</v>
      </c>
      <c r="C21404" s="7" t="n">
        <v>61493</v>
      </c>
      <c r="D21404" s="7" t="n">
        <v>2</v>
      </c>
      <c r="E21404" s="7" t="n">
        <v>-8.5</v>
      </c>
      <c r="F21404" s="7" t="n">
        <v>0</v>
      </c>
      <c r="G21404" s="7" t="n">
        <v>-10.7600002288818</v>
      </c>
    </row>
    <row r="21405" spans="1:10">
      <c r="A21405" t="s">
        <v>4</v>
      </c>
      <c r="B21405" s="4" t="s">
        <v>5</v>
      </c>
      <c r="C21405" s="4" t="s">
        <v>11</v>
      </c>
      <c r="D21405" s="4" t="s">
        <v>7</v>
      </c>
      <c r="E21405" s="4" t="s">
        <v>13</v>
      </c>
      <c r="F21405" s="4" t="s">
        <v>13</v>
      </c>
      <c r="G21405" s="4" t="s">
        <v>13</v>
      </c>
    </row>
    <row r="21406" spans="1:10">
      <c r="A21406" t="n">
        <v>177703</v>
      </c>
      <c r="B21406" s="56" t="n">
        <v>96</v>
      </c>
      <c r="C21406" s="7" t="n">
        <v>61494</v>
      </c>
      <c r="D21406" s="7" t="n">
        <v>2</v>
      </c>
      <c r="E21406" s="7" t="n">
        <v>-5.23999977111816</v>
      </c>
      <c r="F21406" s="7" t="n">
        <v>0</v>
      </c>
      <c r="G21406" s="7" t="n">
        <v>-12.8800001144409</v>
      </c>
    </row>
    <row r="21407" spans="1:10">
      <c r="A21407" t="s">
        <v>4</v>
      </c>
      <c r="B21407" s="4" t="s">
        <v>5</v>
      </c>
      <c r="C21407" s="4" t="s">
        <v>11</v>
      </c>
      <c r="D21407" s="4" t="s">
        <v>7</v>
      </c>
      <c r="E21407" s="4" t="s">
        <v>13</v>
      </c>
      <c r="F21407" s="4" t="s">
        <v>13</v>
      </c>
      <c r="G21407" s="4" t="s">
        <v>13</v>
      </c>
    </row>
    <row r="21408" spans="1:10">
      <c r="A21408" t="n">
        <v>177719</v>
      </c>
      <c r="B21408" s="56" t="n">
        <v>96</v>
      </c>
      <c r="C21408" s="7" t="n">
        <v>61494</v>
      </c>
      <c r="D21408" s="7" t="n">
        <v>2</v>
      </c>
      <c r="E21408" s="7" t="n">
        <v>-7.07000017166138</v>
      </c>
      <c r="F21408" s="7" t="n">
        <v>0</v>
      </c>
      <c r="G21408" s="7" t="n">
        <v>-13.7600002288818</v>
      </c>
    </row>
    <row r="21409" spans="1:7">
      <c r="A21409" t="s">
        <v>4</v>
      </c>
      <c r="B21409" s="4" t="s">
        <v>5</v>
      </c>
      <c r="C21409" s="4" t="s">
        <v>11</v>
      </c>
      <c r="D21409" s="4" t="s">
        <v>7</v>
      </c>
      <c r="E21409" s="4" t="s">
        <v>13</v>
      </c>
      <c r="F21409" s="4" t="s">
        <v>13</v>
      </c>
      <c r="G21409" s="4" t="s">
        <v>13</v>
      </c>
    </row>
    <row r="21410" spans="1:7">
      <c r="A21410" t="n">
        <v>177735</v>
      </c>
      <c r="B21410" s="56" t="n">
        <v>96</v>
      </c>
      <c r="C21410" s="7" t="n">
        <v>61494</v>
      </c>
      <c r="D21410" s="7" t="n">
        <v>2</v>
      </c>
      <c r="E21410" s="7" t="n">
        <v>-8.25</v>
      </c>
      <c r="F21410" s="7" t="n">
        <v>0</v>
      </c>
      <c r="G21410" s="7" t="n">
        <v>-13.6000003814697</v>
      </c>
    </row>
    <row r="21411" spans="1:7">
      <c r="A21411" t="s">
        <v>4</v>
      </c>
      <c r="B21411" s="4" t="s">
        <v>5</v>
      </c>
      <c r="C21411" s="4" t="s">
        <v>11</v>
      </c>
      <c r="D21411" s="4" t="s">
        <v>7</v>
      </c>
      <c r="E21411" s="4" t="s">
        <v>13</v>
      </c>
      <c r="F21411" s="4" t="s">
        <v>13</v>
      </c>
      <c r="G21411" s="4" t="s">
        <v>13</v>
      </c>
    </row>
    <row r="21412" spans="1:7">
      <c r="A21412" t="n">
        <v>177751</v>
      </c>
      <c r="B21412" s="56" t="n">
        <v>96</v>
      </c>
      <c r="C21412" s="7" t="n">
        <v>61495</v>
      </c>
      <c r="D21412" s="7" t="n">
        <v>2</v>
      </c>
      <c r="E21412" s="7" t="n">
        <v>-5.59999990463257</v>
      </c>
      <c r="F21412" s="7" t="n">
        <v>0</v>
      </c>
      <c r="G21412" s="7" t="n">
        <v>-11.710000038147</v>
      </c>
    </row>
    <row r="21413" spans="1:7">
      <c r="A21413" t="s">
        <v>4</v>
      </c>
      <c r="B21413" s="4" t="s">
        <v>5</v>
      </c>
      <c r="C21413" s="4" t="s">
        <v>11</v>
      </c>
      <c r="D21413" s="4" t="s">
        <v>7</v>
      </c>
      <c r="E21413" s="4" t="s">
        <v>13</v>
      </c>
      <c r="F21413" s="4" t="s">
        <v>13</v>
      </c>
      <c r="G21413" s="4" t="s">
        <v>13</v>
      </c>
    </row>
    <row r="21414" spans="1:7">
      <c r="A21414" t="n">
        <v>177767</v>
      </c>
      <c r="B21414" s="56" t="n">
        <v>96</v>
      </c>
      <c r="C21414" s="7" t="n">
        <v>61495</v>
      </c>
      <c r="D21414" s="7" t="n">
        <v>2</v>
      </c>
      <c r="E21414" s="7" t="n">
        <v>-7.28999996185303</v>
      </c>
      <c r="F21414" s="7" t="n">
        <v>0</v>
      </c>
      <c r="G21414" s="7" t="n">
        <v>-11.0200004577637</v>
      </c>
    </row>
    <row r="21415" spans="1:7">
      <c r="A21415" t="s">
        <v>4</v>
      </c>
      <c r="B21415" s="4" t="s">
        <v>5</v>
      </c>
      <c r="C21415" s="4" t="s">
        <v>11</v>
      </c>
      <c r="D21415" s="4" t="s">
        <v>7</v>
      </c>
      <c r="E21415" s="4" t="s">
        <v>13</v>
      </c>
      <c r="F21415" s="4" t="s">
        <v>13</v>
      </c>
      <c r="G21415" s="4" t="s">
        <v>13</v>
      </c>
    </row>
    <row r="21416" spans="1:7">
      <c r="A21416" t="n">
        <v>177783</v>
      </c>
      <c r="B21416" s="56" t="n">
        <v>96</v>
      </c>
      <c r="C21416" s="7" t="n">
        <v>61496</v>
      </c>
      <c r="D21416" s="7" t="n">
        <v>2</v>
      </c>
      <c r="E21416" s="7" t="n">
        <v>-5.46000003814697</v>
      </c>
      <c r="F21416" s="7" t="n">
        <v>0</v>
      </c>
      <c r="G21416" s="7" t="n">
        <v>-12.8199996948242</v>
      </c>
    </row>
    <row r="21417" spans="1:7">
      <c r="A21417" t="s">
        <v>4</v>
      </c>
      <c r="B21417" s="4" t="s">
        <v>5</v>
      </c>
      <c r="C21417" s="4" t="s">
        <v>11</v>
      </c>
      <c r="D21417" s="4" t="s">
        <v>7</v>
      </c>
      <c r="E21417" s="4" t="s">
        <v>13</v>
      </c>
      <c r="F21417" s="4" t="s">
        <v>13</v>
      </c>
      <c r="G21417" s="4" t="s">
        <v>13</v>
      </c>
    </row>
    <row r="21418" spans="1:7">
      <c r="A21418" t="n">
        <v>177799</v>
      </c>
      <c r="B21418" s="56" t="n">
        <v>96</v>
      </c>
      <c r="C21418" s="7" t="n">
        <v>61496</v>
      </c>
      <c r="D21418" s="7" t="n">
        <v>2</v>
      </c>
      <c r="E21418" s="7" t="n">
        <v>-7.11999988555908</v>
      </c>
      <c r="F21418" s="7" t="n">
        <v>0</v>
      </c>
      <c r="G21418" s="7" t="n">
        <v>-12.8299999237061</v>
      </c>
    </row>
    <row r="21419" spans="1:7">
      <c r="A21419" t="s">
        <v>4</v>
      </c>
      <c r="B21419" s="4" t="s">
        <v>5</v>
      </c>
      <c r="C21419" s="4" t="s">
        <v>7</v>
      </c>
      <c r="D21419" s="19" t="s">
        <v>28</v>
      </c>
      <c r="E21419" s="4" t="s">
        <v>5</v>
      </c>
      <c r="F21419" s="4" t="s">
        <v>7</v>
      </c>
      <c r="G21419" s="4" t="s">
        <v>11</v>
      </c>
      <c r="H21419" s="19" t="s">
        <v>29</v>
      </c>
      <c r="I21419" s="4" t="s">
        <v>7</v>
      </c>
      <c r="J21419" s="4" t="s">
        <v>16</v>
      </c>
    </row>
    <row r="21420" spans="1:7">
      <c r="A21420" t="n">
        <v>177815</v>
      </c>
      <c r="B21420" s="13" t="n">
        <v>5</v>
      </c>
      <c r="C21420" s="7" t="n">
        <v>28</v>
      </c>
      <c r="D21420" s="19" t="s">
        <v>3</v>
      </c>
      <c r="E21420" s="59" t="n">
        <v>64</v>
      </c>
      <c r="F21420" s="7" t="n">
        <v>10</v>
      </c>
      <c r="G21420" s="7" t="n">
        <v>7032</v>
      </c>
      <c r="H21420" s="19" t="s">
        <v>3</v>
      </c>
      <c r="I21420" s="7" t="n">
        <v>1</v>
      </c>
      <c r="J21420" s="14" t="n">
        <f t="normal" ca="1">A21426</f>
        <v>0</v>
      </c>
    </row>
    <row r="21421" spans="1:7">
      <c r="A21421" t="s">
        <v>4</v>
      </c>
      <c r="B21421" s="4" t="s">
        <v>5</v>
      </c>
      <c r="C21421" s="4" t="s">
        <v>11</v>
      </c>
      <c r="D21421" s="4" t="s">
        <v>7</v>
      </c>
      <c r="E21421" s="4" t="s">
        <v>13</v>
      </c>
      <c r="F21421" s="4" t="s">
        <v>13</v>
      </c>
      <c r="G21421" s="4" t="s">
        <v>13</v>
      </c>
    </row>
    <row r="21422" spans="1:7">
      <c r="A21422" t="n">
        <v>177826</v>
      </c>
      <c r="B21422" s="56" t="n">
        <v>96</v>
      </c>
      <c r="C21422" s="7" t="n">
        <v>7032</v>
      </c>
      <c r="D21422" s="7" t="n">
        <v>2</v>
      </c>
      <c r="E21422" s="7" t="n">
        <v>-5.09999990463257</v>
      </c>
      <c r="F21422" s="7" t="n">
        <v>0</v>
      </c>
      <c r="G21422" s="7" t="n">
        <v>-12.2299995422363</v>
      </c>
    </row>
    <row r="21423" spans="1:7">
      <c r="A21423" t="s">
        <v>4</v>
      </c>
      <c r="B21423" s="4" t="s">
        <v>5</v>
      </c>
      <c r="C21423" s="4" t="s">
        <v>11</v>
      </c>
      <c r="D21423" s="4" t="s">
        <v>7</v>
      </c>
      <c r="E21423" s="4" t="s">
        <v>13</v>
      </c>
      <c r="F21423" s="4" t="s">
        <v>13</v>
      </c>
      <c r="G21423" s="4" t="s">
        <v>13</v>
      </c>
    </row>
    <row r="21424" spans="1:7">
      <c r="A21424" t="n">
        <v>177842</v>
      </c>
      <c r="B21424" s="56" t="n">
        <v>96</v>
      </c>
      <c r="C21424" s="7" t="n">
        <v>7032</v>
      </c>
      <c r="D21424" s="7" t="n">
        <v>2</v>
      </c>
      <c r="E21424" s="7" t="n">
        <v>-7.05000019073486</v>
      </c>
      <c r="F21424" s="7" t="n">
        <v>0</v>
      </c>
      <c r="G21424" s="7" t="n">
        <v>-12.1000003814697</v>
      </c>
    </row>
    <row r="21425" spans="1:10">
      <c r="A21425" t="s">
        <v>4</v>
      </c>
      <c r="B21425" s="4" t="s">
        <v>5</v>
      </c>
      <c r="C21425" s="4" t="s">
        <v>7</v>
      </c>
      <c r="D21425" s="4" t="s">
        <v>7</v>
      </c>
      <c r="E21425" s="4" t="s">
        <v>13</v>
      </c>
      <c r="F21425" s="4" t="s">
        <v>13</v>
      </c>
      <c r="G21425" s="4" t="s">
        <v>13</v>
      </c>
      <c r="H21425" s="4" t="s">
        <v>11</v>
      </c>
    </row>
    <row r="21426" spans="1:10">
      <c r="A21426" t="n">
        <v>177858</v>
      </c>
      <c r="B21426" s="36" t="n">
        <v>45</v>
      </c>
      <c r="C21426" s="7" t="n">
        <v>2</v>
      </c>
      <c r="D21426" s="7" t="n">
        <v>3</v>
      </c>
      <c r="E21426" s="7" t="n">
        <v>-9.06999969482422</v>
      </c>
      <c r="F21426" s="7" t="n">
        <v>1.44000005722046</v>
      </c>
      <c r="G21426" s="7" t="n">
        <v>-11.4899997711182</v>
      </c>
      <c r="H21426" s="7" t="n">
        <v>9000</v>
      </c>
    </row>
    <row r="21427" spans="1:10">
      <c r="A21427" t="s">
        <v>4</v>
      </c>
      <c r="B21427" s="4" t="s">
        <v>5</v>
      </c>
      <c r="C21427" s="4" t="s">
        <v>7</v>
      </c>
      <c r="D21427" s="4" t="s">
        <v>7</v>
      </c>
      <c r="E21427" s="4" t="s">
        <v>13</v>
      </c>
      <c r="F21427" s="4" t="s">
        <v>13</v>
      </c>
      <c r="G21427" s="4" t="s">
        <v>13</v>
      </c>
      <c r="H21427" s="4" t="s">
        <v>11</v>
      </c>
      <c r="I21427" s="4" t="s">
        <v>7</v>
      </c>
    </row>
    <row r="21428" spans="1:10">
      <c r="A21428" t="n">
        <v>177875</v>
      </c>
      <c r="B21428" s="36" t="n">
        <v>45</v>
      </c>
      <c r="C21428" s="7" t="n">
        <v>4</v>
      </c>
      <c r="D21428" s="7" t="n">
        <v>3</v>
      </c>
      <c r="E21428" s="7" t="n">
        <v>13.8500003814697</v>
      </c>
      <c r="F21428" s="7" t="n">
        <v>319.809997558594</v>
      </c>
      <c r="G21428" s="7" t="n">
        <v>0</v>
      </c>
      <c r="H21428" s="7" t="n">
        <v>9000</v>
      </c>
      <c r="I21428" s="7" t="n">
        <v>1</v>
      </c>
    </row>
    <row r="21429" spans="1:10">
      <c r="A21429" t="s">
        <v>4</v>
      </c>
      <c r="B21429" s="4" t="s">
        <v>5</v>
      </c>
      <c r="C21429" s="4" t="s">
        <v>7</v>
      </c>
      <c r="D21429" s="4" t="s">
        <v>7</v>
      </c>
      <c r="E21429" s="4" t="s">
        <v>13</v>
      </c>
      <c r="F21429" s="4" t="s">
        <v>11</v>
      </c>
    </row>
    <row r="21430" spans="1:10">
      <c r="A21430" t="n">
        <v>177893</v>
      </c>
      <c r="B21430" s="36" t="n">
        <v>45</v>
      </c>
      <c r="C21430" s="7" t="n">
        <v>5</v>
      </c>
      <c r="D21430" s="7" t="n">
        <v>3</v>
      </c>
      <c r="E21430" s="7" t="n">
        <v>2.79999995231628</v>
      </c>
      <c r="F21430" s="7" t="n">
        <v>9000</v>
      </c>
    </row>
    <row r="21431" spans="1:10">
      <c r="A21431" t="s">
        <v>4</v>
      </c>
      <c r="B21431" s="4" t="s">
        <v>5</v>
      </c>
      <c r="C21431" s="4" t="s">
        <v>7</v>
      </c>
      <c r="D21431" s="4" t="s">
        <v>7</v>
      </c>
      <c r="E21431" s="4" t="s">
        <v>13</v>
      </c>
      <c r="F21431" s="4" t="s">
        <v>11</v>
      </c>
    </row>
    <row r="21432" spans="1:10">
      <c r="A21432" t="n">
        <v>177902</v>
      </c>
      <c r="B21432" s="36" t="n">
        <v>45</v>
      </c>
      <c r="C21432" s="7" t="n">
        <v>11</v>
      </c>
      <c r="D21432" s="7" t="n">
        <v>3</v>
      </c>
      <c r="E21432" s="7" t="n">
        <v>38</v>
      </c>
      <c r="F21432" s="7" t="n">
        <v>9000</v>
      </c>
    </row>
    <row r="21433" spans="1:10">
      <c r="A21433" t="s">
        <v>4</v>
      </c>
      <c r="B21433" s="4" t="s">
        <v>5</v>
      </c>
      <c r="C21433" s="4" t="s">
        <v>11</v>
      </c>
      <c r="D21433" s="4" t="s">
        <v>7</v>
      </c>
      <c r="E21433" s="4" t="s">
        <v>7</v>
      </c>
      <c r="F21433" s="4" t="s">
        <v>8</v>
      </c>
    </row>
    <row r="21434" spans="1:10">
      <c r="A21434" t="n">
        <v>177911</v>
      </c>
      <c r="B21434" s="50" t="n">
        <v>20</v>
      </c>
      <c r="C21434" s="7" t="n">
        <v>0</v>
      </c>
      <c r="D21434" s="7" t="n">
        <v>2</v>
      </c>
      <c r="E21434" s="7" t="n">
        <v>11</v>
      </c>
      <c r="F21434" s="7" t="s">
        <v>1560</v>
      </c>
    </row>
    <row r="21435" spans="1:10">
      <c r="A21435" t="s">
        <v>4</v>
      </c>
      <c r="B21435" s="4" t="s">
        <v>5</v>
      </c>
      <c r="C21435" s="4" t="s">
        <v>11</v>
      </c>
    </row>
    <row r="21436" spans="1:10">
      <c r="A21436" t="n">
        <v>177943</v>
      </c>
      <c r="B21436" s="29" t="n">
        <v>16</v>
      </c>
      <c r="C21436" s="7" t="n">
        <v>150</v>
      </c>
    </row>
    <row r="21437" spans="1:10">
      <c r="A21437" t="s">
        <v>4</v>
      </c>
      <c r="B21437" s="4" t="s">
        <v>5</v>
      </c>
      <c r="C21437" s="4" t="s">
        <v>11</v>
      </c>
      <c r="D21437" s="4" t="s">
        <v>7</v>
      </c>
      <c r="E21437" s="4" t="s">
        <v>7</v>
      </c>
      <c r="F21437" s="4" t="s">
        <v>8</v>
      </c>
    </row>
    <row r="21438" spans="1:10">
      <c r="A21438" t="n">
        <v>177946</v>
      </c>
      <c r="B21438" s="50" t="n">
        <v>20</v>
      </c>
      <c r="C21438" s="7" t="n">
        <v>61491</v>
      </c>
      <c r="D21438" s="7" t="n">
        <v>2</v>
      </c>
      <c r="E21438" s="7" t="n">
        <v>11</v>
      </c>
      <c r="F21438" s="7" t="s">
        <v>1560</v>
      </c>
    </row>
    <row r="21439" spans="1:10">
      <c r="A21439" t="s">
        <v>4</v>
      </c>
      <c r="B21439" s="4" t="s">
        <v>5</v>
      </c>
      <c r="C21439" s="4" t="s">
        <v>11</v>
      </c>
    </row>
    <row r="21440" spans="1:10">
      <c r="A21440" t="n">
        <v>177978</v>
      </c>
      <c r="B21440" s="29" t="n">
        <v>16</v>
      </c>
      <c r="C21440" s="7" t="n">
        <v>200</v>
      </c>
    </row>
    <row r="21441" spans="1:9">
      <c r="A21441" t="s">
        <v>4</v>
      </c>
      <c r="B21441" s="4" t="s">
        <v>5</v>
      </c>
      <c r="C21441" s="4" t="s">
        <v>11</v>
      </c>
      <c r="D21441" s="4" t="s">
        <v>7</v>
      </c>
      <c r="E21441" s="4" t="s">
        <v>7</v>
      </c>
      <c r="F21441" s="4" t="s">
        <v>8</v>
      </c>
    </row>
    <row r="21442" spans="1:9">
      <c r="A21442" t="n">
        <v>177981</v>
      </c>
      <c r="B21442" s="50" t="n">
        <v>20</v>
      </c>
      <c r="C21442" s="7" t="n">
        <v>61492</v>
      </c>
      <c r="D21442" s="7" t="n">
        <v>2</v>
      </c>
      <c r="E21442" s="7" t="n">
        <v>11</v>
      </c>
      <c r="F21442" s="7" t="s">
        <v>1560</v>
      </c>
    </row>
    <row r="21443" spans="1:9">
      <c r="A21443" t="s">
        <v>4</v>
      </c>
      <c r="B21443" s="4" t="s">
        <v>5</v>
      </c>
      <c r="C21443" s="4" t="s">
        <v>11</v>
      </c>
    </row>
    <row r="21444" spans="1:9">
      <c r="A21444" t="n">
        <v>178013</v>
      </c>
      <c r="B21444" s="29" t="n">
        <v>16</v>
      </c>
      <c r="C21444" s="7" t="n">
        <v>220</v>
      </c>
    </row>
    <row r="21445" spans="1:9">
      <c r="A21445" t="s">
        <v>4</v>
      </c>
      <c r="B21445" s="4" t="s">
        <v>5</v>
      </c>
      <c r="C21445" s="4" t="s">
        <v>11</v>
      </c>
      <c r="D21445" s="4" t="s">
        <v>7</v>
      </c>
      <c r="E21445" s="4" t="s">
        <v>7</v>
      </c>
      <c r="F21445" s="4" t="s">
        <v>8</v>
      </c>
    </row>
    <row r="21446" spans="1:9">
      <c r="A21446" t="n">
        <v>178016</v>
      </c>
      <c r="B21446" s="50" t="n">
        <v>20</v>
      </c>
      <c r="C21446" s="7" t="n">
        <v>61493</v>
      </c>
      <c r="D21446" s="7" t="n">
        <v>2</v>
      </c>
      <c r="E21446" s="7" t="n">
        <v>11</v>
      </c>
      <c r="F21446" s="7" t="s">
        <v>1560</v>
      </c>
    </row>
    <row r="21447" spans="1:9">
      <c r="A21447" t="s">
        <v>4</v>
      </c>
      <c r="B21447" s="4" t="s">
        <v>5</v>
      </c>
      <c r="C21447" s="4" t="s">
        <v>11</v>
      </c>
    </row>
    <row r="21448" spans="1:9">
      <c r="A21448" t="n">
        <v>178048</v>
      </c>
      <c r="B21448" s="29" t="n">
        <v>16</v>
      </c>
      <c r="C21448" s="7" t="n">
        <v>170</v>
      </c>
    </row>
    <row r="21449" spans="1:9">
      <c r="A21449" t="s">
        <v>4</v>
      </c>
      <c r="B21449" s="4" t="s">
        <v>5</v>
      </c>
      <c r="C21449" s="4" t="s">
        <v>11</v>
      </c>
      <c r="D21449" s="4" t="s">
        <v>7</v>
      </c>
      <c r="E21449" s="4" t="s">
        <v>7</v>
      </c>
      <c r="F21449" s="4" t="s">
        <v>8</v>
      </c>
    </row>
    <row r="21450" spans="1:9">
      <c r="A21450" t="n">
        <v>178051</v>
      </c>
      <c r="B21450" s="50" t="n">
        <v>20</v>
      </c>
      <c r="C21450" s="7" t="n">
        <v>61494</v>
      </c>
      <c r="D21450" s="7" t="n">
        <v>2</v>
      </c>
      <c r="E21450" s="7" t="n">
        <v>11</v>
      </c>
      <c r="F21450" s="7" t="s">
        <v>1560</v>
      </c>
    </row>
    <row r="21451" spans="1:9">
      <c r="A21451" t="s">
        <v>4</v>
      </c>
      <c r="B21451" s="4" t="s">
        <v>5</v>
      </c>
      <c r="C21451" s="4" t="s">
        <v>11</v>
      </c>
    </row>
    <row r="21452" spans="1:9">
      <c r="A21452" t="n">
        <v>178083</v>
      </c>
      <c r="B21452" s="29" t="n">
        <v>16</v>
      </c>
      <c r="C21452" s="7" t="n">
        <v>160</v>
      </c>
    </row>
    <row r="21453" spans="1:9">
      <c r="A21453" t="s">
        <v>4</v>
      </c>
      <c r="B21453" s="4" t="s">
        <v>5</v>
      </c>
      <c r="C21453" s="4" t="s">
        <v>11</v>
      </c>
      <c r="D21453" s="4" t="s">
        <v>7</v>
      </c>
      <c r="E21453" s="4" t="s">
        <v>7</v>
      </c>
      <c r="F21453" s="4" t="s">
        <v>8</v>
      </c>
    </row>
    <row r="21454" spans="1:9">
      <c r="A21454" t="n">
        <v>178086</v>
      </c>
      <c r="B21454" s="50" t="n">
        <v>20</v>
      </c>
      <c r="C21454" s="7" t="n">
        <v>61495</v>
      </c>
      <c r="D21454" s="7" t="n">
        <v>2</v>
      </c>
      <c r="E21454" s="7" t="n">
        <v>11</v>
      </c>
      <c r="F21454" s="7" t="s">
        <v>1560</v>
      </c>
    </row>
    <row r="21455" spans="1:9">
      <c r="A21455" t="s">
        <v>4</v>
      </c>
      <c r="B21455" s="4" t="s">
        <v>5</v>
      </c>
      <c r="C21455" s="4" t="s">
        <v>11</v>
      </c>
    </row>
    <row r="21456" spans="1:9">
      <c r="A21456" t="n">
        <v>178118</v>
      </c>
      <c r="B21456" s="29" t="n">
        <v>16</v>
      </c>
      <c r="C21456" s="7" t="n">
        <v>200</v>
      </c>
    </row>
    <row r="21457" spans="1:6">
      <c r="A21457" t="s">
        <v>4</v>
      </c>
      <c r="B21457" s="4" t="s">
        <v>5</v>
      </c>
      <c r="C21457" s="4" t="s">
        <v>11</v>
      </c>
      <c r="D21457" s="4" t="s">
        <v>7</v>
      </c>
      <c r="E21457" s="4" t="s">
        <v>7</v>
      </c>
      <c r="F21457" s="4" t="s">
        <v>8</v>
      </c>
    </row>
    <row r="21458" spans="1:6">
      <c r="A21458" t="n">
        <v>178121</v>
      </c>
      <c r="B21458" s="50" t="n">
        <v>20</v>
      </c>
      <c r="C21458" s="7" t="n">
        <v>61496</v>
      </c>
      <c r="D21458" s="7" t="n">
        <v>2</v>
      </c>
      <c r="E21458" s="7" t="n">
        <v>11</v>
      </c>
      <c r="F21458" s="7" t="s">
        <v>1560</v>
      </c>
    </row>
    <row r="21459" spans="1:6">
      <c r="A21459" t="s">
        <v>4</v>
      </c>
      <c r="B21459" s="4" t="s">
        <v>5</v>
      </c>
      <c r="C21459" s="4" t="s">
        <v>11</v>
      </c>
    </row>
    <row r="21460" spans="1:6">
      <c r="A21460" t="n">
        <v>178153</v>
      </c>
      <c r="B21460" s="29" t="n">
        <v>16</v>
      </c>
      <c r="C21460" s="7" t="n">
        <v>220</v>
      </c>
    </row>
    <row r="21461" spans="1:6">
      <c r="A21461" t="s">
        <v>4</v>
      </c>
      <c r="B21461" s="4" t="s">
        <v>5</v>
      </c>
      <c r="C21461" s="4" t="s">
        <v>7</v>
      </c>
      <c r="D21461" s="19" t="s">
        <v>28</v>
      </c>
      <c r="E21461" s="4" t="s">
        <v>5</v>
      </c>
      <c r="F21461" s="4" t="s">
        <v>7</v>
      </c>
      <c r="G21461" s="4" t="s">
        <v>11</v>
      </c>
      <c r="H21461" s="19" t="s">
        <v>29</v>
      </c>
      <c r="I21461" s="4" t="s">
        <v>7</v>
      </c>
      <c r="J21461" s="4" t="s">
        <v>16</v>
      </c>
    </row>
    <row r="21462" spans="1:6">
      <c r="A21462" t="n">
        <v>178156</v>
      </c>
      <c r="B21462" s="13" t="n">
        <v>5</v>
      </c>
      <c r="C21462" s="7" t="n">
        <v>28</v>
      </c>
      <c r="D21462" s="19" t="s">
        <v>3</v>
      </c>
      <c r="E21462" s="59" t="n">
        <v>64</v>
      </c>
      <c r="F21462" s="7" t="n">
        <v>10</v>
      </c>
      <c r="G21462" s="7" t="n">
        <v>7032</v>
      </c>
      <c r="H21462" s="19" t="s">
        <v>3</v>
      </c>
      <c r="I21462" s="7" t="n">
        <v>1</v>
      </c>
      <c r="J21462" s="14" t="n">
        <f t="normal" ca="1">A21466</f>
        <v>0</v>
      </c>
    </row>
    <row r="21463" spans="1:6">
      <c r="A21463" t="s">
        <v>4</v>
      </c>
      <c r="B21463" s="4" t="s">
        <v>5</v>
      </c>
      <c r="C21463" s="4" t="s">
        <v>11</v>
      </c>
      <c r="D21463" s="4" t="s">
        <v>7</v>
      </c>
      <c r="E21463" s="4" t="s">
        <v>7</v>
      </c>
      <c r="F21463" s="4" t="s">
        <v>8</v>
      </c>
    </row>
    <row r="21464" spans="1:6">
      <c r="A21464" t="n">
        <v>178167</v>
      </c>
      <c r="B21464" s="50" t="n">
        <v>20</v>
      </c>
      <c r="C21464" s="7" t="n">
        <v>7032</v>
      </c>
      <c r="D21464" s="7" t="n">
        <v>2</v>
      </c>
      <c r="E21464" s="7" t="n">
        <v>11</v>
      </c>
      <c r="F21464" s="7" t="s">
        <v>1560</v>
      </c>
    </row>
    <row r="21465" spans="1:6">
      <c r="A21465" t="s">
        <v>4</v>
      </c>
      <c r="B21465" s="4" t="s">
        <v>5</v>
      </c>
      <c r="C21465" s="4" t="s">
        <v>11</v>
      </c>
    </row>
    <row r="21466" spans="1:6">
      <c r="A21466" t="n">
        <v>178199</v>
      </c>
      <c r="B21466" s="29" t="n">
        <v>16</v>
      </c>
      <c r="C21466" s="7" t="n">
        <v>4000</v>
      </c>
    </row>
    <row r="21467" spans="1:6">
      <c r="A21467" t="s">
        <v>4</v>
      </c>
      <c r="B21467" s="4" t="s">
        <v>5</v>
      </c>
      <c r="C21467" s="4" t="s">
        <v>7</v>
      </c>
      <c r="D21467" s="4" t="s">
        <v>11</v>
      </c>
    </row>
    <row r="21468" spans="1:6">
      <c r="A21468" t="n">
        <v>178202</v>
      </c>
      <c r="B21468" s="35" t="n">
        <v>58</v>
      </c>
      <c r="C21468" s="7" t="n">
        <v>255</v>
      </c>
      <c r="D21468" s="7" t="n">
        <v>0</v>
      </c>
    </row>
    <row r="21469" spans="1:6">
      <c r="A21469" t="s">
        <v>4</v>
      </c>
      <c r="B21469" s="4" t="s">
        <v>5</v>
      </c>
      <c r="C21469" s="4" t="s">
        <v>11</v>
      </c>
      <c r="D21469" s="4" t="s">
        <v>7</v>
      </c>
      <c r="E21469" s="4" t="s">
        <v>13</v>
      </c>
      <c r="F21469" s="4" t="s">
        <v>11</v>
      </c>
    </row>
    <row r="21470" spans="1:6">
      <c r="A21470" t="n">
        <v>178206</v>
      </c>
      <c r="B21470" s="53" t="n">
        <v>59</v>
      </c>
      <c r="C21470" s="7" t="n">
        <v>5655</v>
      </c>
      <c r="D21470" s="7" t="n">
        <v>255</v>
      </c>
      <c r="E21470" s="7" t="n">
        <v>0</v>
      </c>
      <c r="F21470" s="7" t="n">
        <v>0</v>
      </c>
    </row>
    <row r="21471" spans="1:6">
      <c r="A21471" t="s">
        <v>4</v>
      </c>
      <c r="B21471" s="4" t="s">
        <v>5</v>
      </c>
      <c r="C21471" s="4" t="s">
        <v>11</v>
      </c>
    </row>
    <row r="21472" spans="1:6">
      <c r="A21472" t="n">
        <v>178216</v>
      </c>
      <c r="B21472" s="29" t="n">
        <v>16</v>
      </c>
      <c r="C21472" s="7" t="n">
        <v>1000</v>
      </c>
    </row>
    <row r="21473" spans="1:10">
      <c r="A21473" t="s">
        <v>4</v>
      </c>
      <c r="B21473" s="4" t="s">
        <v>5</v>
      </c>
      <c r="C21473" s="4" t="s">
        <v>7</v>
      </c>
      <c r="D21473" s="4" t="s">
        <v>11</v>
      </c>
      <c r="E21473" s="4" t="s">
        <v>8</v>
      </c>
    </row>
    <row r="21474" spans="1:10">
      <c r="A21474" t="n">
        <v>178219</v>
      </c>
      <c r="B21474" s="49" t="n">
        <v>51</v>
      </c>
      <c r="C21474" s="7" t="n">
        <v>4</v>
      </c>
      <c r="D21474" s="7" t="n">
        <v>5655</v>
      </c>
      <c r="E21474" s="7" t="s">
        <v>1105</v>
      </c>
    </row>
    <row r="21475" spans="1:10">
      <c r="A21475" t="s">
        <v>4</v>
      </c>
      <c r="B21475" s="4" t="s">
        <v>5</v>
      </c>
      <c r="C21475" s="4" t="s">
        <v>11</v>
      </c>
    </row>
    <row r="21476" spans="1:10">
      <c r="A21476" t="n">
        <v>178233</v>
      </c>
      <c r="B21476" s="29" t="n">
        <v>16</v>
      </c>
      <c r="C21476" s="7" t="n">
        <v>0</v>
      </c>
    </row>
    <row r="21477" spans="1:10">
      <c r="A21477" t="s">
        <v>4</v>
      </c>
      <c r="B21477" s="4" t="s">
        <v>5</v>
      </c>
      <c r="C21477" s="4" t="s">
        <v>11</v>
      </c>
      <c r="D21477" s="4" t="s">
        <v>34</v>
      </c>
      <c r="E21477" s="4" t="s">
        <v>7</v>
      </c>
      <c r="F21477" s="4" t="s">
        <v>7</v>
      </c>
    </row>
    <row r="21478" spans="1:10">
      <c r="A21478" t="n">
        <v>178236</v>
      </c>
      <c r="B21478" s="51" t="n">
        <v>26</v>
      </c>
      <c r="C21478" s="7" t="n">
        <v>5655</v>
      </c>
      <c r="D21478" s="7" t="s">
        <v>1069</v>
      </c>
      <c r="E21478" s="7" t="n">
        <v>2</v>
      </c>
      <c r="F21478" s="7" t="n">
        <v>0</v>
      </c>
    </row>
    <row r="21479" spans="1:10">
      <c r="A21479" t="s">
        <v>4</v>
      </c>
      <c r="B21479" s="4" t="s">
        <v>5</v>
      </c>
    </row>
    <row r="21480" spans="1:10">
      <c r="A21480" t="n">
        <v>178249</v>
      </c>
      <c r="B21480" s="27" t="n">
        <v>28</v>
      </c>
    </row>
    <row r="21481" spans="1:10">
      <c r="A21481" t="s">
        <v>4</v>
      </c>
      <c r="B21481" s="4" t="s">
        <v>5</v>
      </c>
      <c r="C21481" s="4" t="s">
        <v>11</v>
      </c>
      <c r="D21481" s="4" t="s">
        <v>7</v>
      </c>
    </row>
    <row r="21482" spans="1:10">
      <c r="A21482" t="n">
        <v>178250</v>
      </c>
      <c r="B21482" s="72" t="n">
        <v>67</v>
      </c>
      <c r="C21482" s="7" t="n">
        <v>0</v>
      </c>
      <c r="D21482" s="7" t="n">
        <v>2</v>
      </c>
    </row>
    <row r="21483" spans="1:10">
      <c r="A21483" t="s">
        <v>4</v>
      </c>
      <c r="B21483" s="4" t="s">
        <v>5</v>
      </c>
      <c r="C21483" s="4" t="s">
        <v>11</v>
      </c>
      <c r="D21483" s="4" t="s">
        <v>7</v>
      </c>
    </row>
    <row r="21484" spans="1:10">
      <c r="A21484" t="n">
        <v>178254</v>
      </c>
      <c r="B21484" s="72" t="n">
        <v>67</v>
      </c>
      <c r="C21484" s="7" t="n">
        <v>61491</v>
      </c>
      <c r="D21484" s="7" t="n">
        <v>2</v>
      </c>
    </row>
    <row r="21485" spans="1:10">
      <c r="A21485" t="s">
        <v>4</v>
      </c>
      <c r="B21485" s="4" t="s">
        <v>5</v>
      </c>
      <c r="C21485" s="4" t="s">
        <v>11</v>
      </c>
      <c r="D21485" s="4" t="s">
        <v>7</v>
      </c>
    </row>
    <row r="21486" spans="1:10">
      <c r="A21486" t="n">
        <v>178258</v>
      </c>
      <c r="B21486" s="72" t="n">
        <v>67</v>
      </c>
      <c r="C21486" s="7" t="n">
        <v>61492</v>
      </c>
      <c r="D21486" s="7" t="n">
        <v>2</v>
      </c>
    </row>
    <row r="21487" spans="1:10">
      <c r="A21487" t="s">
        <v>4</v>
      </c>
      <c r="B21487" s="4" t="s">
        <v>5</v>
      </c>
      <c r="C21487" s="4" t="s">
        <v>11</v>
      </c>
      <c r="D21487" s="4" t="s">
        <v>7</v>
      </c>
    </row>
    <row r="21488" spans="1:10">
      <c r="A21488" t="n">
        <v>178262</v>
      </c>
      <c r="B21488" s="72" t="n">
        <v>67</v>
      </c>
      <c r="C21488" s="7" t="n">
        <v>61493</v>
      </c>
      <c r="D21488" s="7" t="n">
        <v>2</v>
      </c>
    </row>
    <row r="21489" spans="1:6">
      <c r="A21489" t="s">
        <v>4</v>
      </c>
      <c r="B21489" s="4" t="s">
        <v>5</v>
      </c>
      <c r="C21489" s="4" t="s">
        <v>11</v>
      </c>
      <c r="D21489" s="4" t="s">
        <v>7</v>
      </c>
    </row>
    <row r="21490" spans="1:6">
      <c r="A21490" t="n">
        <v>178266</v>
      </c>
      <c r="B21490" s="72" t="n">
        <v>67</v>
      </c>
      <c r="C21490" s="7" t="n">
        <v>61494</v>
      </c>
      <c r="D21490" s="7" t="n">
        <v>2</v>
      </c>
    </row>
    <row r="21491" spans="1:6">
      <c r="A21491" t="s">
        <v>4</v>
      </c>
      <c r="B21491" s="4" t="s">
        <v>5</v>
      </c>
      <c r="C21491" s="4" t="s">
        <v>11</v>
      </c>
      <c r="D21491" s="4" t="s">
        <v>7</v>
      </c>
    </row>
    <row r="21492" spans="1:6">
      <c r="A21492" t="n">
        <v>178270</v>
      </c>
      <c r="B21492" s="72" t="n">
        <v>67</v>
      </c>
      <c r="C21492" s="7" t="n">
        <v>61495</v>
      </c>
      <c r="D21492" s="7" t="n">
        <v>2</v>
      </c>
    </row>
    <row r="21493" spans="1:6">
      <c r="A21493" t="s">
        <v>4</v>
      </c>
      <c r="B21493" s="4" t="s">
        <v>5</v>
      </c>
      <c r="C21493" s="4" t="s">
        <v>11</v>
      </c>
      <c r="D21493" s="4" t="s">
        <v>7</v>
      </c>
    </row>
    <row r="21494" spans="1:6">
      <c r="A21494" t="n">
        <v>178274</v>
      </c>
      <c r="B21494" s="72" t="n">
        <v>67</v>
      </c>
      <c r="C21494" s="7" t="n">
        <v>61496</v>
      </c>
      <c r="D21494" s="7" t="n">
        <v>2</v>
      </c>
    </row>
    <row r="21495" spans="1:6">
      <c r="A21495" t="s">
        <v>4</v>
      </c>
      <c r="B21495" s="4" t="s">
        <v>5</v>
      </c>
      <c r="C21495" s="4" t="s">
        <v>7</v>
      </c>
      <c r="D21495" s="19" t="s">
        <v>28</v>
      </c>
      <c r="E21495" s="4" t="s">
        <v>5</v>
      </c>
      <c r="F21495" s="4" t="s">
        <v>7</v>
      </c>
      <c r="G21495" s="4" t="s">
        <v>11</v>
      </c>
      <c r="H21495" s="19" t="s">
        <v>29</v>
      </c>
      <c r="I21495" s="4" t="s">
        <v>7</v>
      </c>
      <c r="J21495" s="4" t="s">
        <v>16</v>
      </c>
    </row>
    <row r="21496" spans="1:6">
      <c r="A21496" t="n">
        <v>178278</v>
      </c>
      <c r="B21496" s="13" t="n">
        <v>5</v>
      </c>
      <c r="C21496" s="7" t="n">
        <v>28</v>
      </c>
      <c r="D21496" s="19" t="s">
        <v>3</v>
      </c>
      <c r="E21496" s="59" t="n">
        <v>64</v>
      </c>
      <c r="F21496" s="7" t="n">
        <v>10</v>
      </c>
      <c r="G21496" s="7" t="n">
        <v>7032</v>
      </c>
      <c r="H21496" s="19" t="s">
        <v>3</v>
      </c>
      <c r="I21496" s="7" t="n">
        <v>1</v>
      </c>
      <c r="J21496" s="14" t="n">
        <f t="normal" ca="1">A21500</f>
        <v>0</v>
      </c>
    </row>
    <row r="21497" spans="1:6">
      <c r="A21497" t="s">
        <v>4</v>
      </c>
      <c r="B21497" s="4" t="s">
        <v>5</v>
      </c>
      <c r="C21497" s="4" t="s">
        <v>11</v>
      </c>
      <c r="D21497" s="4" t="s">
        <v>7</v>
      </c>
    </row>
    <row r="21498" spans="1:6">
      <c r="A21498" t="n">
        <v>178289</v>
      </c>
      <c r="B21498" s="72" t="n">
        <v>67</v>
      </c>
      <c r="C21498" s="7" t="n">
        <v>7032</v>
      </c>
      <c r="D21498" s="7" t="n">
        <v>2</v>
      </c>
    </row>
    <row r="21499" spans="1:6">
      <c r="A21499" t="s">
        <v>4</v>
      </c>
      <c r="B21499" s="4" t="s">
        <v>5</v>
      </c>
      <c r="C21499" s="4" t="s">
        <v>7</v>
      </c>
      <c r="D21499" s="4" t="s">
        <v>11</v>
      </c>
    </row>
    <row r="21500" spans="1:6">
      <c r="A21500" t="n">
        <v>178293</v>
      </c>
      <c r="B21500" s="36" t="n">
        <v>45</v>
      </c>
      <c r="C21500" s="7" t="n">
        <v>7</v>
      </c>
      <c r="D21500" s="7" t="n">
        <v>255</v>
      </c>
    </row>
    <row r="21501" spans="1:6">
      <c r="A21501" t="s">
        <v>4</v>
      </c>
      <c r="B21501" s="4" t="s">
        <v>5</v>
      </c>
      <c r="C21501" s="4" t="s">
        <v>7</v>
      </c>
      <c r="D21501" s="4" t="s">
        <v>11</v>
      </c>
      <c r="E21501" s="4" t="s">
        <v>8</v>
      </c>
    </row>
    <row r="21502" spans="1:6">
      <c r="A21502" t="n">
        <v>178297</v>
      </c>
      <c r="B21502" s="49" t="n">
        <v>51</v>
      </c>
      <c r="C21502" s="7" t="n">
        <v>4</v>
      </c>
      <c r="D21502" s="7" t="n">
        <v>0</v>
      </c>
      <c r="E21502" s="7" t="s">
        <v>1561</v>
      </c>
    </row>
    <row r="21503" spans="1:6">
      <c r="A21503" t="s">
        <v>4</v>
      </c>
      <c r="B21503" s="4" t="s">
        <v>5</v>
      </c>
      <c r="C21503" s="4" t="s">
        <v>11</v>
      </c>
    </row>
    <row r="21504" spans="1:6">
      <c r="A21504" t="n">
        <v>178311</v>
      </c>
      <c r="B21504" s="29" t="n">
        <v>16</v>
      </c>
      <c r="C21504" s="7" t="n">
        <v>0</v>
      </c>
    </row>
    <row r="21505" spans="1:10">
      <c r="A21505" t="s">
        <v>4</v>
      </c>
      <c r="B21505" s="4" t="s">
        <v>5</v>
      </c>
      <c r="C21505" s="4" t="s">
        <v>11</v>
      </c>
      <c r="D21505" s="4" t="s">
        <v>34</v>
      </c>
      <c r="E21505" s="4" t="s">
        <v>7</v>
      </c>
      <c r="F21505" s="4" t="s">
        <v>7</v>
      </c>
    </row>
    <row r="21506" spans="1:10">
      <c r="A21506" t="n">
        <v>178314</v>
      </c>
      <c r="B21506" s="51" t="n">
        <v>26</v>
      </c>
      <c r="C21506" s="7" t="n">
        <v>0</v>
      </c>
      <c r="D21506" s="7" t="s">
        <v>1562</v>
      </c>
      <c r="E21506" s="7" t="n">
        <v>2</v>
      </c>
      <c r="F21506" s="7" t="n">
        <v>0</v>
      </c>
    </row>
    <row r="21507" spans="1:10">
      <c r="A21507" t="s">
        <v>4</v>
      </c>
      <c r="B21507" s="4" t="s">
        <v>5</v>
      </c>
    </row>
    <row r="21508" spans="1:10">
      <c r="A21508" t="n">
        <v>178394</v>
      </c>
      <c r="B21508" s="27" t="n">
        <v>28</v>
      </c>
    </row>
    <row r="21509" spans="1:10">
      <c r="A21509" t="s">
        <v>4</v>
      </c>
      <c r="B21509" s="4" t="s">
        <v>5</v>
      </c>
      <c r="C21509" s="4" t="s">
        <v>7</v>
      </c>
      <c r="D21509" s="19" t="s">
        <v>28</v>
      </c>
      <c r="E21509" s="4" t="s">
        <v>5</v>
      </c>
      <c r="F21509" s="4" t="s">
        <v>7</v>
      </c>
      <c r="G21509" s="4" t="s">
        <v>11</v>
      </c>
      <c r="H21509" s="19" t="s">
        <v>29</v>
      </c>
      <c r="I21509" s="4" t="s">
        <v>7</v>
      </c>
      <c r="J21509" s="4" t="s">
        <v>16</v>
      </c>
    </row>
    <row r="21510" spans="1:10">
      <c r="A21510" t="n">
        <v>178395</v>
      </c>
      <c r="B21510" s="13" t="n">
        <v>5</v>
      </c>
      <c r="C21510" s="7" t="n">
        <v>28</v>
      </c>
      <c r="D21510" s="19" t="s">
        <v>3</v>
      </c>
      <c r="E21510" s="59" t="n">
        <v>64</v>
      </c>
      <c r="F21510" s="7" t="n">
        <v>5</v>
      </c>
      <c r="G21510" s="7" t="n">
        <v>12</v>
      </c>
      <c r="H21510" s="19" t="s">
        <v>3</v>
      </c>
      <c r="I21510" s="7" t="n">
        <v>1</v>
      </c>
      <c r="J21510" s="14" t="n">
        <f t="normal" ca="1">A21520</f>
        <v>0</v>
      </c>
    </row>
    <row r="21511" spans="1:10">
      <c r="A21511" t="s">
        <v>4</v>
      </c>
      <c r="B21511" s="4" t="s">
        <v>5</v>
      </c>
      <c r="C21511" s="4" t="s">
        <v>7</v>
      </c>
      <c r="D21511" s="4" t="s">
        <v>11</v>
      </c>
      <c r="E21511" s="4" t="s">
        <v>8</v>
      </c>
    </row>
    <row r="21512" spans="1:10">
      <c r="A21512" t="n">
        <v>178406</v>
      </c>
      <c r="B21512" s="49" t="n">
        <v>51</v>
      </c>
      <c r="C21512" s="7" t="n">
        <v>4</v>
      </c>
      <c r="D21512" s="7" t="n">
        <v>12</v>
      </c>
      <c r="E21512" s="7" t="s">
        <v>448</v>
      </c>
    </row>
    <row r="21513" spans="1:10">
      <c r="A21513" t="s">
        <v>4</v>
      </c>
      <c r="B21513" s="4" t="s">
        <v>5</v>
      </c>
      <c r="C21513" s="4" t="s">
        <v>11</v>
      </c>
    </row>
    <row r="21514" spans="1:10">
      <c r="A21514" t="n">
        <v>178419</v>
      </c>
      <c r="B21514" s="29" t="n">
        <v>16</v>
      </c>
      <c r="C21514" s="7" t="n">
        <v>0</v>
      </c>
    </row>
    <row r="21515" spans="1:10">
      <c r="A21515" t="s">
        <v>4</v>
      </c>
      <c r="B21515" s="4" t="s">
        <v>5</v>
      </c>
      <c r="C21515" s="4" t="s">
        <v>11</v>
      </c>
      <c r="D21515" s="4" t="s">
        <v>34</v>
      </c>
      <c r="E21515" s="4" t="s">
        <v>7</v>
      </c>
      <c r="F21515" s="4" t="s">
        <v>7</v>
      </c>
    </row>
    <row r="21516" spans="1:10">
      <c r="A21516" t="n">
        <v>178422</v>
      </c>
      <c r="B21516" s="51" t="n">
        <v>26</v>
      </c>
      <c r="C21516" s="7" t="n">
        <v>12</v>
      </c>
      <c r="D21516" s="7" t="s">
        <v>1563</v>
      </c>
      <c r="E21516" s="7" t="n">
        <v>2</v>
      </c>
      <c r="F21516" s="7" t="n">
        <v>0</v>
      </c>
    </row>
    <row r="21517" spans="1:10">
      <c r="A21517" t="s">
        <v>4</v>
      </c>
      <c r="B21517" s="4" t="s">
        <v>5</v>
      </c>
    </row>
    <row r="21518" spans="1:10">
      <c r="A21518" t="n">
        <v>178464</v>
      </c>
      <c r="B21518" s="27" t="n">
        <v>28</v>
      </c>
    </row>
    <row r="21519" spans="1:10">
      <c r="A21519" t="s">
        <v>4</v>
      </c>
      <c r="B21519" s="4" t="s">
        <v>5</v>
      </c>
      <c r="C21519" s="4" t="s">
        <v>7</v>
      </c>
      <c r="D21519" s="19" t="s">
        <v>28</v>
      </c>
      <c r="E21519" s="4" t="s">
        <v>5</v>
      </c>
      <c r="F21519" s="4" t="s">
        <v>7</v>
      </c>
      <c r="G21519" s="4" t="s">
        <v>11</v>
      </c>
      <c r="H21519" s="19" t="s">
        <v>29</v>
      </c>
      <c r="I21519" s="4" t="s">
        <v>7</v>
      </c>
      <c r="J21519" s="4" t="s">
        <v>16</v>
      </c>
    </row>
    <row r="21520" spans="1:10">
      <c r="A21520" t="n">
        <v>178465</v>
      </c>
      <c r="B21520" s="13" t="n">
        <v>5</v>
      </c>
      <c r="C21520" s="7" t="n">
        <v>28</v>
      </c>
      <c r="D21520" s="19" t="s">
        <v>3</v>
      </c>
      <c r="E21520" s="59" t="n">
        <v>64</v>
      </c>
      <c r="F21520" s="7" t="n">
        <v>5</v>
      </c>
      <c r="G21520" s="7" t="n">
        <v>1</v>
      </c>
      <c r="H21520" s="19" t="s">
        <v>3</v>
      </c>
      <c r="I21520" s="7" t="n">
        <v>1</v>
      </c>
      <c r="J21520" s="14" t="n">
        <f t="normal" ca="1">A21530</f>
        <v>0</v>
      </c>
    </row>
    <row r="21521" spans="1:10">
      <c r="A21521" t="s">
        <v>4</v>
      </c>
      <c r="B21521" s="4" t="s">
        <v>5</v>
      </c>
      <c r="C21521" s="4" t="s">
        <v>7</v>
      </c>
      <c r="D21521" s="4" t="s">
        <v>11</v>
      </c>
      <c r="E21521" s="4" t="s">
        <v>8</v>
      </c>
    </row>
    <row r="21522" spans="1:10">
      <c r="A21522" t="n">
        <v>178476</v>
      </c>
      <c r="B21522" s="49" t="n">
        <v>51</v>
      </c>
      <c r="C21522" s="7" t="n">
        <v>4</v>
      </c>
      <c r="D21522" s="7" t="n">
        <v>1</v>
      </c>
      <c r="E21522" s="7" t="s">
        <v>618</v>
      </c>
    </row>
    <row r="21523" spans="1:10">
      <c r="A21523" t="s">
        <v>4</v>
      </c>
      <c r="B21523" s="4" t="s">
        <v>5</v>
      </c>
      <c r="C21523" s="4" t="s">
        <v>11</v>
      </c>
    </row>
    <row r="21524" spans="1:10">
      <c r="A21524" t="n">
        <v>178490</v>
      </c>
      <c r="B21524" s="29" t="n">
        <v>16</v>
      </c>
      <c r="C21524" s="7" t="n">
        <v>0</v>
      </c>
    </row>
    <row r="21525" spans="1:10">
      <c r="A21525" t="s">
        <v>4</v>
      </c>
      <c r="B21525" s="4" t="s">
        <v>5</v>
      </c>
      <c r="C21525" s="4" t="s">
        <v>11</v>
      </c>
      <c r="D21525" s="4" t="s">
        <v>34</v>
      </c>
      <c r="E21525" s="4" t="s">
        <v>7</v>
      </c>
      <c r="F21525" s="4" t="s">
        <v>7</v>
      </c>
    </row>
    <row r="21526" spans="1:10">
      <c r="A21526" t="n">
        <v>178493</v>
      </c>
      <c r="B21526" s="51" t="n">
        <v>26</v>
      </c>
      <c r="C21526" s="7" t="n">
        <v>1</v>
      </c>
      <c r="D21526" s="7" t="s">
        <v>1564</v>
      </c>
      <c r="E21526" s="7" t="n">
        <v>2</v>
      </c>
      <c r="F21526" s="7" t="n">
        <v>0</v>
      </c>
    </row>
    <row r="21527" spans="1:10">
      <c r="A21527" t="s">
        <v>4</v>
      </c>
      <c r="B21527" s="4" t="s">
        <v>5</v>
      </c>
    </row>
    <row r="21528" spans="1:10">
      <c r="A21528" t="n">
        <v>178529</v>
      </c>
      <c r="B21528" s="27" t="n">
        <v>28</v>
      </c>
    </row>
    <row r="21529" spans="1:10">
      <c r="A21529" t="s">
        <v>4</v>
      </c>
      <c r="B21529" s="4" t="s">
        <v>5</v>
      </c>
      <c r="C21529" s="4" t="s">
        <v>7</v>
      </c>
      <c r="D21529" s="19" t="s">
        <v>28</v>
      </c>
      <c r="E21529" s="4" t="s">
        <v>5</v>
      </c>
      <c r="F21529" s="4" t="s">
        <v>7</v>
      </c>
      <c r="G21529" s="4" t="s">
        <v>11</v>
      </c>
      <c r="H21529" s="19" t="s">
        <v>29</v>
      </c>
      <c r="I21529" s="4" t="s">
        <v>7</v>
      </c>
      <c r="J21529" s="4" t="s">
        <v>16</v>
      </c>
    </row>
    <row r="21530" spans="1:10">
      <c r="A21530" t="n">
        <v>178530</v>
      </c>
      <c r="B21530" s="13" t="n">
        <v>5</v>
      </c>
      <c r="C21530" s="7" t="n">
        <v>28</v>
      </c>
      <c r="D21530" s="19" t="s">
        <v>3</v>
      </c>
      <c r="E21530" s="59" t="n">
        <v>64</v>
      </c>
      <c r="F21530" s="7" t="n">
        <v>5</v>
      </c>
      <c r="G21530" s="7" t="n">
        <v>11</v>
      </c>
      <c r="H21530" s="19" t="s">
        <v>3</v>
      </c>
      <c r="I21530" s="7" t="n">
        <v>1</v>
      </c>
      <c r="J21530" s="14" t="n">
        <f t="normal" ca="1">A21540</f>
        <v>0</v>
      </c>
    </row>
    <row r="21531" spans="1:10">
      <c r="A21531" t="s">
        <v>4</v>
      </c>
      <c r="B21531" s="4" t="s">
        <v>5</v>
      </c>
      <c r="C21531" s="4" t="s">
        <v>7</v>
      </c>
      <c r="D21531" s="4" t="s">
        <v>11</v>
      </c>
      <c r="E21531" s="4" t="s">
        <v>8</v>
      </c>
    </row>
    <row r="21532" spans="1:10">
      <c r="A21532" t="n">
        <v>178541</v>
      </c>
      <c r="B21532" s="49" t="n">
        <v>51</v>
      </c>
      <c r="C21532" s="7" t="n">
        <v>4</v>
      </c>
      <c r="D21532" s="7" t="n">
        <v>11</v>
      </c>
      <c r="E21532" s="7" t="s">
        <v>448</v>
      </c>
    </row>
    <row r="21533" spans="1:10">
      <c r="A21533" t="s">
        <v>4</v>
      </c>
      <c r="B21533" s="4" t="s">
        <v>5</v>
      </c>
      <c r="C21533" s="4" t="s">
        <v>11</v>
      </c>
    </row>
    <row r="21534" spans="1:10">
      <c r="A21534" t="n">
        <v>178554</v>
      </c>
      <c r="B21534" s="29" t="n">
        <v>16</v>
      </c>
      <c r="C21534" s="7" t="n">
        <v>0</v>
      </c>
    </row>
    <row r="21535" spans="1:10">
      <c r="A21535" t="s">
        <v>4</v>
      </c>
      <c r="B21535" s="4" t="s">
        <v>5</v>
      </c>
      <c r="C21535" s="4" t="s">
        <v>11</v>
      </c>
      <c r="D21535" s="4" t="s">
        <v>34</v>
      </c>
      <c r="E21535" s="4" t="s">
        <v>7</v>
      </c>
      <c r="F21535" s="4" t="s">
        <v>7</v>
      </c>
    </row>
    <row r="21536" spans="1:10">
      <c r="A21536" t="n">
        <v>178557</v>
      </c>
      <c r="B21536" s="51" t="n">
        <v>26</v>
      </c>
      <c r="C21536" s="7" t="n">
        <v>11</v>
      </c>
      <c r="D21536" s="7" t="s">
        <v>1565</v>
      </c>
      <c r="E21536" s="7" t="n">
        <v>2</v>
      </c>
      <c r="F21536" s="7" t="n">
        <v>0</v>
      </c>
    </row>
    <row r="21537" spans="1:10">
      <c r="A21537" t="s">
        <v>4</v>
      </c>
      <c r="B21537" s="4" t="s">
        <v>5</v>
      </c>
    </row>
    <row r="21538" spans="1:10">
      <c r="A21538" t="n">
        <v>178635</v>
      </c>
      <c r="B21538" s="27" t="n">
        <v>28</v>
      </c>
    </row>
    <row r="21539" spans="1:10">
      <c r="A21539" t="s">
        <v>4</v>
      </c>
      <c r="B21539" s="4" t="s">
        <v>5</v>
      </c>
      <c r="C21539" s="4" t="s">
        <v>7</v>
      </c>
      <c r="D21539" s="19" t="s">
        <v>28</v>
      </c>
      <c r="E21539" s="4" t="s">
        <v>5</v>
      </c>
      <c r="F21539" s="4" t="s">
        <v>7</v>
      </c>
      <c r="G21539" s="4" t="s">
        <v>11</v>
      </c>
      <c r="H21539" s="19" t="s">
        <v>29</v>
      </c>
      <c r="I21539" s="4" t="s">
        <v>7</v>
      </c>
      <c r="J21539" s="4" t="s">
        <v>16</v>
      </c>
    </row>
    <row r="21540" spans="1:10">
      <c r="A21540" t="n">
        <v>178636</v>
      </c>
      <c r="B21540" s="13" t="n">
        <v>5</v>
      </c>
      <c r="C21540" s="7" t="n">
        <v>28</v>
      </c>
      <c r="D21540" s="19" t="s">
        <v>3</v>
      </c>
      <c r="E21540" s="59" t="n">
        <v>64</v>
      </c>
      <c r="F21540" s="7" t="n">
        <v>5</v>
      </c>
      <c r="G21540" s="7" t="n">
        <v>15</v>
      </c>
      <c r="H21540" s="19" t="s">
        <v>3</v>
      </c>
      <c r="I21540" s="7" t="n">
        <v>1</v>
      </c>
      <c r="J21540" s="14" t="n">
        <f t="normal" ca="1">A21552</f>
        <v>0</v>
      </c>
    </row>
    <row r="21541" spans="1:10">
      <c r="A21541" t="s">
        <v>4</v>
      </c>
      <c r="B21541" s="4" t="s">
        <v>5</v>
      </c>
      <c r="C21541" s="4" t="s">
        <v>11</v>
      </c>
      <c r="D21541" s="4" t="s">
        <v>7</v>
      </c>
      <c r="E21541" s="4" t="s">
        <v>7</v>
      </c>
      <c r="F21541" s="4" t="s">
        <v>8</v>
      </c>
    </row>
    <row r="21542" spans="1:10">
      <c r="A21542" t="n">
        <v>178647</v>
      </c>
      <c r="B21542" s="50" t="n">
        <v>20</v>
      </c>
      <c r="C21542" s="7" t="n">
        <v>15</v>
      </c>
      <c r="D21542" s="7" t="n">
        <v>2</v>
      </c>
      <c r="E21542" s="7" t="n">
        <v>10</v>
      </c>
      <c r="F21542" s="7" t="s">
        <v>459</v>
      </c>
    </row>
    <row r="21543" spans="1:10">
      <c r="A21543" t="s">
        <v>4</v>
      </c>
      <c r="B21543" s="4" t="s">
        <v>5</v>
      </c>
      <c r="C21543" s="4" t="s">
        <v>7</v>
      </c>
      <c r="D21543" s="4" t="s">
        <v>11</v>
      </c>
      <c r="E21543" s="4" t="s">
        <v>8</v>
      </c>
    </row>
    <row r="21544" spans="1:10">
      <c r="A21544" t="n">
        <v>178668</v>
      </c>
      <c r="B21544" s="49" t="n">
        <v>51</v>
      </c>
      <c r="C21544" s="7" t="n">
        <v>4</v>
      </c>
      <c r="D21544" s="7" t="n">
        <v>15</v>
      </c>
      <c r="E21544" s="7" t="s">
        <v>96</v>
      </c>
    </row>
    <row r="21545" spans="1:10">
      <c r="A21545" t="s">
        <v>4</v>
      </c>
      <c r="B21545" s="4" t="s">
        <v>5</v>
      </c>
      <c r="C21545" s="4" t="s">
        <v>11</v>
      </c>
    </row>
    <row r="21546" spans="1:10">
      <c r="A21546" t="n">
        <v>178682</v>
      </c>
      <c r="B21546" s="29" t="n">
        <v>16</v>
      </c>
      <c r="C21546" s="7" t="n">
        <v>0</v>
      </c>
    </row>
    <row r="21547" spans="1:10">
      <c r="A21547" t="s">
        <v>4</v>
      </c>
      <c r="B21547" s="4" t="s">
        <v>5</v>
      </c>
      <c r="C21547" s="4" t="s">
        <v>11</v>
      </c>
      <c r="D21547" s="4" t="s">
        <v>34</v>
      </c>
      <c r="E21547" s="4" t="s">
        <v>7</v>
      </c>
      <c r="F21547" s="4" t="s">
        <v>7</v>
      </c>
    </row>
    <row r="21548" spans="1:10">
      <c r="A21548" t="n">
        <v>178685</v>
      </c>
      <c r="B21548" s="51" t="n">
        <v>26</v>
      </c>
      <c r="C21548" s="7" t="n">
        <v>15</v>
      </c>
      <c r="D21548" s="7" t="s">
        <v>1566</v>
      </c>
      <c r="E21548" s="7" t="n">
        <v>2</v>
      </c>
      <c r="F21548" s="7" t="n">
        <v>0</v>
      </c>
    </row>
    <row r="21549" spans="1:10">
      <c r="A21549" t="s">
        <v>4</v>
      </c>
      <c r="B21549" s="4" t="s">
        <v>5</v>
      </c>
    </row>
    <row r="21550" spans="1:10">
      <c r="A21550" t="n">
        <v>178723</v>
      </c>
      <c r="B21550" s="27" t="n">
        <v>28</v>
      </c>
    </row>
    <row r="21551" spans="1:10">
      <c r="A21551" t="s">
        <v>4</v>
      </c>
      <c r="B21551" s="4" t="s">
        <v>5</v>
      </c>
      <c r="C21551" s="4" t="s">
        <v>11</v>
      </c>
      <c r="D21551" s="4" t="s">
        <v>7</v>
      </c>
      <c r="E21551" s="4" t="s">
        <v>13</v>
      </c>
      <c r="F21551" s="4" t="s">
        <v>11</v>
      </c>
    </row>
    <row r="21552" spans="1:10">
      <c r="A21552" t="n">
        <v>178724</v>
      </c>
      <c r="B21552" s="53" t="n">
        <v>59</v>
      </c>
      <c r="C21552" s="7" t="n">
        <v>5655</v>
      </c>
      <c r="D21552" s="7" t="n">
        <v>8</v>
      </c>
      <c r="E21552" s="7" t="n">
        <v>0.150000005960464</v>
      </c>
      <c r="F21552" s="7" t="n">
        <v>0</v>
      </c>
    </row>
    <row r="21553" spans="1:10">
      <c r="A21553" t="s">
        <v>4</v>
      </c>
      <c r="B21553" s="4" t="s">
        <v>5</v>
      </c>
      <c r="C21553" s="4" t="s">
        <v>11</v>
      </c>
    </row>
    <row r="21554" spans="1:10">
      <c r="A21554" t="n">
        <v>178734</v>
      </c>
      <c r="B21554" s="29" t="n">
        <v>16</v>
      </c>
      <c r="C21554" s="7" t="n">
        <v>2000</v>
      </c>
    </row>
    <row r="21555" spans="1:10">
      <c r="A21555" t="s">
        <v>4</v>
      </c>
      <c r="B21555" s="4" t="s">
        <v>5</v>
      </c>
      <c r="C21555" s="4" t="s">
        <v>11</v>
      </c>
      <c r="D21555" s="4" t="s">
        <v>7</v>
      </c>
      <c r="E21555" s="4" t="s">
        <v>13</v>
      </c>
      <c r="F21555" s="4" t="s">
        <v>11</v>
      </c>
    </row>
    <row r="21556" spans="1:10">
      <c r="A21556" t="n">
        <v>178737</v>
      </c>
      <c r="B21556" s="53" t="n">
        <v>59</v>
      </c>
      <c r="C21556" s="7" t="n">
        <v>5655</v>
      </c>
      <c r="D21556" s="7" t="n">
        <v>255</v>
      </c>
      <c r="E21556" s="7" t="n">
        <v>0</v>
      </c>
      <c r="F21556" s="7" t="n">
        <v>0</v>
      </c>
    </row>
    <row r="21557" spans="1:10">
      <c r="A21557" t="s">
        <v>4</v>
      </c>
      <c r="B21557" s="4" t="s">
        <v>5</v>
      </c>
      <c r="C21557" s="4" t="s">
        <v>11</v>
      </c>
    </row>
    <row r="21558" spans="1:10">
      <c r="A21558" t="n">
        <v>178747</v>
      </c>
      <c r="B21558" s="29" t="n">
        <v>16</v>
      </c>
      <c r="C21558" s="7" t="n">
        <v>300</v>
      </c>
    </row>
    <row r="21559" spans="1:10">
      <c r="A21559" t="s">
        <v>4</v>
      </c>
      <c r="B21559" s="4" t="s">
        <v>5</v>
      </c>
      <c r="C21559" s="4" t="s">
        <v>11</v>
      </c>
      <c r="D21559" s="4" t="s">
        <v>11</v>
      </c>
      <c r="E21559" s="4" t="s">
        <v>13</v>
      </c>
      <c r="F21559" s="4" t="s">
        <v>7</v>
      </c>
    </row>
    <row r="21560" spans="1:10">
      <c r="A21560" t="n">
        <v>178750</v>
      </c>
      <c r="B21560" s="77" t="n">
        <v>53</v>
      </c>
      <c r="C21560" s="7" t="n">
        <v>5655</v>
      </c>
      <c r="D21560" s="7" t="n">
        <v>0</v>
      </c>
      <c r="E21560" s="7" t="n">
        <v>10</v>
      </c>
      <c r="F21560" s="7" t="n">
        <v>0</v>
      </c>
    </row>
    <row r="21561" spans="1:10">
      <c r="A21561" t="s">
        <v>4</v>
      </c>
      <c r="B21561" s="4" t="s">
        <v>5</v>
      </c>
      <c r="C21561" s="4" t="s">
        <v>11</v>
      </c>
    </row>
    <row r="21562" spans="1:10">
      <c r="A21562" t="n">
        <v>178760</v>
      </c>
      <c r="B21562" s="29" t="n">
        <v>16</v>
      </c>
      <c r="C21562" s="7" t="n">
        <v>1000</v>
      </c>
    </row>
    <row r="21563" spans="1:10">
      <c r="A21563" t="s">
        <v>4</v>
      </c>
      <c r="B21563" s="4" t="s">
        <v>5</v>
      </c>
      <c r="C21563" s="4" t="s">
        <v>11</v>
      </c>
    </row>
    <row r="21564" spans="1:10">
      <c r="A21564" t="n">
        <v>178763</v>
      </c>
      <c r="B21564" s="34" t="n">
        <v>54</v>
      </c>
      <c r="C21564" s="7" t="n">
        <v>5655</v>
      </c>
    </row>
    <row r="21565" spans="1:10">
      <c r="A21565" t="s">
        <v>4</v>
      </c>
      <c r="B21565" s="4" t="s">
        <v>5</v>
      </c>
      <c r="C21565" s="4" t="s">
        <v>7</v>
      </c>
      <c r="D21565" s="4" t="s">
        <v>11</v>
      </c>
      <c r="E21565" s="4" t="s">
        <v>8</v>
      </c>
      <c r="F21565" s="4" t="s">
        <v>8</v>
      </c>
      <c r="G21565" s="4" t="s">
        <v>8</v>
      </c>
      <c r="H21565" s="4" t="s">
        <v>8</v>
      </c>
    </row>
    <row r="21566" spans="1:10">
      <c r="A21566" t="n">
        <v>178766</v>
      </c>
      <c r="B21566" s="49" t="n">
        <v>51</v>
      </c>
      <c r="C21566" s="7" t="n">
        <v>3</v>
      </c>
      <c r="D21566" s="7" t="n">
        <v>61440</v>
      </c>
      <c r="E21566" s="7" t="s">
        <v>469</v>
      </c>
      <c r="F21566" s="7" t="s">
        <v>470</v>
      </c>
      <c r="G21566" s="7" t="s">
        <v>66</v>
      </c>
      <c r="H21566" s="7" t="s">
        <v>67</v>
      </c>
    </row>
    <row r="21567" spans="1:10">
      <c r="A21567" t="s">
        <v>4</v>
      </c>
      <c r="B21567" s="4" t="s">
        <v>5</v>
      </c>
      <c r="C21567" s="4" t="s">
        <v>7</v>
      </c>
      <c r="D21567" s="4" t="s">
        <v>11</v>
      </c>
      <c r="E21567" s="4" t="s">
        <v>8</v>
      </c>
      <c r="F21567" s="4" t="s">
        <v>8</v>
      </c>
      <c r="G21567" s="4" t="s">
        <v>8</v>
      </c>
      <c r="H21567" s="4" t="s">
        <v>8</v>
      </c>
    </row>
    <row r="21568" spans="1:10">
      <c r="A21568" t="n">
        <v>178795</v>
      </c>
      <c r="B21568" s="49" t="n">
        <v>51</v>
      </c>
      <c r="C21568" s="7" t="n">
        <v>3</v>
      </c>
      <c r="D21568" s="7" t="n">
        <v>61441</v>
      </c>
      <c r="E21568" s="7" t="s">
        <v>469</v>
      </c>
      <c r="F21568" s="7" t="s">
        <v>470</v>
      </c>
      <c r="G21568" s="7" t="s">
        <v>66</v>
      </c>
      <c r="H21568" s="7" t="s">
        <v>67</v>
      </c>
    </row>
    <row r="21569" spans="1:8">
      <c r="A21569" t="s">
        <v>4</v>
      </c>
      <c r="B21569" s="4" t="s">
        <v>5</v>
      </c>
      <c r="C21569" s="4" t="s">
        <v>7</v>
      </c>
      <c r="D21569" s="4" t="s">
        <v>11</v>
      </c>
      <c r="E21569" s="4" t="s">
        <v>8</v>
      </c>
      <c r="F21569" s="4" t="s">
        <v>8</v>
      </c>
      <c r="G21569" s="4" t="s">
        <v>8</v>
      </c>
      <c r="H21569" s="4" t="s">
        <v>8</v>
      </c>
    </row>
    <row r="21570" spans="1:8">
      <c r="A21570" t="n">
        <v>178824</v>
      </c>
      <c r="B21570" s="49" t="n">
        <v>51</v>
      </c>
      <c r="C21570" s="7" t="n">
        <v>3</v>
      </c>
      <c r="D21570" s="7" t="n">
        <v>61442</v>
      </c>
      <c r="E21570" s="7" t="s">
        <v>469</v>
      </c>
      <c r="F21570" s="7" t="s">
        <v>470</v>
      </c>
      <c r="G21570" s="7" t="s">
        <v>66</v>
      </c>
      <c r="H21570" s="7" t="s">
        <v>67</v>
      </c>
    </row>
    <row r="21571" spans="1:8">
      <c r="A21571" t="s">
        <v>4</v>
      </c>
      <c r="B21571" s="4" t="s">
        <v>5</v>
      </c>
      <c r="C21571" s="4" t="s">
        <v>7</v>
      </c>
      <c r="D21571" s="4" t="s">
        <v>11</v>
      </c>
      <c r="E21571" s="4" t="s">
        <v>8</v>
      </c>
      <c r="F21571" s="4" t="s">
        <v>8</v>
      </c>
      <c r="G21571" s="4" t="s">
        <v>8</v>
      </c>
      <c r="H21571" s="4" t="s">
        <v>8</v>
      </c>
    </row>
    <row r="21572" spans="1:8">
      <c r="A21572" t="n">
        <v>178853</v>
      </c>
      <c r="B21572" s="49" t="n">
        <v>51</v>
      </c>
      <c r="C21572" s="7" t="n">
        <v>3</v>
      </c>
      <c r="D21572" s="7" t="n">
        <v>61443</v>
      </c>
      <c r="E21572" s="7" t="s">
        <v>469</v>
      </c>
      <c r="F21572" s="7" t="s">
        <v>470</v>
      </c>
      <c r="G21572" s="7" t="s">
        <v>66</v>
      </c>
      <c r="H21572" s="7" t="s">
        <v>67</v>
      </c>
    </row>
    <row r="21573" spans="1:8">
      <c r="A21573" t="s">
        <v>4</v>
      </c>
      <c r="B21573" s="4" t="s">
        <v>5</v>
      </c>
      <c r="C21573" s="4" t="s">
        <v>7</v>
      </c>
      <c r="D21573" s="4" t="s">
        <v>11</v>
      </c>
      <c r="E21573" s="4" t="s">
        <v>8</v>
      </c>
      <c r="F21573" s="4" t="s">
        <v>8</v>
      </c>
      <c r="G21573" s="4" t="s">
        <v>8</v>
      </c>
      <c r="H21573" s="4" t="s">
        <v>8</v>
      </c>
    </row>
    <row r="21574" spans="1:8">
      <c r="A21574" t="n">
        <v>178882</v>
      </c>
      <c r="B21574" s="49" t="n">
        <v>51</v>
      </c>
      <c r="C21574" s="7" t="n">
        <v>3</v>
      </c>
      <c r="D21574" s="7" t="n">
        <v>61444</v>
      </c>
      <c r="E21574" s="7" t="s">
        <v>469</v>
      </c>
      <c r="F21574" s="7" t="s">
        <v>470</v>
      </c>
      <c r="G21574" s="7" t="s">
        <v>66</v>
      </c>
      <c r="H21574" s="7" t="s">
        <v>67</v>
      </c>
    </row>
    <row r="21575" spans="1:8">
      <c r="A21575" t="s">
        <v>4</v>
      </c>
      <c r="B21575" s="4" t="s">
        <v>5</v>
      </c>
      <c r="C21575" s="4" t="s">
        <v>7</v>
      </c>
      <c r="D21575" s="4" t="s">
        <v>11</v>
      </c>
      <c r="E21575" s="4" t="s">
        <v>8</v>
      </c>
      <c r="F21575" s="4" t="s">
        <v>8</v>
      </c>
      <c r="G21575" s="4" t="s">
        <v>8</v>
      </c>
      <c r="H21575" s="4" t="s">
        <v>8</v>
      </c>
    </row>
    <row r="21576" spans="1:8">
      <c r="A21576" t="n">
        <v>178911</v>
      </c>
      <c r="B21576" s="49" t="n">
        <v>51</v>
      </c>
      <c r="C21576" s="7" t="n">
        <v>3</v>
      </c>
      <c r="D21576" s="7" t="n">
        <v>61445</v>
      </c>
      <c r="E21576" s="7" t="s">
        <v>469</v>
      </c>
      <c r="F21576" s="7" t="s">
        <v>470</v>
      </c>
      <c r="G21576" s="7" t="s">
        <v>66</v>
      </c>
      <c r="H21576" s="7" t="s">
        <v>67</v>
      </c>
    </row>
    <row r="21577" spans="1:8">
      <c r="A21577" t="s">
        <v>4</v>
      </c>
      <c r="B21577" s="4" t="s">
        <v>5</v>
      </c>
      <c r="C21577" s="4" t="s">
        <v>7</v>
      </c>
      <c r="D21577" s="4" t="s">
        <v>11</v>
      </c>
      <c r="E21577" s="4" t="s">
        <v>8</v>
      </c>
      <c r="F21577" s="4" t="s">
        <v>8</v>
      </c>
      <c r="G21577" s="4" t="s">
        <v>8</v>
      </c>
      <c r="H21577" s="4" t="s">
        <v>8</v>
      </c>
    </row>
    <row r="21578" spans="1:8">
      <c r="A21578" t="n">
        <v>178940</v>
      </c>
      <c r="B21578" s="49" t="n">
        <v>51</v>
      </c>
      <c r="C21578" s="7" t="n">
        <v>3</v>
      </c>
      <c r="D21578" s="7" t="n">
        <v>61446</v>
      </c>
      <c r="E21578" s="7" t="s">
        <v>469</v>
      </c>
      <c r="F21578" s="7" t="s">
        <v>470</v>
      </c>
      <c r="G21578" s="7" t="s">
        <v>66</v>
      </c>
      <c r="H21578" s="7" t="s">
        <v>67</v>
      </c>
    </row>
    <row r="21579" spans="1:8">
      <c r="A21579" t="s">
        <v>4</v>
      </c>
      <c r="B21579" s="4" t="s">
        <v>5</v>
      </c>
      <c r="C21579" s="4" t="s">
        <v>7</v>
      </c>
      <c r="D21579" s="4" t="s">
        <v>11</v>
      </c>
      <c r="E21579" s="4" t="s">
        <v>8</v>
      </c>
    </row>
    <row r="21580" spans="1:8">
      <c r="A21580" t="n">
        <v>178969</v>
      </c>
      <c r="B21580" s="49" t="n">
        <v>51</v>
      </c>
      <c r="C21580" s="7" t="n">
        <v>4</v>
      </c>
      <c r="D21580" s="7" t="n">
        <v>5655</v>
      </c>
      <c r="E21580" s="7" t="s">
        <v>618</v>
      </c>
    </row>
    <row r="21581" spans="1:8">
      <c r="A21581" t="s">
        <v>4</v>
      </c>
      <c r="B21581" s="4" t="s">
        <v>5</v>
      </c>
      <c r="C21581" s="4" t="s">
        <v>11</v>
      </c>
    </row>
    <row r="21582" spans="1:8">
      <c r="A21582" t="n">
        <v>178983</v>
      </c>
      <c r="B21582" s="29" t="n">
        <v>16</v>
      </c>
      <c r="C21582" s="7" t="n">
        <v>0</v>
      </c>
    </row>
    <row r="21583" spans="1:8">
      <c r="A21583" t="s">
        <v>4</v>
      </c>
      <c r="B21583" s="4" t="s">
        <v>5</v>
      </c>
      <c r="C21583" s="4" t="s">
        <v>11</v>
      </c>
      <c r="D21583" s="4" t="s">
        <v>34</v>
      </c>
      <c r="E21583" s="4" t="s">
        <v>7</v>
      </c>
      <c r="F21583" s="4" t="s">
        <v>7</v>
      </c>
      <c r="G21583" s="4" t="s">
        <v>34</v>
      </c>
      <c r="H21583" s="4" t="s">
        <v>7</v>
      </c>
      <c r="I21583" s="4" t="s">
        <v>7</v>
      </c>
    </row>
    <row r="21584" spans="1:8">
      <c r="A21584" t="n">
        <v>178986</v>
      </c>
      <c r="B21584" s="51" t="n">
        <v>26</v>
      </c>
      <c r="C21584" s="7" t="n">
        <v>5655</v>
      </c>
      <c r="D21584" s="7" t="s">
        <v>1567</v>
      </c>
      <c r="E21584" s="7" t="n">
        <v>2</v>
      </c>
      <c r="F21584" s="7" t="n">
        <v>3</v>
      </c>
      <c r="G21584" s="7" t="s">
        <v>1568</v>
      </c>
      <c r="H21584" s="7" t="n">
        <v>2</v>
      </c>
      <c r="I21584" s="7" t="n">
        <v>0</v>
      </c>
    </row>
    <row r="21585" spans="1:9">
      <c r="A21585" t="s">
        <v>4</v>
      </c>
      <c r="B21585" s="4" t="s">
        <v>5</v>
      </c>
    </row>
    <row r="21586" spans="1:9">
      <c r="A21586" t="n">
        <v>179133</v>
      </c>
      <c r="B21586" s="27" t="n">
        <v>28</v>
      </c>
    </row>
    <row r="21587" spans="1:9">
      <c r="A21587" t="s">
        <v>4</v>
      </c>
      <c r="B21587" s="4" t="s">
        <v>5</v>
      </c>
      <c r="C21587" s="4" t="s">
        <v>11</v>
      </c>
      <c r="D21587" s="4" t="s">
        <v>7</v>
      </c>
      <c r="E21587" s="4" t="s">
        <v>8</v>
      </c>
      <c r="F21587" s="4" t="s">
        <v>13</v>
      </c>
      <c r="G21587" s="4" t="s">
        <v>13</v>
      </c>
      <c r="H21587" s="4" t="s">
        <v>13</v>
      </c>
    </row>
    <row r="21588" spans="1:9">
      <c r="A21588" t="n">
        <v>179134</v>
      </c>
      <c r="B21588" s="47" t="n">
        <v>48</v>
      </c>
      <c r="C21588" s="7" t="n">
        <v>0</v>
      </c>
      <c r="D21588" s="7" t="n">
        <v>0</v>
      </c>
      <c r="E21588" s="7" t="s">
        <v>404</v>
      </c>
      <c r="F21588" s="7" t="n">
        <v>-1</v>
      </c>
      <c r="G21588" s="7" t="n">
        <v>1</v>
      </c>
      <c r="H21588" s="7" t="n">
        <v>0</v>
      </c>
    </row>
    <row r="21589" spans="1:9">
      <c r="A21589" t="s">
        <v>4</v>
      </c>
      <c r="B21589" s="4" t="s">
        <v>5</v>
      </c>
      <c r="C21589" s="4" t="s">
        <v>7</v>
      </c>
      <c r="D21589" s="4" t="s">
        <v>11</v>
      </c>
      <c r="E21589" s="4" t="s">
        <v>8</v>
      </c>
    </row>
    <row r="21590" spans="1:9">
      <c r="A21590" t="n">
        <v>179162</v>
      </c>
      <c r="B21590" s="49" t="n">
        <v>51</v>
      </c>
      <c r="C21590" s="7" t="n">
        <v>4</v>
      </c>
      <c r="D21590" s="7" t="n">
        <v>0</v>
      </c>
      <c r="E21590" s="7" t="s">
        <v>436</v>
      </c>
    </row>
    <row r="21591" spans="1:9">
      <c r="A21591" t="s">
        <v>4</v>
      </c>
      <c r="B21591" s="4" t="s">
        <v>5</v>
      </c>
      <c r="C21591" s="4" t="s">
        <v>11</v>
      </c>
    </row>
    <row r="21592" spans="1:9">
      <c r="A21592" t="n">
        <v>179175</v>
      </c>
      <c r="B21592" s="29" t="n">
        <v>16</v>
      </c>
      <c r="C21592" s="7" t="n">
        <v>0</v>
      </c>
    </row>
    <row r="21593" spans="1:9">
      <c r="A21593" t="s">
        <v>4</v>
      </c>
      <c r="B21593" s="4" t="s">
        <v>5</v>
      </c>
      <c r="C21593" s="4" t="s">
        <v>11</v>
      </c>
      <c r="D21593" s="4" t="s">
        <v>34</v>
      </c>
      <c r="E21593" s="4" t="s">
        <v>7</v>
      </c>
      <c r="F21593" s="4" t="s">
        <v>7</v>
      </c>
    </row>
    <row r="21594" spans="1:9">
      <c r="A21594" t="n">
        <v>179178</v>
      </c>
      <c r="B21594" s="51" t="n">
        <v>26</v>
      </c>
      <c r="C21594" s="7" t="n">
        <v>0</v>
      </c>
      <c r="D21594" s="7" t="s">
        <v>1569</v>
      </c>
      <c r="E21594" s="7" t="n">
        <v>2</v>
      </c>
      <c r="F21594" s="7" t="n">
        <v>0</v>
      </c>
    </row>
    <row r="21595" spans="1:9">
      <c r="A21595" t="s">
        <v>4</v>
      </c>
      <c r="B21595" s="4" t="s">
        <v>5</v>
      </c>
    </row>
    <row r="21596" spans="1:9">
      <c r="A21596" t="n">
        <v>179303</v>
      </c>
      <c r="B21596" s="27" t="n">
        <v>28</v>
      </c>
    </row>
    <row r="21597" spans="1:9">
      <c r="A21597" t="s">
        <v>4</v>
      </c>
      <c r="B21597" s="4" t="s">
        <v>5</v>
      </c>
      <c r="C21597" s="4" t="s">
        <v>7</v>
      </c>
      <c r="D21597" s="19" t="s">
        <v>28</v>
      </c>
      <c r="E21597" s="4" t="s">
        <v>5</v>
      </c>
      <c r="F21597" s="4" t="s">
        <v>7</v>
      </c>
      <c r="G21597" s="4" t="s">
        <v>11</v>
      </c>
      <c r="H21597" s="19" t="s">
        <v>29</v>
      </c>
      <c r="I21597" s="4" t="s">
        <v>7</v>
      </c>
      <c r="J21597" s="4" t="s">
        <v>16</v>
      </c>
    </row>
    <row r="21598" spans="1:9">
      <c r="A21598" t="n">
        <v>179304</v>
      </c>
      <c r="B21598" s="13" t="n">
        <v>5</v>
      </c>
      <c r="C21598" s="7" t="n">
        <v>28</v>
      </c>
      <c r="D21598" s="19" t="s">
        <v>3</v>
      </c>
      <c r="E21598" s="59" t="n">
        <v>64</v>
      </c>
      <c r="F21598" s="7" t="n">
        <v>5</v>
      </c>
      <c r="G21598" s="7" t="n">
        <v>2</v>
      </c>
      <c r="H21598" s="19" t="s">
        <v>3</v>
      </c>
      <c r="I21598" s="7" t="n">
        <v>1</v>
      </c>
      <c r="J21598" s="14" t="n">
        <f t="normal" ca="1">A21608</f>
        <v>0</v>
      </c>
    </row>
    <row r="21599" spans="1:9">
      <c r="A21599" t="s">
        <v>4</v>
      </c>
      <c r="B21599" s="4" t="s">
        <v>5</v>
      </c>
      <c r="C21599" s="4" t="s">
        <v>7</v>
      </c>
      <c r="D21599" s="4" t="s">
        <v>11</v>
      </c>
      <c r="E21599" s="4" t="s">
        <v>8</v>
      </c>
    </row>
    <row r="21600" spans="1:9">
      <c r="A21600" t="n">
        <v>179315</v>
      </c>
      <c r="B21600" s="49" t="n">
        <v>51</v>
      </c>
      <c r="C21600" s="7" t="n">
        <v>4</v>
      </c>
      <c r="D21600" s="7" t="n">
        <v>2</v>
      </c>
      <c r="E21600" s="7" t="s">
        <v>442</v>
      </c>
    </row>
    <row r="21601" spans="1:10">
      <c r="A21601" t="s">
        <v>4</v>
      </c>
      <c r="B21601" s="4" t="s">
        <v>5</v>
      </c>
      <c r="C21601" s="4" t="s">
        <v>11</v>
      </c>
    </row>
    <row r="21602" spans="1:10">
      <c r="A21602" t="n">
        <v>179329</v>
      </c>
      <c r="B21602" s="29" t="n">
        <v>16</v>
      </c>
      <c r="C21602" s="7" t="n">
        <v>0</v>
      </c>
    </row>
    <row r="21603" spans="1:10">
      <c r="A21603" t="s">
        <v>4</v>
      </c>
      <c r="B21603" s="4" t="s">
        <v>5</v>
      </c>
      <c r="C21603" s="4" t="s">
        <v>11</v>
      </c>
      <c r="D21603" s="4" t="s">
        <v>34</v>
      </c>
      <c r="E21603" s="4" t="s">
        <v>7</v>
      </c>
      <c r="F21603" s="4" t="s">
        <v>7</v>
      </c>
    </row>
    <row r="21604" spans="1:10">
      <c r="A21604" t="n">
        <v>179332</v>
      </c>
      <c r="B21604" s="51" t="n">
        <v>26</v>
      </c>
      <c r="C21604" s="7" t="n">
        <v>2</v>
      </c>
      <c r="D21604" s="7" t="s">
        <v>1570</v>
      </c>
      <c r="E21604" s="7" t="n">
        <v>2</v>
      </c>
      <c r="F21604" s="7" t="n">
        <v>0</v>
      </c>
    </row>
    <row r="21605" spans="1:10">
      <c r="A21605" t="s">
        <v>4</v>
      </c>
      <c r="B21605" s="4" t="s">
        <v>5</v>
      </c>
    </row>
    <row r="21606" spans="1:10">
      <c r="A21606" t="n">
        <v>179420</v>
      </c>
      <c r="B21606" s="27" t="n">
        <v>28</v>
      </c>
    </row>
    <row r="21607" spans="1:10">
      <c r="A21607" t="s">
        <v>4</v>
      </c>
      <c r="B21607" s="4" t="s">
        <v>5</v>
      </c>
      <c r="C21607" s="4" t="s">
        <v>7</v>
      </c>
      <c r="D21607" s="19" t="s">
        <v>28</v>
      </c>
      <c r="E21607" s="4" t="s">
        <v>5</v>
      </c>
      <c r="F21607" s="4" t="s">
        <v>7</v>
      </c>
      <c r="G21607" s="4" t="s">
        <v>11</v>
      </c>
      <c r="H21607" s="19" t="s">
        <v>29</v>
      </c>
      <c r="I21607" s="4" t="s">
        <v>7</v>
      </c>
      <c r="J21607" s="4" t="s">
        <v>16</v>
      </c>
    </row>
    <row r="21608" spans="1:10">
      <c r="A21608" t="n">
        <v>179421</v>
      </c>
      <c r="B21608" s="13" t="n">
        <v>5</v>
      </c>
      <c r="C21608" s="7" t="n">
        <v>28</v>
      </c>
      <c r="D21608" s="19" t="s">
        <v>3</v>
      </c>
      <c r="E21608" s="59" t="n">
        <v>64</v>
      </c>
      <c r="F21608" s="7" t="n">
        <v>5</v>
      </c>
      <c r="G21608" s="7" t="n">
        <v>4</v>
      </c>
      <c r="H21608" s="19" t="s">
        <v>3</v>
      </c>
      <c r="I21608" s="7" t="n">
        <v>1</v>
      </c>
      <c r="J21608" s="14" t="n">
        <f t="normal" ca="1">A21618</f>
        <v>0</v>
      </c>
    </row>
    <row r="21609" spans="1:10">
      <c r="A21609" t="s">
        <v>4</v>
      </c>
      <c r="B21609" s="4" t="s">
        <v>5</v>
      </c>
      <c r="C21609" s="4" t="s">
        <v>7</v>
      </c>
      <c r="D21609" s="4" t="s">
        <v>11</v>
      </c>
      <c r="E21609" s="4" t="s">
        <v>8</v>
      </c>
    </row>
    <row r="21610" spans="1:10">
      <c r="A21610" t="n">
        <v>179432</v>
      </c>
      <c r="B21610" s="49" t="n">
        <v>51</v>
      </c>
      <c r="C21610" s="7" t="n">
        <v>4</v>
      </c>
      <c r="D21610" s="7" t="n">
        <v>4</v>
      </c>
      <c r="E21610" s="7" t="s">
        <v>738</v>
      </c>
    </row>
    <row r="21611" spans="1:10">
      <c r="A21611" t="s">
        <v>4</v>
      </c>
      <c r="B21611" s="4" t="s">
        <v>5</v>
      </c>
      <c r="C21611" s="4" t="s">
        <v>11</v>
      </c>
    </row>
    <row r="21612" spans="1:10">
      <c r="A21612" t="n">
        <v>179445</v>
      </c>
      <c r="B21612" s="29" t="n">
        <v>16</v>
      </c>
      <c r="C21612" s="7" t="n">
        <v>0</v>
      </c>
    </row>
    <row r="21613" spans="1:10">
      <c r="A21613" t="s">
        <v>4</v>
      </c>
      <c r="B21613" s="4" t="s">
        <v>5</v>
      </c>
      <c r="C21613" s="4" t="s">
        <v>11</v>
      </c>
      <c r="D21613" s="4" t="s">
        <v>34</v>
      </c>
      <c r="E21613" s="4" t="s">
        <v>7</v>
      </c>
      <c r="F21613" s="4" t="s">
        <v>7</v>
      </c>
    </row>
    <row r="21614" spans="1:10">
      <c r="A21614" t="n">
        <v>179448</v>
      </c>
      <c r="B21614" s="51" t="n">
        <v>26</v>
      </c>
      <c r="C21614" s="7" t="n">
        <v>4</v>
      </c>
      <c r="D21614" s="7" t="s">
        <v>1571</v>
      </c>
      <c r="E21614" s="7" t="n">
        <v>2</v>
      </c>
      <c r="F21614" s="7" t="n">
        <v>0</v>
      </c>
    </row>
    <row r="21615" spans="1:10">
      <c r="A21615" t="s">
        <v>4</v>
      </c>
      <c r="B21615" s="4" t="s">
        <v>5</v>
      </c>
    </row>
    <row r="21616" spans="1:10">
      <c r="A21616" t="n">
        <v>179533</v>
      </c>
      <c r="B21616" s="27" t="n">
        <v>28</v>
      </c>
    </row>
    <row r="21617" spans="1:10">
      <c r="A21617" t="s">
        <v>4</v>
      </c>
      <c r="B21617" s="4" t="s">
        <v>5</v>
      </c>
      <c r="C21617" s="4" t="s">
        <v>7</v>
      </c>
      <c r="D21617" s="19" t="s">
        <v>28</v>
      </c>
      <c r="E21617" s="4" t="s">
        <v>5</v>
      </c>
      <c r="F21617" s="4" t="s">
        <v>7</v>
      </c>
      <c r="G21617" s="4" t="s">
        <v>11</v>
      </c>
      <c r="H21617" s="19" t="s">
        <v>29</v>
      </c>
      <c r="I21617" s="4" t="s">
        <v>7</v>
      </c>
      <c r="J21617" s="4" t="s">
        <v>16</v>
      </c>
    </row>
    <row r="21618" spans="1:10">
      <c r="A21618" t="n">
        <v>179534</v>
      </c>
      <c r="B21618" s="13" t="n">
        <v>5</v>
      </c>
      <c r="C21618" s="7" t="n">
        <v>28</v>
      </c>
      <c r="D21618" s="19" t="s">
        <v>3</v>
      </c>
      <c r="E21618" s="59" t="n">
        <v>64</v>
      </c>
      <c r="F21618" s="7" t="n">
        <v>5</v>
      </c>
      <c r="G21618" s="7" t="n">
        <v>6</v>
      </c>
      <c r="H21618" s="19" t="s">
        <v>3</v>
      </c>
      <c r="I21618" s="7" t="n">
        <v>1</v>
      </c>
      <c r="J21618" s="14" t="n">
        <f t="normal" ca="1">A21628</f>
        <v>0</v>
      </c>
    </row>
    <row r="21619" spans="1:10">
      <c r="A21619" t="s">
        <v>4</v>
      </c>
      <c r="B21619" s="4" t="s">
        <v>5</v>
      </c>
      <c r="C21619" s="4" t="s">
        <v>7</v>
      </c>
      <c r="D21619" s="4" t="s">
        <v>11</v>
      </c>
      <c r="E21619" s="4" t="s">
        <v>8</v>
      </c>
    </row>
    <row r="21620" spans="1:10">
      <c r="A21620" t="n">
        <v>179545</v>
      </c>
      <c r="B21620" s="49" t="n">
        <v>51</v>
      </c>
      <c r="C21620" s="7" t="n">
        <v>4</v>
      </c>
      <c r="D21620" s="7" t="n">
        <v>6</v>
      </c>
      <c r="E21620" s="7" t="s">
        <v>96</v>
      </c>
    </row>
    <row r="21621" spans="1:10">
      <c r="A21621" t="s">
        <v>4</v>
      </c>
      <c r="B21621" s="4" t="s">
        <v>5</v>
      </c>
      <c r="C21621" s="4" t="s">
        <v>11</v>
      </c>
    </row>
    <row r="21622" spans="1:10">
      <c r="A21622" t="n">
        <v>179559</v>
      </c>
      <c r="B21622" s="29" t="n">
        <v>16</v>
      </c>
      <c r="C21622" s="7" t="n">
        <v>0</v>
      </c>
    </row>
    <row r="21623" spans="1:10">
      <c r="A21623" t="s">
        <v>4</v>
      </c>
      <c r="B21623" s="4" t="s">
        <v>5</v>
      </c>
      <c r="C21623" s="4" t="s">
        <v>11</v>
      </c>
      <c r="D21623" s="4" t="s">
        <v>34</v>
      </c>
      <c r="E21623" s="4" t="s">
        <v>7</v>
      </c>
      <c r="F21623" s="4" t="s">
        <v>7</v>
      </c>
    </row>
    <row r="21624" spans="1:10">
      <c r="A21624" t="n">
        <v>179562</v>
      </c>
      <c r="B21624" s="51" t="n">
        <v>26</v>
      </c>
      <c r="C21624" s="7" t="n">
        <v>6</v>
      </c>
      <c r="D21624" s="7" t="s">
        <v>1572</v>
      </c>
      <c r="E21624" s="7" t="n">
        <v>2</v>
      </c>
      <c r="F21624" s="7" t="n">
        <v>0</v>
      </c>
    </row>
    <row r="21625" spans="1:10">
      <c r="A21625" t="s">
        <v>4</v>
      </c>
      <c r="B21625" s="4" t="s">
        <v>5</v>
      </c>
    </row>
    <row r="21626" spans="1:10">
      <c r="A21626" t="n">
        <v>179672</v>
      </c>
      <c r="B21626" s="27" t="n">
        <v>28</v>
      </c>
    </row>
    <row r="21627" spans="1:10">
      <c r="A21627" t="s">
        <v>4</v>
      </c>
      <c r="B21627" s="4" t="s">
        <v>5</v>
      </c>
      <c r="C21627" s="4" t="s">
        <v>7</v>
      </c>
      <c r="D21627" s="19" t="s">
        <v>28</v>
      </c>
      <c r="E21627" s="4" t="s">
        <v>5</v>
      </c>
      <c r="F21627" s="4" t="s">
        <v>7</v>
      </c>
      <c r="G21627" s="4" t="s">
        <v>11</v>
      </c>
      <c r="H21627" s="19" t="s">
        <v>29</v>
      </c>
      <c r="I21627" s="4" t="s">
        <v>7</v>
      </c>
      <c r="J21627" s="4" t="s">
        <v>16</v>
      </c>
    </row>
    <row r="21628" spans="1:10">
      <c r="A21628" t="n">
        <v>179673</v>
      </c>
      <c r="B21628" s="13" t="n">
        <v>5</v>
      </c>
      <c r="C21628" s="7" t="n">
        <v>28</v>
      </c>
      <c r="D21628" s="19" t="s">
        <v>3</v>
      </c>
      <c r="E21628" s="59" t="n">
        <v>64</v>
      </c>
      <c r="F21628" s="7" t="n">
        <v>5</v>
      </c>
      <c r="G21628" s="7" t="n">
        <v>17</v>
      </c>
      <c r="H21628" s="19" t="s">
        <v>3</v>
      </c>
      <c r="I21628" s="7" t="n">
        <v>1</v>
      </c>
      <c r="J21628" s="14" t="n">
        <f t="normal" ca="1">A21638</f>
        <v>0</v>
      </c>
    </row>
    <row r="21629" spans="1:10">
      <c r="A21629" t="s">
        <v>4</v>
      </c>
      <c r="B21629" s="4" t="s">
        <v>5</v>
      </c>
      <c r="C21629" s="4" t="s">
        <v>7</v>
      </c>
      <c r="D21629" s="4" t="s">
        <v>11</v>
      </c>
      <c r="E21629" s="4" t="s">
        <v>8</v>
      </c>
    </row>
    <row r="21630" spans="1:10">
      <c r="A21630" t="n">
        <v>179684</v>
      </c>
      <c r="B21630" s="49" t="n">
        <v>51</v>
      </c>
      <c r="C21630" s="7" t="n">
        <v>4</v>
      </c>
      <c r="D21630" s="7" t="n">
        <v>17</v>
      </c>
      <c r="E21630" s="7" t="s">
        <v>1573</v>
      </c>
    </row>
    <row r="21631" spans="1:10">
      <c r="A21631" t="s">
        <v>4</v>
      </c>
      <c r="B21631" s="4" t="s">
        <v>5</v>
      </c>
      <c r="C21631" s="4" t="s">
        <v>11</v>
      </c>
    </row>
    <row r="21632" spans="1:10">
      <c r="A21632" t="n">
        <v>179702</v>
      </c>
      <c r="B21632" s="29" t="n">
        <v>16</v>
      </c>
      <c r="C21632" s="7" t="n">
        <v>0</v>
      </c>
    </row>
    <row r="21633" spans="1:10">
      <c r="A21633" t="s">
        <v>4</v>
      </c>
      <c r="B21633" s="4" t="s">
        <v>5</v>
      </c>
      <c r="C21633" s="4" t="s">
        <v>11</v>
      </c>
      <c r="D21633" s="4" t="s">
        <v>34</v>
      </c>
      <c r="E21633" s="4" t="s">
        <v>7</v>
      </c>
      <c r="F21633" s="4" t="s">
        <v>7</v>
      </c>
    </row>
    <row r="21634" spans="1:10">
      <c r="A21634" t="n">
        <v>179705</v>
      </c>
      <c r="B21634" s="51" t="n">
        <v>26</v>
      </c>
      <c r="C21634" s="7" t="n">
        <v>17</v>
      </c>
      <c r="D21634" s="7" t="s">
        <v>1574</v>
      </c>
      <c r="E21634" s="7" t="n">
        <v>2</v>
      </c>
      <c r="F21634" s="7" t="n">
        <v>0</v>
      </c>
    </row>
    <row r="21635" spans="1:10">
      <c r="A21635" t="s">
        <v>4</v>
      </c>
      <c r="B21635" s="4" t="s">
        <v>5</v>
      </c>
    </row>
    <row r="21636" spans="1:10">
      <c r="A21636" t="n">
        <v>179765</v>
      </c>
      <c r="B21636" s="27" t="n">
        <v>28</v>
      </c>
    </row>
    <row r="21637" spans="1:10">
      <c r="A21637" t="s">
        <v>4</v>
      </c>
      <c r="B21637" s="4" t="s">
        <v>5</v>
      </c>
      <c r="C21637" s="4" t="s">
        <v>7</v>
      </c>
      <c r="D21637" s="19" t="s">
        <v>28</v>
      </c>
      <c r="E21637" s="4" t="s">
        <v>5</v>
      </c>
      <c r="F21637" s="4" t="s">
        <v>7</v>
      </c>
      <c r="G21637" s="4" t="s">
        <v>11</v>
      </c>
      <c r="H21637" s="19" t="s">
        <v>29</v>
      </c>
      <c r="I21637" s="4" t="s">
        <v>7</v>
      </c>
      <c r="J21637" s="4" t="s">
        <v>16</v>
      </c>
    </row>
    <row r="21638" spans="1:10">
      <c r="A21638" t="n">
        <v>179766</v>
      </c>
      <c r="B21638" s="13" t="n">
        <v>5</v>
      </c>
      <c r="C21638" s="7" t="n">
        <v>28</v>
      </c>
      <c r="D21638" s="19" t="s">
        <v>3</v>
      </c>
      <c r="E21638" s="59" t="n">
        <v>64</v>
      </c>
      <c r="F21638" s="7" t="n">
        <v>5</v>
      </c>
      <c r="G21638" s="7" t="n">
        <v>18</v>
      </c>
      <c r="H21638" s="19" t="s">
        <v>3</v>
      </c>
      <c r="I21638" s="7" t="n">
        <v>1</v>
      </c>
      <c r="J21638" s="14" t="n">
        <f t="normal" ca="1">A21648</f>
        <v>0</v>
      </c>
    </row>
    <row r="21639" spans="1:10">
      <c r="A21639" t="s">
        <v>4</v>
      </c>
      <c r="B21639" s="4" t="s">
        <v>5</v>
      </c>
      <c r="C21639" s="4" t="s">
        <v>7</v>
      </c>
      <c r="D21639" s="4" t="s">
        <v>11</v>
      </c>
      <c r="E21639" s="4" t="s">
        <v>8</v>
      </c>
    </row>
    <row r="21640" spans="1:10">
      <c r="A21640" t="n">
        <v>179777</v>
      </c>
      <c r="B21640" s="49" t="n">
        <v>51</v>
      </c>
      <c r="C21640" s="7" t="n">
        <v>4</v>
      </c>
      <c r="D21640" s="7" t="n">
        <v>18</v>
      </c>
      <c r="E21640" s="7" t="s">
        <v>442</v>
      </c>
    </row>
    <row r="21641" spans="1:10">
      <c r="A21641" t="s">
        <v>4</v>
      </c>
      <c r="B21641" s="4" t="s">
        <v>5</v>
      </c>
      <c r="C21641" s="4" t="s">
        <v>11</v>
      </c>
    </row>
    <row r="21642" spans="1:10">
      <c r="A21642" t="n">
        <v>179791</v>
      </c>
      <c r="B21642" s="29" t="n">
        <v>16</v>
      </c>
      <c r="C21642" s="7" t="n">
        <v>0</v>
      </c>
    </row>
    <row r="21643" spans="1:10">
      <c r="A21643" t="s">
        <v>4</v>
      </c>
      <c r="B21643" s="4" t="s">
        <v>5</v>
      </c>
      <c r="C21643" s="4" t="s">
        <v>11</v>
      </c>
      <c r="D21643" s="4" t="s">
        <v>34</v>
      </c>
      <c r="E21643" s="4" t="s">
        <v>7</v>
      </c>
      <c r="F21643" s="4" t="s">
        <v>7</v>
      </c>
    </row>
    <row r="21644" spans="1:10">
      <c r="A21644" t="n">
        <v>179794</v>
      </c>
      <c r="B21644" s="51" t="n">
        <v>26</v>
      </c>
      <c r="C21644" s="7" t="n">
        <v>18</v>
      </c>
      <c r="D21644" s="7" t="s">
        <v>1575</v>
      </c>
      <c r="E21644" s="7" t="n">
        <v>2</v>
      </c>
      <c r="F21644" s="7" t="n">
        <v>0</v>
      </c>
    </row>
    <row r="21645" spans="1:10">
      <c r="A21645" t="s">
        <v>4</v>
      </c>
      <c r="B21645" s="4" t="s">
        <v>5</v>
      </c>
    </row>
    <row r="21646" spans="1:10">
      <c r="A21646" t="n">
        <v>179876</v>
      </c>
      <c r="B21646" s="27" t="n">
        <v>28</v>
      </c>
    </row>
    <row r="21647" spans="1:10">
      <c r="A21647" t="s">
        <v>4</v>
      </c>
      <c r="B21647" s="4" t="s">
        <v>5</v>
      </c>
      <c r="C21647" s="4" t="s">
        <v>7</v>
      </c>
      <c r="D21647" s="19" t="s">
        <v>28</v>
      </c>
      <c r="E21647" s="4" t="s">
        <v>5</v>
      </c>
      <c r="F21647" s="4" t="s">
        <v>7</v>
      </c>
      <c r="G21647" s="4" t="s">
        <v>11</v>
      </c>
      <c r="H21647" s="19" t="s">
        <v>29</v>
      </c>
      <c r="I21647" s="4" t="s">
        <v>7</v>
      </c>
      <c r="J21647" s="4" t="s">
        <v>16</v>
      </c>
    </row>
    <row r="21648" spans="1:10">
      <c r="A21648" t="n">
        <v>179877</v>
      </c>
      <c r="B21648" s="13" t="n">
        <v>5</v>
      </c>
      <c r="C21648" s="7" t="n">
        <v>28</v>
      </c>
      <c r="D21648" s="19" t="s">
        <v>3</v>
      </c>
      <c r="E21648" s="59" t="n">
        <v>64</v>
      </c>
      <c r="F21648" s="7" t="n">
        <v>5</v>
      </c>
      <c r="G21648" s="7" t="n">
        <v>16</v>
      </c>
      <c r="H21648" s="19" t="s">
        <v>3</v>
      </c>
      <c r="I21648" s="7" t="n">
        <v>1</v>
      </c>
      <c r="J21648" s="14" t="n">
        <f t="normal" ca="1">A21658</f>
        <v>0</v>
      </c>
    </row>
    <row r="21649" spans="1:10">
      <c r="A21649" t="s">
        <v>4</v>
      </c>
      <c r="B21649" s="4" t="s">
        <v>5</v>
      </c>
      <c r="C21649" s="4" t="s">
        <v>7</v>
      </c>
      <c r="D21649" s="4" t="s">
        <v>11</v>
      </c>
      <c r="E21649" s="4" t="s">
        <v>8</v>
      </c>
    </row>
    <row r="21650" spans="1:10">
      <c r="A21650" t="n">
        <v>179888</v>
      </c>
      <c r="B21650" s="49" t="n">
        <v>51</v>
      </c>
      <c r="C21650" s="7" t="n">
        <v>4</v>
      </c>
      <c r="D21650" s="7" t="n">
        <v>16</v>
      </c>
      <c r="E21650" s="7" t="s">
        <v>448</v>
      </c>
    </row>
    <row r="21651" spans="1:10">
      <c r="A21651" t="s">
        <v>4</v>
      </c>
      <c r="B21651" s="4" t="s">
        <v>5</v>
      </c>
      <c r="C21651" s="4" t="s">
        <v>11</v>
      </c>
    </row>
    <row r="21652" spans="1:10">
      <c r="A21652" t="n">
        <v>179901</v>
      </c>
      <c r="B21652" s="29" t="n">
        <v>16</v>
      </c>
      <c r="C21652" s="7" t="n">
        <v>0</v>
      </c>
    </row>
    <row r="21653" spans="1:10">
      <c r="A21653" t="s">
        <v>4</v>
      </c>
      <c r="B21653" s="4" t="s">
        <v>5</v>
      </c>
      <c r="C21653" s="4" t="s">
        <v>11</v>
      </c>
      <c r="D21653" s="4" t="s">
        <v>34</v>
      </c>
      <c r="E21653" s="4" t="s">
        <v>7</v>
      </c>
      <c r="F21653" s="4" t="s">
        <v>7</v>
      </c>
    </row>
    <row r="21654" spans="1:10">
      <c r="A21654" t="n">
        <v>179904</v>
      </c>
      <c r="B21654" s="51" t="n">
        <v>26</v>
      </c>
      <c r="C21654" s="7" t="n">
        <v>16</v>
      </c>
      <c r="D21654" s="7" t="s">
        <v>1576</v>
      </c>
      <c r="E21654" s="7" t="n">
        <v>2</v>
      </c>
      <c r="F21654" s="7" t="n">
        <v>0</v>
      </c>
    </row>
    <row r="21655" spans="1:10">
      <c r="A21655" t="s">
        <v>4</v>
      </c>
      <c r="B21655" s="4" t="s">
        <v>5</v>
      </c>
    </row>
    <row r="21656" spans="1:10">
      <c r="A21656" t="n">
        <v>180001</v>
      </c>
      <c r="B21656" s="27" t="n">
        <v>28</v>
      </c>
    </row>
    <row r="21657" spans="1:10">
      <c r="A21657" t="s">
        <v>4</v>
      </c>
      <c r="B21657" s="4" t="s">
        <v>5</v>
      </c>
      <c r="C21657" s="4" t="s">
        <v>7</v>
      </c>
      <c r="D21657" s="19" t="s">
        <v>28</v>
      </c>
      <c r="E21657" s="4" t="s">
        <v>5</v>
      </c>
      <c r="F21657" s="4" t="s">
        <v>7</v>
      </c>
      <c r="G21657" s="4" t="s">
        <v>11</v>
      </c>
      <c r="H21657" s="19" t="s">
        <v>29</v>
      </c>
      <c r="I21657" s="4" t="s">
        <v>7</v>
      </c>
      <c r="J21657" s="4" t="s">
        <v>16</v>
      </c>
    </row>
    <row r="21658" spans="1:10">
      <c r="A21658" t="n">
        <v>180002</v>
      </c>
      <c r="B21658" s="13" t="n">
        <v>5</v>
      </c>
      <c r="C21658" s="7" t="n">
        <v>28</v>
      </c>
      <c r="D21658" s="19" t="s">
        <v>3</v>
      </c>
      <c r="E21658" s="59" t="n">
        <v>64</v>
      </c>
      <c r="F21658" s="7" t="n">
        <v>5</v>
      </c>
      <c r="G21658" s="7" t="n">
        <v>5</v>
      </c>
      <c r="H21658" s="19" t="s">
        <v>3</v>
      </c>
      <c r="I21658" s="7" t="n">
        <v>1</v>
      </c>
      <c r="J21658" s="14" t="n">
        <f t="normal" ca="1">A21676</f>
        <v>0</v>
      </c>
    </row>
    <row r="21659" spans="1:10">
      <c r="A21659" t="s">
        <v>4</v>
      </c>
      <c r="B21659" s="4" t="s">
        <v>5</v>
      </c>
      <c r="C21659" s="4" t="s">
        <v>7</v>
      </c>
      <c r="D21659" s="4" t="s">
        <v>11</v>
      </c>
      <c r="E21659" s="4" t="s">
        <v>8</v>
      </c>
    </row>
    <row r="21660" spans="1:10">
      <c r="A21660" t="n">
        <v>180013</v>
      </c>
      <c r="B21660" s="49" t="n">
        <v>51</v>
      </c>
      <c r="C21660" s="7" t="n">
        <v>4</v>
      </c>
      <c r="D21660" s="7" t="n">
        <v>7032</v>
      </c>
      <c r="E21660" s="7" t="s">
        <v>498</v>
      </c>
    </row>
    <row r="21661" spans="1:10">
      <c r="A21661" t="s">
        <v>4</v>
      </c>
      <c r="B21661" s="4" t="s">
        <v>5</v>
      </c>
      <c r="C21661" s="4" t="s">
        <v>11</v>
      </c>
    </row>
    <row r="21662" spans="1:10">
      <c r="A21662" t="n">
        <v>180027</v>
      </c>
      <c r="B21662" s="29" t="n">
        <v>16</v>
      </c>
      <c r="C21662" s="7" t="n">
        <v>0</v>
      </c>
    </row>
    <row r="21663" spans="1:10">
      <c r="A21663" t="s">
        <v>4</v>
      </c>
      <c r="B21663" s="4" t="s">
        <v>5</v>
      </c>
      <c r="C21663" s="4" t="s">
        <v>11</v>
      </c>
      <c r="D21663" s="4" t="s">
        <v>34</v>
      </c>
      <c r="E21663" s="4" t="s">
        <v>7</v>
      </c>
      <c r="F21663" s="4" t="s">
        <v>7</v>
      </c>
    </row>
    <row r="21664" spans="1:10">
      <c r="A21664" t="n">
        <v>180030</v>
      </c>
      <c r="B21664" s="51" t="n">
        <v>26</v>
      </c>
      <c r="C21664" s="7" t="n">
        <v>7032</v>
      </c>
      <c r="D21664" s="7" t="s">
        <v>1577</v>
      </c>
      <c r="E21664" s="7" t="n">
        <v>2</v>
      </c>
      <c r="F21664" s="7" t="n">
        <v>0</v>
      </c>
    </row>
    <row r="21665" spans="1:10">
      <c r="A21665" t="s">
        <v>4</v>
      </c>
      <c r="B21665" s="4" t="s">
        <v>5</v>
      </c>
    </row>
    <row r="21666" spans="1:10">
      <c r="A21666" t="n">
        <v>180093</v>
      </c>
      <c r="B21666" s="27" t="n">
        <v>28</v>
      </c>
    </row>
    <row r="21667" spans="1:10">
      <c r="A21667" t="s">
        <v>4</v>
      </c>
      <c r="B21667" s="4" t="s">
        <v>5</v>
      </c>
      <c r="C21667" s="4" t="s">
        <v>7</v>
      </c>
      <c r="D21667" s="4" t="s">
        <v>11</v>
      </c>
      <c r="E21667" s="4" t="s">
        <v>8</v>
      </c>
    </row>
    <row r="21668" spans="1:10">
      <c r="A21668" t="n">
        <v>180094</v>
      </c>
      <c r="B21668" s="49" t="n">
        <v>51</v>
      </c>
      <c r="C21668" s="7" t="n">
        <v>4</v>
      </c>
      <c r="D21668" s="7" t="n">
        <v>5</v>
      </c>
      <c r="E21668" s="7" t="s">
        <v>776</v>
      </c>
    </row>
    <row r="21669" spans="1:10">
      <c r="A21669" t="s">
        <v>4</v>
      </c>
      <c r="B21669" s="4" t="s">
        <v>5</v>
      </c>
      <c r="C21669" s="4" t="s">
        <v>11</v>
      </c>
    </row>
    <row r="21670" spans="1:10">
      <c r="A21670" t="n">
        <v>180108</v>
      </c>
      <c r="B21670" s="29" t="n">
        <v>16</v>
      </c>
      <c r="C21670" s="7" t="n">
        <v>0</v>
      </c>
    </row>
    <row r="21671" spans="1:10">
      <c r="A21671" t="s">
        <v>4</v>
      </c>
      <c r="B21671" s="4" t="s">
        <v>5</v>
      </c>
      <c r="C21671" s="4" t="s">
        <v>11</v>
      </c>
      <c r="D21671" s="4" t="s">
        <v>34</v>
      </c>
      <c r="E21671" s="4" t="s">
        <v>7</v>
      </c>
      <c r="F21671" s="4" t="s">
        <v>7</v>
      </c>
    </row>
    <row r="21672" spans="1:10">
      <c r="A21672" t="n">
        <v>180111</v>
      </c>
      <c r="B21672" s="51" t="n">
        <v>26</v>
      </c>
      <c r="C21672" s="7" t="n">
        <v>5</v>
      </c>
      <c r="D21672" s="7" t="s">
        <v>1578</v>
      </c>
      <c r="E21672" s="7" t="n">
        <v>2</v>
      </c>
      <c r="F21672" s="7" t="n">
        <v>0</v>
      </c>
    </row>
    <row r="21673" spans="1:10">
      <c r="A21673" t="s">
        <v>4</v>
      </c>
      <c r="B21673" s="4" t="s">
        <v>5</v>
      </c>
    </row>
    <row r="21674" spans="1:10">
      <c r="A21674" t="n">
        <v>180161</v>
      </c>
      <c r="B21674" s="27" t="n">
        <v>28</v>
      </c>
    </row>
    <row r="21675" spans="1:10">
      <c r="A21675" t="s">
        <v>4</v>
      </c>
      <c r="B21675" s="4" t="s">
        <v>5</v>
      </c>
      <c r="C21675" s="4" t="s">
        <v>11</v>
      </c>
    </row>
    <row r="21676" spans="1:10">
      <c r="A21676" t="n">
        <v>180162</v>
      </c>
      <c r="B21676" s="29" t="n">
        <v>16</v>
      </c>
      <c r="C21676" s="7" t="n">
        <v>300</v>
      </c>
    </row>
    <row r="21677" spans="1:10">
      <c r="A21677" t="s">
        <v>4</v>
      </c>
      <c r="B21677" s="4" t="s">
        <v>5</v>
      </c>
      <c r="C21677" s="4" t="s">
        <v>7</v>
      </c>
      <c r="D21677" s="4" t="s">
        <v>11</v>
      </c>
      <c r="E21677" s="4" t="s">
        <v>8</v>
      </c>
    </row>
    <row r="21678" spans="1:10">
      <c r="A21678" t="n">
        <v>180165</v>
      </c>
      <c r="B21678" s="49" t="n">
        <v>51</v>
      </c>
      <c r="C21678" s="7" t="n">
        <v>4</v>
      </c>
      <c r="D21678" s="7" t="n">
        <v>0</v>
      </c>
      <c r="E21678" s="7" t="s">
        <v>96</v>
      </c>
    </row>
    <row r="21679" spans="1:10">
      <c r="A21679" t="s">
        <v>4</v>
      </c>
      <c r="B21679" s="4" t="s">
        <v>5</v>
      </c>
      <c r="C21679" s="4" t="s">
        <v>11</v>
      </c>
    </row>
    <row r="21680" spans="1:10">
      <c r="A21680" t="n">
        <v>180179</v>
      </c>
      <c r="B21680" s="29" t="n">
        <v>16</v>
      </c>
      <c r="C21680" s="7" t="n">
        <v>0</v>
      </c>
    </row>
    <row r="21681" spans="1:6">
      <c r="A21681" t="s">
        <v>4</v>
      </c>
      <c r="B21681" s="4" t="s">
        <v>5</v>
      </c>
      <c r="C21681" s="4" t="s">
        <v>11</v>
      </c>
      <c r="D21681" s="4" t="s">
        <v>34</v>
      </c>
      <c r="E21681" s="4" t="s">
        <v>7</v>
      </c>
      <c r="F21681" s="4" t="s">
        <v>7</v>
      </c>
      <c r="G21681" s="4" t="s">
        <v>34</v>
      </c>
      <c r="H21681" s="4" t="s">
        <v>7</v>
      </c>
      <c r="I21681" s="4" t="s">
        <v>7</v>
      </c>
    </row>
    <row r="21682" spans="1:6">
      <c r="A21682" t="n">
        <v>180182</v>
      </c>
      <c r="B21682" s="51" t="n">
        <v>26</v>
      </c>
      <c r="C21682" s="7" t="n">
        <v>0</v>
      </c>
      <c r="D21682" s="7" t="s">
        <v>1579</v>
      </c>
      <c r="E21682" s="7" t="n">
        <v>2</v>
      </c>
      <c r="F21682" s="7" t="n">
        <v>3</v>
      </c>
      <c r="G21682" s="7" t="s">
        <v>1580</v>
      </c>
      <c r="H21682" s="7" t="n">
        <v>2</v>
      </c>
      <c r="I21682" s="7" t="n">
        <v>0</v>
      </c>
    </row>
    <row r="21683" spans="1:6">
      <c r="A21683" t="s">
        <v>4</v>
      </c>
      <c r="B21683" s="4" t="s">
        <v>5</v>
      </c>
    </row>
    <row r="21684" spans="1:6">
      <c r="A21684" t="n">
        <v>180398</v>
      </c>
      <c r="B21684" s="27" t="n">
        <v>28</v>
      </c>
    </row>
    <row r="21685" spans="1:6">
      <c r="A21685" t="s">
        <v>4</v>
      </c>
      <c r="B21685" s="4" t="s">
        <v>5</v>
      </c>
      <c r="C21685" s="4" t="s">
        <v>7</v>
      </c>
      <c r="D21685" s="19" t="s">
        <v>28</v>
      </c>
      <c r="E21685" s="4" t="s">
        <v>5</v>
      </c>
      <c r="F21685" s="4" t="s">
        <v>7</v>
      </c>
      <c r="G21685" s="4" t="s">
        <v>11</v>
      </c>
      <c r="H21685" s="19" t="s">
        <v>29</v>
      </c>
      <c r="I21685" s="4" t="s">
        <v>7</v>
      </c>
      <c r="J21685" s="4" t="s">
        <v>16</v>
      </c>
    </row>
    <row r="21686" spans="1:6">
      <c r="A21686" t="n">
        <v>180399</v>
      </c>
      <c r="B21686" s="13" t="n">
        <v>5</v>
      </c>
      <c r="C21686" s="7" t="n">
        <v>28</v>
      </c>
      <c r="D21686" s="19" t="s">
        <v>3</v>
      </c>
      <c r="E21686" s="59" t="n">
        <v>64</v>
      </c>
      <c r="F21686" s="7" t="n">
        <v>5</v>
      </c>
      <c r="G21686" s="7" t="n">
        <v>3</v>
      </c>
      <c r="H21686" s="19" t="s">
        <v>3</v>
      </c>
      <c r="I21686" s="7" t="n">
        <v>1</v>
      </c>
      <c r="J21686" s="14" t="n">
        <f t="normal" ca="1">A21696</f>
        <v>0</v>
      </c>
    </row>
    <row r="21687" spans="1:6">
      <c r="A21687" t="s">
        <v>4</v>
      </c>
      <c r="B21687" s="4" t="s">
        <v>5</v>
      </c>
      <c r="C21687" s="4" t="s">
        <v>7</v>
      </c>
      <c r="D21687" s="4" t="s">
        <v>11</v>
      </c>
      <c r="E21687" s="4" t="s">
        <v>8</v>
      </c>
    </row>
    <row r="21688" spans="1:6">
      <c r="A21688" t="n">
        <v>180410</v>
      </c>
      <c r="B21688" s="49" t="n">
        <v>51</v>
      </c>
      <c r="C21688" s="7" t="n">
        <v>4</v>
      </c>
      <c r="D21688" s="7" t="n">
        <v>3</v>
      </c>
      <c r="E21688" s="7" t="s">
        <v>101</v>
      </c>
    </row>
    <row r="21689" spans="1:6">
      <c r="A21689" t="s">
        <v>4</v>
      </c>
      <c r="B21689" s="4" t="s">
        <v>5</v>
      </c>
      <c r="C21689" s="4" t="s">
        <v>11</v>
      </c>
    </row>
    <row r="21690" spans="1:6">
      <c r="A21690" t="n">
        <v>180423</v>
      </c>
      <c r="B21690" s="29" t="n">
        <v>16</v>
      </c>
      <c r="C21690" s="7" t="n">
        <v>0</v>
      </c>
    </row>
    <row r="21691" spans="1:6">
      <c r="A21691" t="s">
        <v>4</v>
      </c>
      <c r="B21691" s="4" t="s">
        <v>5</v>
      </c>
      <c r="C21691" s="4" t="s">
        <v>11</v>
      </c>
      <c r="D21691" s="4" t="s">
        <v>34</v>
      </c>
      <c r="E21691" s="4" t="s">
        <v>7</v>
      </c>
      <c r="F21691" s="4" t="s">
        <v>7</v>
      </c>
    </row>
    <row r="21692" spans="1:6">
      <c r="A21692" t="n">
        <v>180426</v>
      </c>
      <c r="B21692" s="51" t="n">
        <v>26</v>
      </c>
      <c r="C21692" s="7" t="n">
        <v>3</v>
      </c>
      <c r="D21692" s="7" t="s">
        <v>1581</v>
      </c>
      <c r="E21692" s="7" t="n">
        <v>2</v>
      </c>
      <c r="F21692" s="7" t="n">
        <v>0</v>
      </c>
    </row>
    <row r="21693" spans="1:6">
      <c r="A21693" t="s">
        <v>4</v>
      </c>
      <c r="B21693" s="4" t="s">
        <v>5</v>
      </c>
    </row>
    <row r="21694" spans="1:6">
      <c r="A21694" t="n">
        <v>180533</v>
      </c>
      <c r="B21694" s="27" t="n">
        <v>28</v>
      </c>
    </row>
    <row r="21695" spans="1:6">
      <c r="A21695" t="s">
        <v>4</v>
      </c>
      <c r="B21695" s="4" t="s">
        <v>5</v>
      </c>
      <c r="C21695" s="4" t="s">
        <v>7</v>
      </c>
      <c r="D21695" s="19" t="s">
        <v>28</v>
      </c>
      <c r="E21695" s="4" t="s">
        <v>5</v>
      </c>
      <c r="F21695" s="4" t="s">
        <v>7</v>
      </c>
      <c r="G21695" s="4" t="s">
        <v>11</v>
      </c>
      <c r="H21695" s="19" t="s">
        <v>29</v>
      </c>
      <c r="I21695" s="4" t="s">
        <v>7</v>
      </c>
      <c r="J21695" s="4" t="s">
        <v>16</v>
      </c>
    </row>
    <row r="21696" spans="1:6">
      <c r="A21696" t="n">
        <v>180534</v>
      </c>
      <c r="B21696" s="13" t="n">
        <v>5</v>
      </c>
      <c r="C21696" s="7" t="n">
        <v>28</v>
      </c>
      <c r="D21696" s="19" t="s">
        <v>3</v>
      </c>
      <c r="E21696" s="59" t="n">
        <v>64</v>
      </c>
      <c r="F21696" s="7" t="n">
        <v>5</v>
      </c>
      <c r="G21696" s="7" t="n">
        <v>8</v>
      </c>
      <c r="H21696" s="19" t="s">
        <v>3</v>
      </c>
      <c r="I21696" s="7" t="n">
        <v>1</v>
      </c>
      <c r="J21696" s="14" t="n">
        <f t="normal" ca="1">A21706</f>
        <v>0</v>
      </c>
    </row>
    <row r="21697" spans="1:10">
      <c r="A21697" t="s">
        <v>4</v>
      </c>
      <c r="B21697" s="4" t="s">
        <v>5</v>
      </c>
      <c r="C21697" s="4" t="s">
        <v>7</v>
      </c>
      <c r="D21697" s="4" t="s">
        <v>11</v>
      </c>
      <c r="E21697" s="4" t="s">
        <v>8</v>
      </c>
    </row>
    <row r="21698" spans="1:10">
      <c r="A21698" t="n">
        <v>180545</v>
      </c>
      <c r="B21698" s="49" t="n">
        <v>51</v>
      </c>
      <c r="C21698" s="7" t="n">
        <v>4</v>
      </c>
      <c r="D21698" s="7" t="n">
        <v>8</v>
      </c>
      <c r="E21698" s="7" t="s">
        <v>484</v>
      </c>
    </row>
    <row r="21699" spans="1:10">
      <c r="A21699" t="s">
        <v>4</v>
      </c>
      <c r="B21699" s="4" t="s">
        <v>5</v>
      </c>
      <c r="C21699" s="4" t="s">
        <v>11</v>
      </c>
    </row>
    <row r="21700" spans="1:10">
      <c r="A21700" t="n">
        <v>180558</v>
      </c>
      <c r="B21700" s="29" t="n">
        <v>16</v>
      </c>
      <c r="C21700" s="7" t="n">
        <v>0</v>
      </c>
    </row>
    <row r="21701" spans="1:10">
      <c r="A21701" t="s">
        <v>4</v>
      </c>
      <c r="B21701" s="4" t="s">
        <v>5</v>
      </c>
      <c r="C21701" s="4" t="s">
        <v>11</v>
      </c>
      <c r="D21701" s="4" t="s">
        <v>34</v>
      </c>
      <c r="E21701" s="4" t="s">
        <v>7</v>
      </c>
      <c r="F21701" s="4" t="s">
        <v>7</v>
      </c>
    </row>
    <row r="21702" spans="1:10">
      <c r="A21702" t="n">
        <v>180561</v>
      </c>
      <c r="B21702" s="51" t="n">
        <v>26</v>
      </c>
      <c r="C21702" s="7" t="n">
        <v>8</v>
      </c>
      <c r="D21702" s="7" t="s">
        <v>1582</v>
      </c>
      <c r="E21702" s="7" t="n">
        <v>2</v>
      </c>
      <c r="F21702" s="7" t="n">
        <v>0</v>
      </c>
    </row>
    <row r="21703" spans="1:10">
      <c r="A21703" t="s">
        <v>4</v>
      </c>
      <c r="B21703" s="4" t="s">
        <v>5</v>
      </c>
    </row>
    <row r="21704" spans="1:10">
      <c r="A21704" t="n">
        <v>180633</v>
      </c>
      <c r="B21704" s="27" t="n">
        <v>28</v>
      </c>
    </row>
    <row r="21705" spans="1:10">
      <c r="A21705" t="s">
        <v>4</v>
      </c>
      <c r="B21705" s="4" t="s">
        <v>5</v>
      </c>
      <c r="C21705" s="4" t="s">
        <v>7</v>
      </c>
      <c r="D21705" s="19" t="s">
        <v>28</v>
      </c>
      <c r="E21705" s="4" t="s">
        <v>5</v>
      </c>
      <c r="F21705" s="4" t="s">
        <v>7</v>
      </c>
      <c r="G21705" s="4" t="s">
        <v>11</v>
      </c>
      <c r="H21705" s="19" t="s">
        <v>29</v>
      </c>
      <c r="I21705" s="4" t="s">
        <v>7</v>
      </c>
      <c r="J21705" s="4" t="s">
        <v>16</v>
      </c>
    </row>
    <row r="21706" spans="1:10">
      <c r="A21706" t="n">
        <v>180634</v>
      </c>
      <c r="B21706" s="13" t="n">
        <v>5</v>
      </c>
      <c r="C21706" s="7" t="n">
        <v>28</v>
      </c>
      <c r="D21706" s="19" t="s">
        <v>3</v>
      </c>
      <c r="E21706" s="59" t="n">
        <v>64</v>
      </c>
      <c r="F21706" s="7" t="n">
        <v>5</v>
      </c>
      <c r="G21706" s="7" t="n">
        <v>7</v>
      </c>
      <c r="H21706" s="19" t="s">
        <v>3</v>
      </c>
      <c r="I21706" s="7" t="n">
        <v>1</v>
      </c>
      <c r="J21706" s="14" t="n">
        <f t="normal" ca="1">A21716</f>
        <v>0</v>
      </c>
    </row>
    <row r="21707" spans="1:10">
      <c r="A21707" t="s">
        <v>4</v>
      </c>
      <c r="B21707" s="4" t="s">
        <v>5</v>
      </c>
      <c r="C21707" s="4" t="s">
        <v>7</v>
      </c>
      <c r="D21707" s="4" t="s">
        <v>11</v>
      </c>
      <c r="E21707" s="4" t="s">
        <v>8</v>
      </c>
    </row>
    <row r="21708" spans="1:10">
      <c r="A21708" t="n">
        <v>180645</v>
      </c>
      <c r="B21708" s="49" t="n">
        <v>51</v>
      </c>
      <c r="C21708" s="7" t="n">
        <v>4</v>
      </c>
      <c r="D21708" s="7" t="n">
        <v>7</v>
      </c>
      <c r="E21708" s="7" t="s">
        <v>96</v>
      </c>
    </row>
    <row r="21709" spans="1:10">
      <c r="A21709" t="s">
        <v>4</v>
      </c>
      <c r="B21709" s="4" t="s">
        <v>5</v>
      </c>
      <c r="C21709" s="4" t="s">
        <v>11</v>
      </c>
    </row>
    <row r="21710" spans="1:10">
      <c r="A21710" t="n">
        <v>180659</v>
      </c>
      <c r="B21710" s="29" t="n">
        <v>16</v>
      </c>
      <c r="C21710" s="7" t="n">
        <v>0</v>
      </c>
    </row>
    <row r="21711" spans="1:10">
      <c r="A21711" t="s">
        <v>4</v>
      </c>
      <c r="B21711" s="4" t="s">
        <v>5</v>
      </c>
      <c r="C21711" s="4" t="s">
        <v>11</v>
      </c>
      <c r="D21711" s="4" t="s">
        <v>34</v>
      </c>
      <c r="E21711" s="4" t="s">
        <v>7</v>
      </c>
      <c r="F21711" s="4" t="s">
        <v>7</v>
      </c>
    </row>
    <row r="21712" spans="1:10">
      <c r="A21712" t="n">
        <v>180662</v>
      </c>
      <c r="B21712" s="51" t="n">
        <v>26</v>
      </c>
      <c r="C21712" s="7" t="n">
        <v>7</v>
      </c>
      <c r="D21712" s="7" t="s">
        <v>1583</v>
      </c>
      <c r="E21712" s="7" t="n">
        <v>2</v>
      </c>
      <c r="F21712" s="7" t="n">
        <v>0</v>
      </c>
    </row>
    <row r="21713" spans="1:10">
      <c r="A21713" t="s">
        <v>4</v>
      </c>
      <c r="B21713" s="4" t="s">
        <v>5</v>
      </c>
    </row>
    <row r="21714" spans="1:10">
      <c r="A21714" t="n">
        <v>180742</v>
      </c>
      <c r="B21714" s="27" t="n">
        <v>28</v>
      </c>
    </row>
    <row r="21715" spans="1:10">
      <c r="A21715" t="s">
        <v>4</v>
      </c>
      <c r="B21715" s="4" t="s">
        <v>5</v>
      </c>
      <c r="C21715" s="4" t="s">
        <v>7</v>
      </c>
      <c r="D21715" s="19" t="s">
        <v>28</v>
      </c>
      <c r="E21715" s="4" t="s">
        <v>5</v>
      </c>
      <c r="F21715" s="4" t="s">
        <v>7</v>
      </c>
      <c r="G21715" s="4" t="s">
        <v>11</v>
      </c>
      <c r="H21715" s="19" t="s">
        <v>29</v>
      </c>
      <c r="I21715" s="4" t="s">
        <v>7</v>
      </c>
      <c r="J21715" s="4" t="s">
        <v>16</v>
      </c>
    </row>
    <row r="21716" spans="1:10">
      <c r="A21716" t="n">
        <v>180743</v>
      </c>
      <c r="B21716" s="13" t="n">
        <v>5</v>
      </c>
      <c r="C21716" s="7" t="n">
        <v>28</v>
      </c>
      <c r="D21716" s="19" t="s">
        <v>3</v>
      </c>
      <c r="E21716" s="59" t="n">
        <v>64</v>
      </c>
      <c r="F21716" s="7" t="n">
        <v>5</v>
      </c>
      <c r="G21716" s="7" t="n">
        <v>9</v>
      </c>
      <c r="H21716" s="19" t="s">
        <v>3</v>
      </c>
      <c r="I21716" s="7" t="n">
        <v>1</v>
      </c>
      <c r="J21716" s="14" t="n">
        <f t="normal" ca="1">A21726</f>
        <v>0</v>
      </c>
    </row>
    <row r="21717" spans="1:10">
      <c r="A21717" t="s">
        <v>4</v>
      </c>
      <c r="B21717" s="4" t="s">
        <v>5</v>
      </c>
      <c r="C21717" s="4" t="s">
        <v>7</v>
      </c>
      <c r="D21717" s="4" t="s">
        <v>11</v>
      </c>
      <c r="E21717" s="4" t="s">
        <v>8</v>
      </c>
    </row>
    <row r="21718" spans="1:10">
      <c r="A21718" t="n">
        <v>180754</v>
      </c>
      <c r="B21718" s="49" t="n">
        <v>51</v>
      </c>
      <c r="C21718" s="7" t="n">
        <v>4</v>
      </c>
      <c r="D21718" s="7" t="n">
        <v>9</v>
      </c>
      <c r="E21718" s="7" t="s">
        <v>442</v>
      </c>
    </row>
    <row r="21719" spans="1:10">
      <c r="A21719" t="s">
        <v>4</v>
      </c>
      <c r="B21719" s="4" t="s">
        <v>5</v>
      </c>
      <c r="C21719" s="4" t="s">
        <v>11</v>
      </c>
    </row>
    <row r="21720" spans="1:10">
      <c r="A21720" t="n">
        <v>180768</v>
      </c>
      <c r="B21720" s="29" t="n">
        <v>16</v>
      </c>
      <c r="C21720" s="7" t="n">
        <v>0</v>
      </c>
    </row>
    <row r="21721" spans="1:10">
      <c r="A21721" t="s">
        <v>4</v>
      </c>
      <c r="B21721" s="4" t="s">
        <v>5</v>
      </c>
      <c r="C21721" s="4" t="s">
        <v>11</v>
      </c>
      <c r="D21721" s="4" t="s">
        <v>34</v>
      </c>
      <c r="E21721" s="4" t="s">
        <v>7</v>
      </c>
      <c r="F21721" s="4" t="s">
        <v>7</v>
      </c>
    </row>
    <row r="21722" spans="1:10">
      <c r="A21722" t="n">
        <v>180771</v>
      </c>
      <c r="B21722" s="51" t="n">
        <v>26</v>
      </c>
      <c r="C21722" s="7" t="n">
        <v>9</v>
      </c>
      <c r="D21722" s="7" t="s">
        <v>1584</v>
      </c>
      <c r="E21722" s="7" t="n">
        <v>2</v>
      </c>
      <c r="F21722" s="7" t="n">
        <v>0</v>
      </c>
    </row>
    <row r="21723" spans="1:10">
      <c r="A21723" t="s">
        <v>4</v>
      </c>
      <c r="B21723" s="4" t="s">
        <v>5</v>
      </c>
    </row>
    <row r="21724" spans="1:10">
      <c r="A21724" t="n">
        <v>180843</v>
      </c>
      <c r="B21724" s="27" t="n">
        <v>28</v>
      </c>
    </row>
    <row r="21725" spans="1:10">
      <c r="A21725" t="s">
        <v>4</v>
      </c>
      <c r="B21725" s="4" t="s">
        <v>5</v>
      </c>
      <c r="C21725" s="4" t="s">
        <v>7</v>
      </c>
      <c r="D21725" s="19" t="s">
        <v>28</v>
      </c>
      <c r="E21725" s="4" t="s">
        <v>5</v>
      </c>
      <c r="F21725" s="4" t="s">
        <v>7</v>
      </c>
      <c r="G21725" s="4" t="s">
        <v>11</v>
      </c>
      <c r="H21725" s="19" t="s">
        <v>29</v>
      </c>
      <c r="I21725" s="4" t="s">
        <v>7</v>
      </c>
      <c r="J21725" s="4" t="s">
        <v>16</v>
      </c>
    </row>
    <row r="21726" spans="1:10">
      <c r="A21726" t="n">
        <v>180844</v>
      </c>
      <c r="B21726" s="13" t="n">
        <v>5</v>
      </c>
      <c r="C21726" s="7" t="n">
        <v>28</v>
      </c>
      <c r="D21726" s="19" t="s">
        <v>3</v>
      </c>
      <c r="E21726" s="59" t="n">
        <v>64</v>
      </c>
      <c r="F21726" s="7" t="n">
        <v>5</v>
      </c>
      <c r="G21726" s="7" t="n">
        <v>13</v>
      </c>
      <c r="H21726" s="19" t="s">
        <v>3</v>
      </c>
      <c r="I21726" s="7" t="n">
        <v>1</v>
      </c>
      <c r="J21726" s="14" t="n">
        <f t="normal" ca="1">A21736</f>
        <v>0</v>
      </c>
    </row>
    <row r="21727" spans="1:10">
      <c r="A21727" t="s">
        <v>4</v>
      </c>
      <c r="B21727" s="4" t="s">
        <v>5</v>
      </c>
      <c r="C21727" s="4" t="s">
        <v>7</v>
      </c>
      <c r="D21727" s="4" t="s">
        <v>11</v>
      </c>
      <c r="E21727" s="4" t="s">
        <v>8</v>
      </c>
    </row>
    <row r="21728" spans="1:10">
      <c r="A21728" t="n">
        <v>180855</v>
      </c>
      <c r="B21728" s="49" t="n">
        <v>51</v>
      </c>
      <c r="C21728" s="7" t="n">
        <v>4</v>
      </c>
      <c r="D21728" s="7" t="n">
        <v>13</v>
      </c>
      <c r="E21728" s="7" t="s">
        <v>1314</v>
      </c>
    </row>
    <row r="21729" spans="1:10">
      <c r="A21729" t="s">
        <v>4</v>
      </c>
      <c r="B21729" s="4" t="s">
        <v>5</v>
      </c>
      <c r="C21729" s="4" t="s">
        <v>11</v>
      </c>
    </row>
    <row r="21730" spans="1:10">
      <c r="A21730" t="n">
        <v>180868</v>
      </c>
      <c r="B21730" s="29" t="n">
        <v>16</v>
      </c>
      <c r="C21730" s="7" t="n">
        <v>0</v>
      </c>
    </row>
    <row r="21731" spans="1:10">
      <c r="A21731" t="s">
        <v>4</v>
      </c>
      <c r="B21731" s="4" t="s">
        <v>5</v>
      </c>
      <c r="C21731" s="4" t="s">
        <v>11</v>
      </c>
      <c r="D21731" s="4" t="s">
        <v>34</v>
      </c>
      <c r="E21731" s="4" t="s">
        <v>7</v>
      </c>
      <c r="F21731" s="4" t="s">
        <v>7</v>
      </c>
    </row>
    <row r="21732" spans="1:10">
      <c r="A21732" t="n">
        <v>180871</v>
      </c>
      <c r="B21732" s="51" t="n">
        <v>26</v>
      </c>
      <c r="C21732" s="7" t="n">
        <v>13</v>
      </c>
      <c r="D21732" s="7" t="s">
        <v>1585</v>
      </c>
      <c r="E21732" s="7" t="n">
        <v>2</v>
      </c>
      <c r="F21732" s="7" t="n">
        <v>0</v>
      </c>
    </row>
    <row r="21733" spans="1:10">
      <c r="A21733" t="s">
        <v>4</v>
      </c>
      <c r="B21733" s="4" t="s">
        <v>5</v>
      </c>
    </row>
    <row r="21734" spans="1:10">
      <c r="A21734" t="n">
        <v>180977</v>
      </c>
      <c r="B21734" s="27" t="n">
        <v>28</v>
      </c>
    </row>
    <row r="21735" spans="1:10">
      <c r="A21735" t="s">
        <v>4</v>
      </c>
      <c r="B21735" s="4" t="s">
        <v>5</v>
      </c>
      <c r="C21735" s="4" t="s">
        <v>11</v>
      </c>
      <c r="D21735" s="4" t="s">
        <v>7</v>
      </c>
    </row>
    <row r="21736" spans="1:10">
      <c r="A21736" t="n">
        <v>180978</v>
      </c>
      <c r="B21736" s="69" t="n">
        <v>89</v>
      </c>
      <c r="C21736" s="7" t="n">
        <v>65533</v>
      </c>
      <c r="D21736" s="7" t="n">
        <v>1</v>
      </c>
    </row>
    <row r="21737" spans="1:10">
      <c r="A21737" t="s">
        <v>4</v>
      </c>
      <c r="B21737" s="4" t="s">
        <v>5</v>
      </c>
      <c r="C21737" s="4" t="s">
        <v>7</v>
      </c>
      <c r="D21737" s="4" t="s">
        <v>11</v>
      </c>
      <c r="E21737" s="4" t="s">
        <v>13</v>
      </c>
    </row>
    <row r="21738" spans="1:10">
      <c r="A21738" t="n">
        <v>180982</v>
      </c>
      <c r="B21738" s="35" t="n">
        <v>58</v>
      </c>
      <c r="C21738" s="7" t="n">
        <v>101</v>
      </c>
      <c r="D21738" s="7" t="n">
        <v>800</v>
      </c>
      <c r="E21738" s="7" t="n">
        <v>1</v>
      </c>
    </row>
    <row r="21739" spans="1:10">
      <c r="A21739" t="s">
        <v>4</v>
      </c>
      <c r="B21739" s="4" t="s">
        <v>5</v>
      </c>
      <c r="C21739" s="4" t="s">
        <v>7</v>
      </c>
      <c r="D21739" s="4" t="s">
        <v>11</v>
      </c>
    </row>
    <row r="21740" spans="1:10">
      <c r="A21740" t="n">
        <v>180990</v>
      </c>
      <c r="B21740" s="35" t="n">
        <v>58</v>
      </c>
      <c r="C21740" s="7" t="n">
        <v>254</v>
      </c>
      <c r="D21740" s="7" t="n">
        <v>0</v>
      </c>
    </row>
    <row r="21741" spans="1:10">
      <c r="A21741" t="s">
        <v>4</v>
      </c>
      <c r="B21741" s="4" t="s">
        <v>5</v>
      </c>
      <c r="C21741" s="4" t="s">
        <v>7</v>
      </c>
      <c r="D21741" s="4" t="s">
        <v>7</v>
      </c>
      <c r="E21741" s="4" t="s">
        <v>13</v>
      </c>
      <c r="F21741" s="4" t="s">
        <v>13</v>
      </c>
      <c r="G21741" s="4" t="s">
        <v>13</v>
      </c>
      <c r="H21741" s="4" t="s">
        <v>11</v>
      </c>
    </row>
    <row r="21742" spans="1:10">
      <c r="A21742" t="n">
        <v>180994</v>
      </c>
      <c r="B21742" s="36" t="n">
        <v>45</v>
      </c>
      <c r="C21742" s="7" t="n">
        <v>2</v>
      </c>
      <c r="D21742" s="7" t="n">
        <v>3</v>
      </c>
      <c r="E21742" s="7" t="n">
        <v>-8.27999973297119</v>
      </c>
      <c r="F21742" s="7" t="n">
        <v>1.54999995231628</v>
      </c>
      <c r="G21742" s="7" t="n">
        <v>-12.0200004577637</v>
      </c>
      <c r="H21742" s="7" t="n">
        <v>0</v>
      </c>
    </row>
    <row r="21743" spans="1:10">
      <c r="A21743" t="s">
        <v>4</v>
      </c>
      <c r="B21743" s="4" t="s">
        <v>5</v>
      </c>
      <c r="C21743" s="4" t="s">
        <v>7</v>
      </c>
      <c r="D21743" s="4" t="s">
        <v>7</v>
      </c>
      <c r="E21743" s="4" t="s">
        <v>13</v>
      </c>
      <c r="F21743" s="4" t="s">
        <v>13</v>
      </c>
      <c r="G21743" s="4" t="s">
        <v>13</v>
      </c>
      <c r="H21743" s="4" t="s">
        <v>11</v>
      </c>
      <c r="I21743" s="4" t="s">
        <v>7</v>
      </c>
    </row>
    <row r="21744" spans="1:10">
      <c r="A21744" t="n">
        <v>181011</v>
      </c>
      <c r="B21744" s="36" t="n">
        <v>45</v>
      </c>
      <c r="C21744" s="7" t="n">
        <v>4</v>
      </c>
      <c r="D21744" s="7" t="n">
        <v>3</v>
      </c>
      <c r="E21744" s="7" t="n">
        <v>16.0300006866455</v>
      </c>
      <c r="F21744" s="7" t="n">
        <v>86.6399993896484</v>
      </c>
      <c r="G21744" s="7" t="n">
        <v>0</v>
      </c>
      <c r="H21744" s="7" t="n">
        <v>0</v>
      </c>
      <c r="I21744" s="7" t="n">
        <v>0</v>
      </c>
    </row>
    <row r="21745" spans="1:9">
      <c r="A21745" t="s">
        <v>4</v>
      </c>
      <c r="B21745" s="4" t="s">
        <v>5</v>
      </c>
      <c r="C21745" s="4" t="s">
        <v>7</v>
      </c>
      <c r="D21745" s="4" t="s">
        <v>7</v>
      </c>
      <c r="E21745" s="4" t="s">
        <v>13</v>
      </c>
      <c r="F21745" s="4" t="s">
        <v>11</v>
      </c>
    </row>
    <row r="21746" spans="1:9">
      <c r="A21746" t="n">
        <v>181029</v>
      </c>
      <c r="B21746" s="36" t="n">
        <v>45</v>
      </c>
      <c r="C21746" s="7" t="n">
        <v>5</v>
      </c>
      <c r="D21746" s="7" t="n">
        <v>3</v>
      </c>
      <c r="E21746" s="7" t="n">
        <v>3.40000009536743</v>
      </c>
      <c r="F21746" s="7" t="n">
        <v>0</v>
      </c>
    </row>
    <row r="21747" spans="1:9">
      <c r="A21747" t="s">
        <v>4</v>
      </c>
      <c r="B21747" s="4" t="s">
        <v>5</v>
      </c>
      <c r="C21747" s="4" t="s">
        <v>7</v>
      </c>
      <c r="D21747" s="4" t="s">
        <v>7</v>
      </c>
      <c r="E21747" s="4" t="s">
        <v>13</v>
      </c>
      <c r="F21747" s="4" t="s">
        <v>11</v>
      </c>
    </row>
    <row r="21748" spans="1:9">
      <c r="A21748" t="n">
        <v>181038</v>
      </c>
      <c r="B21748" s="36" t="n">
        <v>45</v>
      </c>
      <c r="C21748" s="7" t="n">
        <v>5</v>
      </c>
      <c r="D21748" s="7" t="n">
        <v>3</v>
      </c>
      <c r="E21748" s="7" t="n">
        <v>3.20000004768372</v>
      </c>
      <c r="F21748" s="7" t="n">
        <v>2000</v>
      </c>
    </row>
    <row r="21749" spans="1:9">
      <c r="A21749" t="s">
        <v>4</v>
      </c>
      <c r="B21749" s="4" t="s">
        <v>5</v>
      </c>
      <c r="C21749" s="4" t="s">
        <v>7</v>
      </c>
      <c r="D21749" s="4" t="s">
        <v>7</v>
      </c>
      <c r="E21749" s="4" t="s">
        <v>13</v>
      </c>
      <c r="F21749" s="4" t="s">
        <v>11</v>
      </c>
    </row>
    <row r="21750" spans="1:9">
      <c r="A21750" t="n">
        <v>181047</v>
      </c>
      <c r="B21750" s="36" t="n">
        <v>45</v>
      </c>
      <c r="C21750" s="7" t="n">
        <v>11</v>
      </c>
      <c r="D21750" s="7" t="n">
        <v>3</v>
      </c>
      <c r="E21750" s="7" t="n">
        <v>38</v>
      </c>
      <c r="F21750" s="7" t="n">
        <v>0</v>
      </c>
    </row>
    <row r="21751" spans="1:9">
      <c r="A21751" t="s">
        <v>4</v>
      </c>
      <c r="B21751" s="4" t="s">
        <v>5</v>
      </c>
      <c r="C21751" s="4" t="s">
        <v>7</v>
      </c>
      <c r="D21751" s="4" t="s">
        <v>11</v>
      </c>
    </row>
    <row r="21752" spans="1:9">
      <c r="A21752" t="n">
        <v>181056</v>
      </c>
      <c r="B21752" s="35" t="n">
        <v>58</v>
      </c>
      <c r="C21752" s="7" t="n">
        <v>255</v>
      </c>
      <c r="D21752" s="7" t="n">
        <v>0</v>
      </c>
    </row>
    <row r="21753" spans="1:9">
      <c r="A21753" t="s">
        <v>4</v>
      </c>
      <c r="B21753" s="4" t="s">
        <v>5</v>
      </c>
      <c r="C21753" s="4" t="s">
        <v>11</v>
      </c>
    </row>
    <row r="21754" spans="1:9">
      <c r="A21754" t="n">
        <v>181060</v>
      </c>
      <c r="B21754" s="29" t="n">
        <v>16</v>
      </c>
      <c r="C21754" s="7" t="n">
        <v>1000</v>
      </c>
    </row>
    <row r="21755" spans="1:9">
      <c r="A21755" t="s">
        <v>4</v>
      </c>
      <c r="B21755" s="4" t="s">
        <v>5</v>
      </c>
      <c r="C21755" s="4" t="s">
        <v>7</v>
      </c>
      <c r="D21755" s="4" t="s">
        <v>11</v>
      </c>
      <c r="E21755" s="4" t="s">
        <v>8</v>
      </c>
    </row>
    <row r="21756" spans="1:9">
      <c r="A21756" t="n">
        <v>181063</v>
      </c>
      <c r="B21756" s="49" t="n">
        <v>51</v>
      </c>
      <c r="C21756" s="7" t="n">
        <v>4</v>
      </c>
      <c r="D21756" s="7" t="n">
        <v>5655</v>
      </c>
      <c r="E21756" s="7" t="s">
        <v>762</v>
      </c>
    </row>
    <row r="21757" spans="1:9">
      <c r="A21757" t="s">
        <v>4</v>
      </c>
      <c r="B21757" s="4" t="s">
        <v>5</v>
      </c>
      <c r="C21757" s="4" t="s">
        <v>11</v>
      </c>
    </row>
    <row r="21758" spans="1:9">
      <c r="A21758" t="n">
        <v>181077</v>
      </c>
      <c r="B21758" s="29" t="n">
        <v>16</v>
      </c>
      <c r="C21758" s="7" t="n">
        <v>0</v>
      </c>
    </row>
    <row r="21759" spans="1:9">
      <c r="A21759" t="s">
        <v>4</v>
      </c>
      <c r="B21759" s="4" t="s">
        <v>5</v>
      </c>
      <c r="C21759" s="4" t="s">
        <v>11</v>
      </c>
      <c r="D21759" s="4" t="s">
        <v>34</v>
      </c>
      <c r="E21759" s="4" t="s">
        <v>7</v>
      </c>
      <c r="F21759" s="4" t="s">
        <v>7</v>
      </c>
      <c r="G21759" s="4" t="s">
        <v>34</v>
      </c>
      <c r="H21759" s="4" t="s">
        <v>7</v>
      </c>
      <c r="I21759" s="4" t="s">
        <v>7</v>
      </c>
    </row>
    <row r="21760" spans="1:9">
      <c r="A21760" t="n">
        <v>181080</v>
      </c>
      <c r="B21760" s="51" t="n">
        <v>26</v>
      </c>
      <c r="C21760" s="7" t="n">
        <v>5655</v>
      </c>
      <c r="D21760" s="7" t="s">
        <v>1586</v>
      </c>
      <c r="E21760" s="7" t="n">
        <v>2</v>
      </c>
      <c r="F21760" s="7" t="n">
        <v>3</v>
      </c>
      <c r="G21760" s="7" t="s">
        <v>1587</v>
      </c>
      <c r="H21760" s="7" t="n">
        <v>2</v>
      </c>
      <c r="I21760" s="7" t="n">
        <v>0</v>
      </c>
    </row>
    <row r="21761" spans="1:9">
      <c r="A21761" t="s">
        <v>4</v>
      </c>
      <c r="B21761" s="4" t="s">
        <v>5</v>
      </c>
    </row>
    <row r="21762" spans="1:9">
      <c r="A21762" t="n">
        <v>181241</v>
      </c>
      <c r="B21762" s="27" t="n">
        <v>28</v>
      </c>
    </row>
    <row r="21763" spans="1:9">
      <c r="A21763" t="s">
        <v>4</v>
      </c>
      <c r="B21763" s="4" t="s">
        <v>5</v>
      </c>
      <c r="C21763" s="4" t="s">
        <v>7</v>
      </c>
      <c r="D21763" s="4" t="s">
        <v>11</v>
      </c>
      <c r="E21763" s="4" t="s">
        <v>13</v>
      </c>
    </row>
    <row r="21764" spans="1:9">
      <c r="A21764" t="n">
        <v>181242</v>
      </c>
      <c r="B21764" s="35" t="n">
        <v>58</v>
      </c>
      <c r="C21764" s="7" t="n">
        <v>0</v>
      </c>
      <c r="D21764" s="7" t="n">
        <v>300</v>
      </c>
      <c r="E21764" s="7" t="n">
        <v>0.300000011920929</v>
      </c>
    </row>
    <row r="21765" spans="1:9">
      <c r="A21765" t="s">
        <v>4</v>
      </c>
      <c r="B21765" s="4" t="s">
        <v>5</v>
      </c>
      <c r="C21765" s="4" t="s">
        <v>7</v>
      </c>
      <c r="D21765" s="4" t="s">
        <v>11</v>
      </c>
    </row>
    <row r="21766" spans="1:9">
      <c r="A21766" t="n">
        <v>181250</v>
      </c>
      <c r="B21766" s="35" t="n">
        <v>58</v>
      </c>
      <c r="C21766" s="7" t="n">
        <v>255</v>
      </c>
      <c r="D21766" s="7" t="n">
        <v>0</v>
      </c>
    </row>
    <row r="21767" spans="1:9">
      <c r="A21767" t="s">
        <v>4</v>
      </c>
      <c r="B21767" s="4" t="s">
        <v>5</v>
      </c>
      <c r="C21767" s="4" t="s">
        <v>7</v>
      </c>
      <c r="D21767" s="4" t="s">
        <v>11</v>
      </c>
      <c r="E21767" s="4" t="s">
        <v>13</v>
      </c>
      <c r="F21767" s="4" t="s">
        <v>11</v>
      </c>
      <c r="G21767" s="4" t="s">
        <v>14</v>
      </c>
      <c r="H21767" s="4" t="s">
        <v>14</v>
      </c>
      <c r="I21767" s="4" t="s">
        <v>11</v>
      </c>
      <c r="J21767" s="4" t="s">
        <v>11</v>
      </c>
      <c r="K21767" s="4" t="s">
        <v>14</v>
      </c>
      <c r="L21767" s="4" t="s">
        <v>14</v>
      </c>
      <c r="M21767" s="4" t="s">
        <v>14</v>
      </c>
      <c r="N21767" s="4" t="s">
        <v>14</v>
      </c>
      <c r="O21767" s="4" t="s">
        <v>8</v>
      </c>
    </row>
    <row r="21768" spans="1:9">
      <c r="A21768" t="n">
        <v>181254</v>
      </c>
      <c r="B21768" s="12" t="n">
        <v>50</v>
      </c>
      <c r="C21768" s="7" t="n">
        <v>0</v>
      </c>
      <c r="D21768" s="7" t="n">
        <v>12010</v>
      </c>
      <c r="E21768" s="7" t="n">
        <v>1</v>
      </c>
      <c r="F21768" s="7" t="n">
        <v>0</v>
      </c>
      <c r="G21768" s="7" t="n">
        <v>0</v>
      </c>
      <c r="H21768" s="7" t="n">
        <v>0</v>
      </c>
      <c r="I21768" s="7" t="n">
        <v>0</v>
      </c>
      <c r="J21768" s="7" t="n">
        <v>65533</v>
      </c>
      <c r="K21768" s="7" t="n">
        <v>0</v>
      </c>
      <c r="L21768" s="7" t="n">
        <v>0</v>
      </c>
      <c r="M21768" s="7" t="n">
        <v>0</v>
      </c>
      <c r="N21768" s="7" t="n">
        <v>0</v>
      </c>
      <c r="O21768" s="7" t="s">
        <v>18</v>
      </c>
    </row>
    <row r="21769" spans="1:9">
      <c r="A21769" t="s">
        <v>4</v>
      </c>
      <c r="B21769" s="4" t="s">
        <v>5</v>
      </c>
      <c r="C21769" s="4" t="s">
        <v>7</v>
      </c>
      <c r="D21769" s="4" t="s">
        <v>11</v>
      </c>
      <c r="E21769" s="4" t="s">
        <v>11</v>
      </c>
      <c r="F21769" s="4" t="s">
        <v>11</v>
      </c>
      <c r="G21769" s="4" t="s">
        <v>11</v>
      </c>
      <c r="H21769" s="4" t="s">
        <v>7</v>
      </c>
    </row>
    <row r="21770" spans="1:9">
      <c r="A21770" t="n">
        <v>181293</v>
      </c>
      <c r="B21770" s="25" t="n">
        <v>25</v>
      </c>
      <c r="C21770" s="7" t="n">
        <v>5</v>
      </c>
      <c r="D21770" s="7" t="n">
        <v>65535</v>
      </c>
      <c r="E21770" s="7" t="n">
        <v>65535</v>
      </c>
      <c r="F21770" s="7" t="n">
        <v>65535</v>
      </c>
      <c r="G21770" s="7" t="n">
        <v>65535</v>
      </c>
      <c r="H21770" s="7" t="n">
        <v>0</v>
      </c>
    </row>
    <row r="21771" spans="1:9">
      <c r="A21771" t="s">
        <v>4</v>
      </c>
      <c r="B21771" s="4" t="s">
        <v>5</v>
      </c>
      <c r="C21771" s="4" t="s">
        <v>11</v>
      </c>
      <c r="D21771" s="4" t="s">
        <v>7</v>
      </c>
      <c r="E21771" s="4" t="s">
        <v>34</v>
      </c>
      <c r="F21771" s="4" t="s">
        <v>7</v>
      </c>
      <c r="G21771" s="4" t="s">
        <v>7</v>
      </c>
      <c r="H21771" s="4" t="s">
        <v>11</v>
      </c>
      <c r="I21771" s="4" t="s">
        <v>7</v>
      </c>
      <c r="J21771" s="4" t="s">
        <v>34</v>
      </c>
      <c r="K21771" s="4" t="s">
        <v>7</v>
      </c>
      <c r="L21771" s="4" t="s">
        <v>7</v>
      </c>
      <c r="M21771" s="4" t="s">
        <v>7</v>
      </c>
    </row>
    <row r="21772" spans="1:9">
      <c r="A21772" t="n">
        <v>181304</v>
      </c>
      <c r="B21772" s="26" t="n">
        <v>24</v>
      </c>
      <c r="C21772" s="7" t="n">
        <v>65533</v>
      </c>
      <c r="D21772" s="7" t="n">
        <v>7</v>
      </c>
      <c r="E21772" s="7" t="s">
        <v>1018</v>
      </c>
      <c r="F21772" s="7" t="n">
        <v>12</v>
      </c>
      <c r="G21772" s="7" t="n">
        <v>16</v>
      </c>
      <c r="H21772" s="7" t="n">
        <v>792</v>
      </c>
      <c r="I21772" s="7" t="n">
        <v>7</v>
      </c>
      <c r="J21772" s="7" t="s">
        <v>1588</v>
      </c>
      <c r="K21772" s="7" t="n">
        <v>6</v>
      </c>
      <c r="L21772" s="7" t="n">
        <v>2</v>
      </c>
      <c r="M21772" s="7" t="n">
        <v>0</v>
      </c>
    </row>
    <row r="21773" spans="1:9">
      <c r="A21773" t="s">
        <v>4</v>
      </c>
      <c r="B21773" s="4" t="s">
        <v>5</v>
      </c>
    </row>
    <row r="21774" spans="1:9">
      <c r="A21774" t="n">
        <v>181326</v>
      </c>
      <c r="B21774" s="27" t="n">
        <v>28</v>
      </c>
    </row>
    <row r="21775" spans="1:9">
      <c r="A21775" t="s">
        <v>4</v>
      </c>
      <c r="B21775" s="4" t="s">
        <v>5</v>
      </c>
      <c r="C21775" s="4" t="s">
        <v>7</v>
      </c>
    </row>
    <row r="21776" spans="1:9">
      <c r="A21776" t="n">
        <v>181327</v>
      </c>
      <c r="B21776" s="28" t="n">
        <v>27</v>
      </c>
      <c r="C21776" s="7" t="n">
        <v>0</v>
      </c>
    </row>
    <row r="21777" spans="1:15">
      <c r="A21777" t="s">
        <v>4</v>
      </c>
      <c r="B21777" s="4" t="s">
        <v>5</v>
      </c>
      <c r="C21777" s="4" t="s">
        <v>7</v>
      </c>
    </row>
    <row r="21778" spans="1:15">
      <c r="A21778" t="n">
        <v>181329</v>
      </c>
      <c r="B21778" s="28" t="n">
        <v>27</v>
      </c>
      <c r="C21778" s="7" t="n">
        <v>1</v>
      </c>
    </row>
    <row r="21779" spans="1:15">
      <c r="A21779" t="s">
        <v>4</v>
      </c>
      <c r="B21779" s="4" t="s">
        <v>5</v>
      </c>
      <c r="C21779" s="4" t="s">
        <v>7</v>
      </c>
      <c r="D21779" s="4" t="s">
        <v>11</v>
      </c>
      <c r="E21779" s="4" t="s">
        <v>11</v>
      </c>
      <c r="F21779" s="4" t="s">
        <v>11</v>
      </c>
      <c r="G21779" s="4" t="s">
        <v>11</v>
      </c>
      <c r="H21779" s="4" t="s">
        <v>7</v>
      </c>
    </row>
    <row r="21780" spans="1:15">
      <c r="A21780" t="n">
        <v>181331</v>
      </c>
      <c r="B21780" s="25" t="n">
        <v>25</v>
      </c>
      <c r="C21780" s="7" t="n">
        <v>5</v>
      </c>
      <c r="D21780" s="7" t="n">
        <v>65535</v>
      </c>
      <c r="E21780" s="7" t="n">
        <v>65535</v>
      </c>
      <c r="F21780" s="7" t="n">
        <v>65535</v>
      </c>
      <c r="G21780" s="7" t="n">
        <v>65535</v>
      </c>
      <c r="H21780" s="7" t="n">
        <v>0</v>
      </c>
    </row>
    <row r="21781" spans="1:15">
      <c r="A21781" t="s">
        <v>4</v>
      </c>
      <c r="B21781" s="4" t="s">
        <v>5</v>
      </c>
      <c r="C21781" s="4" t="s">
        <v>7</v>
      </c>
      <c r="D21781" s="4" t="s">
        <v>11</v>
      </c>
      <c r="E21781" s="4" t="s">
        <v>14</v>
      </c>
    </row>
    <row r="21782" spans="1:15">
      <c r="A21782" t="n">
        <v>181342</v>
      </c>
      <c r="B21782" s="80" t="n">
        <v>101</v>
      </c>
      <c r="C21782" s="7" t="n">
        <v>0</v>
      </c>
      <c r="D21782" s="7" t="n">
        <v>792</v>
      </c>
      <c r="E21782" s="7" t="n">
        <v>1</v>
      </c>
    </row>
    <row r="21783" spans="1:15">
      <c r="A21783" t="s">
        <v>4</v>
      </c>
      <c r="B21783" s="4" t="s">
        <v>5</v>
      </c>
      <c r="C21783" s="4" t="s">
        <v>7</v>
      </c>
      <c r="D21783" s="4" t="s">
        <v>11</v>
      </c>
      <c r="E21783" s="4" t="s">
        <v>13</v>
      </c>
    </row>
    <row r="21784" spans="1:15">
      <c r="A21784" t="n">
        <v>181350</v>
      </c>
      <c r="B21784" s="35" t="n">
        <v>58</v>
      </c>
      <c r="C21784" s="7" t="n">
        <v>100</v>
      </c>
      <c r="D21784" s="7" t="n">
        <v>300</v>
      </c>
      <c r="E21784" s="7" t="n">
        <v>0.300000011920929</v>
      </c>
    </row>
    <row r="21785" spans="1:15">
      <c r="A21785" t="s">
        <v>4</v>
      </c>
      <c r="B21785" s="4" t="s">
        <v>5</v>
      </c>
      <c r="C21785" s="4" t="s">
        <v>7</v>
      </c>
      <c r="D21785" s="4" t="s">
        <v>11</v>
      </c>
    </row>
    <row r="21786" spans="1:15">
      <c r="A21786" t="n">
        <v>181358</v>
      </c>
      <c r="B21786" s="35" t="n">
        <v>58</v>
      </c>
      <c r="C21786" s="7" t="n">
        <v>255</v>
      </c>
      <c r="D21786" s="7" t="n">
        <v>0</v>
      </c>
    </row>
    <row r="21787" spans="1:15">
      <c r="A21787" t="s">
        <v>4</v>
      </c>
      <c r="B21787" s="4" t="s">
        <v>5</v>
      </c>
      <c r="C21787" s="4" t="s">
        <v>7</v>
      </c>
      <c r="D21787" s="4" t="s">
        <v>11</v>
      </c>
      <c r="E21787" s="4" t="s">
        <v>8</v>
      </c>
    </row>
    <row r="21788" spans="1:15">
      <c r="A21788" t="n">
        <v>181362</v>
      </c>
      <c r="B21788" s="49" t="n">
        <v>51</v>
      </c>
      <c r="C21788" s="7" t="n">
        <v>4</v>
      </c>
      <c r="D21788" s="7" t="n">
        <v>0</v>
      </c>
      <c r="E21788" s="7" t="s">
        <v>446</v>
      </c>
    </row>
    <row r="21789" spans="1:15">
      <c r="A21789" t="s">
        <v>4</v>
      </c>
      <c r="B21789" s="4" t="s">
        <v>5</v>
      </c>
      <c r="C21789" s="4" t="s">
        <v>11</v>
      </c>
    </row>
    <row r="21790" spans="1:15">
      <c r="A21790" t="n">
        <v>181375</v>
      </c>
      <c r="B21790" s="29" t="n">
        <v>16</v>
      </c>
      <c r="C21790" s="7" t="n">
        <v>0</v>
      </c>
    </row>
    <row r="21791" spans="1:15">
      <c r="A21791" t="s">
        <v>4</v>
      </c>
      <c r="B21791" s="4" t="s">
        <v>5</v>
      </c>
      <c r="C21791" s="4" t="s">
        <v>11</v>
      </c>
      <c r="D21791" s="4" t="s">
        <v>34</v>
      </c>
      <c r="E21791" s="4" t="s">
        <v>7</v>
      </c>
      <c r="F21791" s="4" t="s">
        <v>7</v>
      </c>
    </row>
    <row r="21792" spans="1:15">
      <c r="A21792" t="n">
        <v>181378</v>
      </c>
      <c r="B21792" s="51" t="n">
        <v>26</v>
      </c>
      <c r="C21792" s="7" t="n">
        <v>0</v>
      </c>
      <c r="D21792" s="7" t="s">
        <v>1589</v>
      </c>
      <c r="E21792" s="7" t="n">
        <v>2</v>
      </c>
      <c r="F21792" s="7" t="n">
        <v>0</v>
      </c>
    </row>
    <row r="21793" spans="1:8">
      <c r="A21793" t="s">
        <v>4</v>
      </c>
      <c r="B21793" s="4" t="s">
        <v>5</v>
      </c>
    </row>
    <row r="21794" spans="1:8">
      <c r="A21794" t="n">
        <v>181401</v>
      </c>
      <c r="B21794" s="27" t="n">
        <v>28</v>
      </c>
    </row>
    <row r="21795" spans="1:8">
      <c r="A21795" t="s">
        <v>4</v>
      </c>
      <c r="B21795" s="4" t="s">
        <v>5</v>
      </c>
      <c r="C21795" s="4" t="s">
        <v>11</v>
      </c>
      <c r="D21795" s="4" t="s">
        <v>13</v>
      </c>
      <c r="E21795" s="4" t="s">
        <v>13</v>
      </c>
      <c r="F21795" s="4" t="s">
        <v>13</v>
      </c>
      <c r="G21795" s="4" t="s">
        <v>11</v>
      </c>
      <c r="H21795" s="4" t="s">
        <v>11</v>
      </c>
    </row>
    <row r="21796" spans="1:8">
      <c r="A21796" t="n">
        <v>181402</v>
      </c>
      <c r="B21796" s="31" t="n">
        <v>60</v>
      </c>
      <c r="C21796" s="7" t="n">
        <v>5655</v>
      </c>
      <c r="D21796" s="7" t="n">
        <v>10</v>
      </c>
      <c r="E21796" s="7" t="n">
        <v>15</v>
      </c>
      <c r="F21796" s="7" t="n">
        <v>0</v>
      </c>
      <c r="G21796" s="7" t="n">
        <v>1200</v>
      </c>
      <c r="H21796" s="7" t="n">
        <v>0</v>
      </c>
    </row>
    <row r="21797" spans="1:8">
      <c r="A21797" t="s">
        <v>4</v>
      </c>
      <c r="B21797" s="4" t="s">
        <v>5</v>
      </c>
      <c r="C21797" s="4" t="s">
        <v>11</v>
      </c>
      <c r="D21797" s="4" t="s">
        <v>7</v>
      </c>
      <c r="E21797" s="4" t="s">
        <v>8</v>
      </c>
      <c r="F21797" s="4" t="s">
        <v>13</v>
      </c>
      <c r="G21797" s="4" t="s">
        <v>13</v>
      </c>
      <c r="H21797" s="4" t="s">
        <v>13</v>
      </c>
    </row>
    <row r="21798" spans="1:8">
      <c r="A21798" t="n">
        <v>181421</v>
      </c>
      <c r="B21798" s="47" t="n">
        <v>48</v>
      </c>
      <c r="C21798" s="7" t="n">
        <v>5655</v>
      </c>
      <c r="D21798" s="7" t="n">
        <v>0</v>
      </c>
      <c r="E21798" s="7" t="s">
        <v>710</v>
      </c>
      <c r="F21798" s="7" t="n">
        <v>-1</v>
      </c>
      <c r="G21798" s="7" t="n">
        <v>1</v>
      </c>
      <c r="H21798" s="7" t="n">
        <v>0</v>
      </c>
    </row>
    <row r="21799" spans="1:8">
      <c r="A21799" t="s">
        <v>4</v>
      </c>
      <c r="B21799" s="4" t="s">
        <v>5</v>
      </c>
      <c r="C21799" s="4" t="s">
        <v>11</v>
      </c>
    </row>
    <row r="21800" spans="1:8">
      <c r="A21800" t="n">
        <v>181449</v>
      </c>
      <c r="B21800" s="29" t="n">
        <v>16</v>
      </c>
      <c r="C21800" s="7" t="n">
        <v>600</v>
      </c>
    </row>
    <row r="21801" spans="1:8">
      <c r="A21801" t="s">
        <v>4</v>
      </c>
      <c r="B21801" s="4" t="s">
        <v>5</v>
      </c>
      <c r="C21801" s="4" t="s">
        <v>7</v>
      </c>
      <c r="D21801" s="4" t="s">
        <v>11</v>
      </c>
      <c r="E21801" s="4" t="s">
        <v>8</v>
      </c>
    </row>
    <row r="21802" spans="1:8">
      <c r="A21802" t="n">
        <v>181452</v>
      </c>
      <c r="B21802" s="49" t="n">
        <v>51</v>
      </c>
      <c r="C21802" s="7" t="n">
        <v>4</v>
      </c>
      <c r="D21802" s="7" t="n">
        <v>5655</v>
      </c>
      <c r="E21802" s="7" t="s">
        <v>498</v>
      </c>
    </row>
    <row r="21803" spans="1:8">
      <c r="A21803" t="s">
        <v>4</v>
      </c>
      <c r="B21803" s="4" t="s">
        <v>5</v>
      </c>
      <c r="C21803" s="4" t="s">
        <v>11</v>
      </c>
    </row>
    <row r="21804" spans="1:8">
      <c r="A21804" t="n">
        <v>181466</v>
      </c>
      <c r="B21804" s="29" t="n">
        <v>16</v>
      </c>
      <c r="C21804" s="7" t="n">
        <v>0</v>
      </c>
    </row>
    <row r="21805" spans="1:8">
      <c r="A21805" t="s">
        <v>4</v>
      </c>
      <c r="B21805" s="4" t="s">
        <v>5</v>
      </c>
      <c r="C21805" s="4" t="s">
        <v>11</v>
      </c>
      <c r="D21805" s="4" t="s">
        <v>34</v>
      </c>
      <c r="E21805" s="4" t="s">
        <v>7</v>
      </c>
      <c r="F21805" s="4" t="s">
        <v>7</v>
      </c>
      <c r="G21805" s="4" t="s">
        <v>34</v>
      </c>
      <c r="H21805" s="4" t="s">
        <v>7</v>
      </c>
      <c r="I21805" s="4" t="s">
        <v>7</v>
      </c>
      <c r="J21805" s="4" t="s">
        <v>34</v>
      </c>
      <c r="K21805" s="4" t="s">
        <v>7</v>
      </c>
      <c r="L21805" s="4" t="s">
        <v>7</v>
      </c>
    </row>
    <row r="21806" spans="1:8">
      <c r="A21806" t="n">
        <v>181469</v>
      </c>
      <c r="B21806" s="51" t="n">
        <v>26</v>
      </c>
      <c r="C21806" s="7" t="n">
        <v>5655</v>
      </c>
      <c r="D21806" s="7" t="s">
        <v>1590</v>
      </c>
      <c r="E21806" s="7" t="n">
        <v>2</v>
      </c>
      <c r="F21806" s="7" t="n">
        <v>3</v>
      </c>
      <c r="G21806" s="7" t="s">
        <v>1591</v>
      </c>
      <c r="H21806" s="7" t="n">
        <v>2</v>
      </c>
      <c r="I21806" s="7" t="n">
        <v>3</v>
      </c>
      <c r="J21806" s="7" t="s">
        <v>1592</v>
      </c>
      <c r="K21806" s="7" t="n">
        <v>2</v>
      </c>
      <c r="L21806" s="7" t="n">
        <v>0</v>
      </c>
    </row>
    <row r="21807" spans="1:8">
      <c r="A21807" t="s">
        <v>4</v>
      </c>
      <c r="B21807" s="4" t="s">
        <v>5</v>
      </c>
    </row>
    <row r="21808" spans="1:8">
      <c r="A21808" t="n">
        <v>181712</v>
      </c>
      <c r="B21808" s="27" t="n">
        <v>28</v>
      </c>
    </row>
    <row r="21809" spans="1:12">
      <c r="A21809" t="s">
        <v>4</v>
      </c>
      <c r="B21809" s="4" t="s">
        <v>5</v>
      </c>
      <c r="C21809" s="4" t="s">
        <v>11</v>
      </c>
      <c r="D21809" s="4" t="s">
        <v>7</v>
      </c>
    </row>
    <row r="21810" spans="1:12">
      <c r="A21810" t="n">
        <v>181713</v>
      </c>
      <c r="B21810" s="69" t="n">
        <v>89</v>
      </c>
      <c r="C21810" s="7" t="n">
        <v>65533</v>
      </c>
      <c r="D21810" s="7" t="n">
        <v>1</v>
      </c>
    </row>
    <row r="21811" spans="1:12">
      <c r="A21811" t="s">
        <v>4</v>
      </c>
      <c r="B21811" s="4" t="s">
        <v>5</v>
      </c>
      <c r="C21811" s="4" t="s">
        <v>11</v>
      </c>
      <c r="D21811" s="4" t="s">
        <v>14</v>
      </c>
    </row>
    <row r="21812" spans="1:12">
      <c r="A21812" t="n">
        <v>181717</v>
      </c>
      <c r="B21812" s="41" t="n">
        <v>44</v>
      </c>
      <c r="C21812" s="7" t="n">
        <v>6303</v>
      </c>
      <c r="D21812" s="7" t="n">
        <v>1</v>
      </c>
    </row>
    <row r="21813" spans="1:12">
      <c r="A21813" t="s">
        <v>4</v>
      </c>
      <c r="B21813" s="4" t="s">
        <v>5</v>
      </c>
      <c r="C21813" s="4" t="s">
        <v>11</v>
      </c>
      <c r="D21813" s="4" t="s">
        <v>13</v>
      </c>
      <c r="E21813" s="4" t="s">
        <v>13</v>
      </c>
      <c r="F21813" s="4" t="s">
        <v>13</v>
      </c>
      <c r="G21813" s="4" t="s">
        <v>13</v>
      </c>
    </row>
    <row r="21814" spans="1:12">
      <c r="A21814" t="n">
        <v>181724</v>
      </c>
      <c r="B21814" s="40" t="n">
        <v>46</v>
      </c>
      <c r="C21814" s="7" t="n">
        <v>6303</v>
      </c>
      <c r="D21814" s="7" t="n">
        <v>-12.0299997329712</v>
      </c>
      <c r="E21814" s="7" t="n">
        <v>0</v>
      </c>
      <c r="F21814" s="7" t="n">
        <v>-5.8899998664856</v>
      </c>
      <c r="G21814" s="7" t="n">
        <v>155.800003051758</v>
      </c>
    </row>
    <row r="21815" spans="1:12">
      <c r="A21815" t="s">
        <v>4</v>
      </c>
      <c r="B21815" s="4" t="s">
        <v>5</v>
      </c>
      <c r="C21815" s="4" t="s">
        <v>7</v>
      </c>
      <c r="D21815" s="4" t="s">
        <v>11</v>
      </c>
      <c r="E21815" s="4" t="s">
        <v>7</v>
      </c>
    </row>
    <row r="21816" spans="1:12">
      <c r="A21816" t="n">
        <v>181743</v>
      </c>
      <c r="B21816" s="16" t="n">
        <v>49</v>
      </c>
      <c r="C21816" s="7" t="n">
        <v>1</v>
      </c>
      <c r="D21816" s="7" t="n">
        <v>3000</v>
      </c>
      <c r="E21816" s="7" t="n">
        <v>0</v>
      </c>
    </row>
    <row r="21817" spans="1:12">
      <c r="A21817" t="s">
        <v>4</v>
      </c>
      <c r="B21817" s="4" t="s">
        <v>5</v>
      </c>
      <c r="C21817" s="4" t="s">
        <v>8</v>
      </c>
      <c r="D21817" s="4" t="s">
        <v>11</v>
      </c>
    </row>
    <row r="21818" spans="1:12">
      <c r="A21818" t="n">
        <v>181748</v>
      </c>
      <c r="B21818" s="48" t="n">
        <v>29</v>
      </c>
      <c r="C21818" s="7" t="s">
        <v>1593</v>
      </c>
      <c r="D21818" s="7" t="n">
        <v>65533</v>
      </c>
    </row>
    <row r="21819" spans="1:12">
      <c r="A21819" t="s">
        <v>4</v>
      </c>
      <c r="B21819" s="4" t="s">
        <v>5</v>
      </c>
      <c r="C21819" s="4" t="s">
        <v>7</v>
      </c>
      <c r="D21819" s="4" t="s">
        <v>11</v>
      </c>
      <c r="E21819" s="4" t="s">
        <v>11</v>
      </c>
      <c r="F21819" s="4" t="s">
        <v>7</v>
      </c>
    </row>
    <row r="21820" spans="1:12">
      <c r="A21820" t="n">
        <v>181757</v>
      </c>
      <c r="B21820" s="25" t="n">
        <v>25</v>
      </c>
      <c r="C21820" s="7" t="n">
        <v>1</v>
      </c>
      <c r="D21820" s="7" t="n">
        <v>60</v>
      </c>
      <c r="E21820" s="7" t="n">
        <v>280</v>
      </c>
      <c r="F21820" s="7" t="n">
        <v>1</v>
      </c>
    </row>
    <row r="21821" spans="1:12">
      <c r="A21821" t="s">
        <v>4</v>
      </c>
      <c r="B21821" s="4" t="s">
        <v>5</v>
      </c>
      <c r="C21821" s="4" t="s">
        <v>7</v>
      </c>
      <c r="D21821" s="4" t="s">
        <v>11</v>
      </c>
      <c r="E21821" s="4" t="s">
        <v>8</v>
      </c>
    </row>
    <row r="21822" spans="1:12">
      <c r="A21822" t="n">
        <v>181764</v>
      </c>
      <c r="B21822" s="49" t="n">
        <v>51</v>
      </c>
      <c r="C21822" s="7" t="n">
        <v>4</v>
      </c>
      <c r="D21822" s="7" t="n">
        <v>6303</v>
      </c>
      <c r="E21822" s="7" t="s">
        <v>81</v>
      </c>
    </row>
    <row r="21823" spans="1:12">
      <c r="A21823" t="s">
        <v>4</v>
      </c>
      <c r="B21823" s="4" t="s">
        <v>5</v>
      </c>
      <c r="C21823" s="4" t="s">
        <v>11</v>
      </c>
    </row>
    <row r="21824" spans="1:12">
      <c r="A21824" t="n">
        <v>181777</v>
      </c>
      <c r="B21824" s="29" t="n">
        <v>16</v>
      </c>
      <c r="C21824" s="7" t="n">
        <v>0</v>
      </c>
    </row>
    <row r="21825" spans="1:7">
      <c r="A21825" t="s">
        <v>4</v>
      </c>
      <c r="B21825" s="4" t="s">
        <v>5</v>
      </c>
      <c r="C21825" s="4" t="s">
        <v>11</v>
      </c>
      <c r="D21825" s="4" t="s">
        <v>34</v>
      </c>
      <c r="E21825" s="4" t="s">
        <v>7</v>
      </c>
      <c r="F21825" s="4" t="s">
        <v>7</v>
      </c>
    </row>
    <row r="21826" spans="1:7">
      <c r="A21826" t="n">
        <v>181780</v>
      </c>
      <c r="B21826" s="51" t="n">
        <v>26</v>
      </c>
      <c r="C21826" s="7" t="n">
        <v>6303</v>
      </c>
      <c r="D21826" s="7" t="s">
        <v>1594</v>
      </c>
      <c r="E21826" s="7" t="n">
        <v>2</v>
      </c>
      <c r="F21826" s="7" t="n">
        <v>0</v>
      </c>
    </row>
    <row r="21827" spans="1:7">
      <c r="A21827" t="s">
        <v>4</v>
      </c>
      <c r="B21827" s="4" t="s">
        <v>5</v>
      </c>
    </row>
    <row r="21828" spans="1:7">
      <c r="A21828" t="n">
        <v>181821</v>
      </c>
      <c r="B21828" s="27" t="n">
        <v>28</v>
      </c>
    </row>
    <row r="21829" spans="1:7">
      <c r="A21829" t="s">
        <v>4</v>
      </c>
      <c r="B21829" s="4" t="s">
        <v>5</v>
      </c>
      <c r="C21829" s="4" t="s">
        <v>11</v>
      </c>
      <c r="D21829" s="4" t="s">
        <v>7</v>
      </c>
    </row>
    <row r="21830" spans="1:7">
      <c r="A21830" t="n">
        <v>181822</v>
      </c>
      <c r="B21830" s="69" t="n">
        <v>89</v>
      </c>
      <c r="C21830" s="7" t="n">
        <v>65533</v>
      </c>
      <c r="D21830" s="7" t="n">
        <v>1</v>
      </c>
    </row>
    <row r="21831" spans="1:7">
      <c r="A21831" t="s">
        <v>4</v>
      </c>
      <c r="B21831" s="4" t="s">
        <v>5</v>
      </c>
      <c r="C21831" s="4" t="s">
        <v>7</v>
      </c>
      <c r="D21831" s="4" t="s">
        <v>11</v>
      </c>
      <c r="E21831" s="4" t="s">
        <v>11</v>
      </c>
      <c r="F21831" s="4" t="s">
        <v>7</v>
      </c>
    </row>
    <row r="21832" spans="1:7">
      <c r="A21832" t="n">
        <v>181826</v>
      </c>
      <c r="B21832" s="25" t="n">
        <v>25</v>
      </c>
      <c r="C21832" s="7" t="n">
        <v>1</v>
      </c>
      <c r="D21832" s="7" t="n">
        <v>65535</v>
      </c>
      <c r="E21832" s="7" t="n">
        <v>65535</v>
      </c>
      <c r="F21832" s="7" t="n">
        <v>0</v>
      </c>
    </row>
    <row r="21833" spans="1:7">
      <c r="A21833" t="s">
        <v>4</v>
      </c>
      <c r="B21833" s="4" t="s">
        <v>5</v>
      </c>
      <c r="C21833" s="4" t="s">
        <v>8</v>
      </c>
      <c r="D21833" s="4" t="s">
        <v>11</v>
      </c>
    </row>
    <row r="21834" spans="1:7">
      <c r="A21834" t="n">
        <v>181833</v>
      </c>
      <c r="B21834" s="48" t="n">
        <v>29</v>
      </c>
      <c r="C21834" s="7" t="s">
        <v>18</v>
      </c>
      <c r="D21834" s="7" t="n">
        <v>65533</v>
      </c>
    </row>
    <row r="21835" spans="1:7">
      <c r="A21835" t="s">
        <v>4</v>
      </c>
      <c r="B21835" s="4" t="s">
        <v>5</v>
      </c>
      <c r="C21835" s="4" t="s">
        <v>11</v>
      </c>
      <c r="D21835" s="4" t="s">
        <v>13</v>
      </c>
      <c r="E21835" s="4" t="s">
        <v>13</v>
      </c>
      <c r="F21835" s="4" t="s">
        <v>13</v>
      </c>
      <c r="G21835" s="4" t="s">
        <v>11</v>
      </c>
      <c r="H21835" s="4" t="s">
        <v>11</v>
      </c>
    </row>
    <row r="21836" spans="1:7">
      <c r="A21836" t="n">
        <v>181837</v>
      </c>
      <c r="B21836" s="31" t="n">
        <v>60</v>
      </c>
      <c r="C21836" s="7" t="n">
        <v>5655</v>
      </c>
      <c r="D21836" s="7" t="n">
        <v>0</v>
      </c>
      <c r="E21836" s="7" t="n">
        <v>0</v>
      </c>
      <c r="F21836" s="7" t="n">
        <v>0</v>
      </c>
      <c r="G21836" s="7" t="n">
        <v>800</v>
      </c>
      <c r="H21836" s="7" t="n">
        <v>0</v>
      </c>
    </row>
    <row r="21837" spans="1:7">
      <c r="A21837" t="s">
        <v>4</v>
      </c>
      <c r="B21837" s="4" t="s">
        <v>5</v>
      </c>
      <c r="C21837" s="4" t="s">
        <v>11</v>
      </c>
      <c r="D21837" s="4" t="s">
        <v>7</v>
      </c>
      <c r="E21837" s="4" t="s">
        <v>13</v>
      </c>
      <c r="F21837" s="4" t="s">
        <v>11</v>
      </c>
    </row>
    <row r="21838" spans="1:7">
      <c r="A21838" t="n">
        <v>181856</v>
      </c>
      <c r="B21838" s="53" t="n">
        <v>59</v>
      </c>
      <c r="C21838" s="7" t="n">
        <v>61440</v>
      </c>
      <c r="D21838" s="7" t="n">
        <v>13</v>
      </c>
      <c r="E21838" s="7" t="n">
        <v>0.150000005960464</v>
      </c>
      <c r="F21838" s="7" t="n">
        <v>0</v>
      </c>
    </row>
    <row r="21839" spans="1:7">
      <c r="A21839" t="s">
        <v>4</v>
      </c>
      <c r="B21839" s="4" t="s">
        <v>5</v>
      </c>
      <c r="C21839" s="4" t="s">
        <v>11</v>
      </c>
      <c r="D21839" s="4" t="s">
        <v>7</v>
      </c>
      <c r="E21839" s="4" t="s">
        <v>13</v>
      </c>
      <c r="F21839" s="4" t="s">
        <v>11</v>
      </c>
    </row>
    <row r="21840" spans="1:7">
      <c r="A21840" t="n">
        <v>181866</v>
      </c>
      <c r="B21840" s="53" t="n">
        <v>59</v>
      </c>
      <c r="C21840" s="7" t="n">
        <v>61441</v>
      </c>
      <c r="D21840" s="7" t="n">
        <v>13</v>
      </c>
      <c r="E21840" s="7" t="n">
        <v>0.150000005960464</v>
      </c>
      <c r="F21840" s="7" t="n">
        <v>0</v>
      </c>
    </row>
    <row r="21841" spans="1:8">
      <c r="A21841" t="s">
        <v>4</v>
      </c>
      <c r="B21841" s="4" t="s">
        <v>5</v>
      </c>
      <c r="C21841" s="4" t="s">
        <v>11</v>
      </c>
      <c r="D21841" s="4" t="s">
        <v>7</v>
      </c>
      <c r="E21841" s="4" t="s">
        <v>13</v>
      </c>
      <c r="F21841" s="4" t="s">
        <v>11</v>
      </c>
    </row>
    <row r="21842" spans="1:8">
      <c r="A21842" t="n">
        <v>181876</v>
      </c>
      <c r="B21842" s="53" t="n">
        <v>59</v>
      </c>
      <c r="C21842" s="7" t="n">
        <v>61442</v>
      </c>
      <c r="D21842" s="7" t="n">
        <v>13</v>
      </c>
      <c r="E21842" s="7" t="n">
        <v>0.150000005960464</v>
      </c>
      <c r="F21842" s="7" t="n">
        <v>0</v>
      </c>
    </row>
    <row r="21843" spans="1:8">
      <c r="A21843" t="s">
        <v>4</v>
      </c>
      <c r="B21843" s="4" t="s">
        <v>5</v>
      </c>
      <c r="C21843" s="4" t="s">
        <v>11</v>
      </c>
      <c r="D21843" s="4" t="s">
        <v>7</v>
      </c>
      <c r="E21843" s="4" t="s">
        <v>13</v>
      </c>
      <c r="F21843" s="4" t="s">
        <v>11</v>
      </c>
    </row>
    <row r="21844" spans="1:8">
      <c r="A21844" t="n">
        <v>181886</v>
      </c>
      <c r="B21844" s="53" t="n">
        <v>59</v>
      </c>
      <c r="C21844" s="7" t="n">
        <v>61443</v>
      </c>
      <c r="D21844" s="7" t="n">
        <v>13</v>
      </c>
      <c r="E21844" s="7" t="n">
        <v>0.150000005960464</v>
      </c>
      <c r="F21844" s="7" t="n">
        <v>0</v>
      </c>
    </row>
    <row r="21845" spans="1:8">
      <c r="A21845" t="s">
        <v>4</v>
      </c>
      <c r="B21845" s="4" t="s">
        <v>5</v>
      </c>
      <c r="C21845" s="4" t="s">
        <v>11</v>
      </c>
      <c r="D21845" s="4" t="s">
        <v>7</v>
      </c>
      <c r="E21845" s="4" t="s">
        <v>13</v>
      </c>
      <c r="F21845" s="4" t="s">
        <v>11</v>
      </c>
    </row>
    <row r="21846" spans="1:8">
      <c r="A21846" t="n">
        <v>181896</v>
      </c>
      <c r="B21846" s="53" t="n">
        <v>59</v>
      </c>
      <c r="C21846" s="7" t="n">
        <v>61444</v>
      </c>
      <c r="D21846" s="7" t="n">
        <v>13</v>
      </c>
      <c r="E21846" s="7" t="n">
        <v>0.150000005960464</v>
      </c>
      <c r="F21846" s="7" t="n">
        <v>0</v>
      </c>
    </row>
    <row r="21847" spans="1:8">
      <c r="A21847" t="s">
        <v>4</v>
      </c>
      <c r="B21847" s="4" t="s">
        <v>5</v>
      </c>
      <c r="C21847" s="4" t="s">
        <v>11</v>
      </c>
      <c r="D21847" s="4" t="s">
        <v>7</v>
      </c>
      <c r="E21847" s="4" t="s">
        <v>13</v>
      </c>
      <c r="F21847" s="4" t="s">
        <v>11</v>
      </c>
    </row>
    <row r="21848" spans="1:8">
      <c r="A21848" t="n">
        <v>181906</v>
      </c>
      <c r="B21848" s="53" t="n">
        <v>59</v>
      </c>
      <c r="C21848" s="7" t="n">
        <v>61445</v>
      </c>
      <c r="D21848" s="7" t="n">
        <v>13</v>
      </c>
      <c r="E21848" s="7" t="n">
        <v>0.150000005960464</v>
      </c>
      <c r="F21848" s="7" t="n">
        <v>0</v>
      </c>
    </row>
    <row r="21849" spans="1:8">
      <c r="A21849" t="s">
        <v>4</v>
      </c>
      <c r="B21849" s="4" t="s">
        <v>5</v>
      </c>
      <c r="C21849" s="4" t="s">
        <v>11</v>
      </c>
      <c r="D21849" s="4" t="s">
        <v>7</v>
      </c>
      <c r="E21849" s="4" t="s">
        <v>13</v>
      </c>
      <c r="F21849" s="4" t="s">
        <v>11</v>
      </c>
    </row>
    <row r="21850" spans="1:8">
      <c r="A21850" t="n">
        <v>181916</v>
      </c>
      <c r="B21850" s="53" t="n">
        <v>59</v>
      </c>
      <c r="C21850" s="7" t="n">
        <v>61446</v>
      </c>
      <c r="D21850" s="7" t="n">
        <v>13</v>
      </c>
      <c r="E21850" s="7" t="n">
        <v>0.150000005960464</v>
      </c>
      <c r="F21850" s="7" t="n">
        <v>0</v>
      </c>
    </row>
    <row r="21851" spans="1:8">
      <c r="A21851" t="s">
        <v>4</v>
      </c>
      <c r="B21851" s="4" t="s">
        <v>5</v>
      </c>
      <c r="C21851" s="4" t="s">
        <v>7</v>
      </c>
      <c r="D21851" s="19" t="s">
        <v>28</v>
      </c>
      <c r="E21851" s="4" t="s">
        <v>5</v>
      </c>
      <c r="F21851" s="4" t="s">
        <v>7</v>
      </c>
      <c r="G21851" s="4" t="s">
        <v>11</v>
      </c>
      <c r="H21851" s="19" t="s">
        <v>29</v>
      </c>
      <c r="I21851" s="4" t="s">
        <v>7</v>
      </c>
      <c r="J21851" s="4" t="s">
        <v>16</v>
      </c>
    </row>
    <row r="21852" spans="1:8">
      <c r="A21852" t="n">
        <v>181926</v>
      </c>
      <c r="B21852" s="13" t="n">
        <v>5</v>
      </c>
      <c r="C21852" s="7" t="n">
        <v>28</v>
      </c>
      <c r="D21852" s="19" t="s">
        <v>3</v>
      </c>
      <c r="E21852" s="59" t="n">
        <v>64</v>
      </c>
      <c r="F21852" s="7" t="n">
        <v>5</v>
      </c>
      <c r="G21852" s="7" t="n">
        <v>5</v>
      </c>
      <c r="H21852" s="19" t="s">
        <v>3</v>
      </c>
      <c r="I21852" s="7" t="n">
        <v>1</v>
      </c>
      <c r="J21852" s="14" t="n">
        <f t="normal" ca="1">A21856</f>
        <v>0</v>
      </c>
    </row>
    <row r="21853" spans="1:8">
      <c r="A21853" t="s">
        <v>4</v>
      </c>
      <c r="B21853" s="4" t="s">
        <v>5</v>
      </c>
      <c r="C21853" s="4" t="s">
        <v>11</v>
      </c>
      <c r="D21853" s="4" t="s">
        <v>7</v>
      </c>
      <c r="E21853" s="4" t="s">
        <v>13</v>
      </c>
      <c r="F21853" s="4" t="s">
        <v>11</v>
      </c>
    </row>
    <row r="21854" spans="1:8">
      <c r="A21854" t="n">
        <v>181937</v>
      </c>
      <c r="B21854" s="53" t="n">
        <v>59</v>
      </c>
      <c r="C21854" s="7" t="n">
        <v>7032</v>
      </c>
      <c r="D21854" s="7" t="n">
        <v>13</v>
      </c>
      <c r="E21854" s="7" t="n">
        <v>0.150000005960464</v>
      </c>
      <c r="F21854" s="7" t="n">
        <v>0</v>
      </c>
    </row>
    <row r="21855" spans="1:8">
      <c r="A21855" t="s">
        <v>4</v>
      </c>
      <c r="B21855" s="4" t="s">
        <v>5</v>
      </c>
      <c r="C21855" s="4" t="s">
        <v>11</v>
      </c>
      <c r="D21855" s="4" t="s">
        <v>7</v>
      </c>
      <c r="E21855" s="4" t="s">
        <v>13</v>
      </c>
      <c r="F21855" s="4" t="s">
        <v>11</v>
      </c>
    </row>
    <row r="21856" spans="1:8">
      <c r="A21856" t="n">
        <v>181947</v>
      </c>
      <c r="B21856" s="53" t="n">
        <v>59</v>
      </c>
      <c r="C21856" s="7" t="n">
        <v>5655</v>
      </c>
      <c r="D21856" s="7" t="n">
        <v>13</v>
      </c>
      <c r="E21856" s="7" t="n">
        <v>0.150000005960464</v>
      </c>
      <c r="F21856" s="7" t="n">
        <v>0</v>
      </c>
    </row>
    <row r="21857" spans="1:10">
      <c r="A21857" t="s">
        <v>4</v>
      </c>
      <c r="B21857" s="4" t="s">
        <v>5</v>
      </c>
      <c r="C21857" s="4" t="s">
        <v>7</v>
      </c>
      <c r="D21857" s="4" t="s">
        <v>11</v>
      </c>
      <c r="E21857" s="4" t="s">
        <v>8</v>
      </c>
      <c r="F21857" s="4" t="s">
        <v>8</v>
      </c>
      <c r="G21857" s="4" t="s">
        <v>8</v>
      </c>
      <c r="H21857" s="4" t="s">
        <v>8</v>
      </c>
    </row>
    <row r="21858" spans="1:10">
      <c r="A21858" t="n">
        <v>181957</v>
      </c>
      <c r="B21858" s="49" t="n">
        <v>51</v>
      </c>
      <c r="C21858" s="7" t="n">
        <v>3</v>
      </c>
      <c r="D21858" s="7" t="n">
        <v>61440</v>
      </c>
      <c r="E21858" s="7" t="s">
        <v>469</v>
      </c>
      <c r="F21858" s="7" t="s">
        <v>470</v>
      </c>
      <c r="G21858" s="7" t="s">
        <v>66</v>
      </c>
      <c r="H21858" s="7" t="s">
        <v>67</v>
      </c>
    </row>
    <row r="21859" spans="1:10">
      <c r="A21859" t="s">
        <v>4</v>
      </c>
      <c r="B21859" s="4" t="s">
        <v>5</v>
      </c>
      <c r="C21859" s="4" t="s">
        <v>7</v>
      </c>
      <c r="D21859" s="4" t="s">
        <v>11</v>
      </c>
      <c r="E21859" s="4" t="s">
        <v>8</v>
      </c>
      <c r="F21859" s="4" t="s">
        <v>8</v>
      </c>
      <c r="G21859" s="4" t="s">
        <v>8</v>
      </c>
      <c r="H21859" s="4" t="s">
        <v>8</v>
      </c>
    </row>
    <row r="21860" spans="1:10">
      <c r="A21860" t="n">
        <v>181986</v>
      </c>
      <c r="B21860" s="49" t="n">
        <v>51</v>
      </c>
      <c r="C21860" s="7" t="n">
        <v>3</v>
      </c>
      <c r="D21860" s="7" t="n">
        <v>61441</v>
      </c>
      <c r="E21860" s="7" t="s">
        <v>469</v>
      </c>
      <c r="F21860" s="7" t="s">
        <v>470</v>
      </c>
      <c r="G21860" s="7" t="s">
        <v>66</v>
      </c>
      <c r="H21860" s="7" t="s">
        <v>67</v>
      </c>
    </row>
    <row r="21861" spans="1:10">
      <c r="A21861" t="s">
        <v>4</v>
      </c>
      <c r="B21861" s="4" t="s">
        <v>5</v>
      </c>
      <c r="C21861" s="4" t="s">
        <v>7</v>
      </c>
      <c r="D21861" s="4" t="s">
        <v>11</v>
      </c>
      <c r="E21861" s="4" t="s">
        <v>8</v>
      </c>
      <c r="F21861" s="4" t="s">
        <v>8</v>
      </c>
      <c r="G21861" s="4" t="s">
        <v>8</v>
      </c>
      <c r="H21861" s="4" t="s">
        <v>8</v>
      </c>
    </row>
    <row r="21862" spans="1:10">
      <c r="A21862" t="n">
        <v>182015</v>
      </c>
      <c r="B21862" s="49" t="n">
        <v>51</v>
      </c>
      <c r="C21862" s="7" t="n">
        <v>3</v>
      </c>
      <c r="D21862" s="7" t="n">
        <v>61442</v>
      </c>
      <c r="E21862" s="7" t="s">
        <v>469</v>
      </c>
      <c r="F21862" s="7" t="s">
        <v>470</v>
      </c>
      <c r="G21862" s="7" t="s">
        <v>66</v>
      </c>
      <c r="H21862" s="7" t="s">
        <v>67</v>
      </c>
    </row>
    <row r="21863" spans="1:10">
      <c r="A21863" t="s">
        <v>4</v>
      </c>
      <c r="B21863" s="4" t="s">
        <v>5</v>
      </c>
      <c r="C21863" s="4" t="s">
        <v>7</v>
      </c>
      <c r="D21863" s="4" t="s">
        <v>11</v>
      </c>
      <c r="E21863" s="4" t="s">
        <v>8</v>
      </c>
      <c r="F21863" s="4" t="s">
        <v>8</v>
      </c>
      <c r="G21863" s="4" t="s">
        <v>8</v>
      </c>
      <c r="H21863" s="4" t="s">
        <v>8</v>
      </c>
    </row>
    <row r="21864" spans="1:10">
      <c r="A21864" t="n">
        <v>182044</v>
      </c>
      <c r="B21864" s="49" t="n">
        <v>51</v>
      </c>
      <c r="C21864" s="7" t="n">
        <v>3</v>
      </c>
      <c r="D21864" s="7" t="n">
        <v>61443</v>
      </c>
      <c r="E21864" s="7" t="s">
        <v>469</v>
      </c>
      <c r="F21864" s="7" t="s">
        <v>470</v>
      </c>
      <c r="G21864" s="7" t="s">
        <v>66</v>
      </c>
      <c r="H21864" s="7" t="s">
        <v>67</v>
      </c>
    </row>
    <row r="21865" spans="1:10">
      <c r="A21865" t="s">
        <v>4</v>
      </c>
      <c r="B21865" s="4" t="s">
        <v>5</v>
      </c>
      <c r="C21865" s="4" t="s">
        <v>7</v>
      </c>
      <c r="D21865" s="4" t="s">
        <v>11</v>
      </c>
      <c r="E21865" s="4" t="s">
        <v>8</v>
      </c>
      <c r="F21865" s="4" t="s">
        <v>8</v>
      </c>
      <c r="G21865" s="4" t="s">
        <v>8</v>
      </c>
      <c r="H21865" s="4" t="s">
        <v>8</v>
      </c>
    </row>
    <row r="21866" spans="1:10">
      <c r="A21866" t="n">
        <v>182073</v>
      </c>
      <c r="B21866" s="49" t="n">
        <v>51</v>
      </c>
      <c r="C21866" s="7" t="n">
        <v>3</v>
      </c>
      <c r="D21866" s="7" t="n">
        <v>61444</v>
      </c>
      <c r="E21866" s="7" t="s">
        <v>469</v>
      </c>
      <c r="F21866" s="7" t="s">
        <v>470</v>
      </c>
      <c r="G21866" s="7" t="s">
        <v>66</v>
      </c>
      <c r="H21866" s="7" t="s">
        <v>67</v>
      </c>
    </row>
    <row r="21867" spans="1:10">
      <c r="A21867" t="s">
        <v>4</v>
      </c>
      <c r="B21867" s="4" t="s">
        <v>5</v>
      </c>
      <c r="C21867" s="4" t="s">
        <v>7</v>
      </c>
      <c r="D21867" s="4" t="s">
        <v>11</v>
      </c>
      <c r="E21867" s="4" t="s">
        <v>8</v>
      </c>
      <c r="F21867" s="4" t="s">
        <v>8</v>
      </c>
      <c r="G21867" s="4" t="s">
        <v>8</v>
      </c>
      <c r="H21867" s="4" t="s">
        <v>8</v>
      </c>
    </row>
    <row r="21868" spans="1:10">
      <c r="A21868" t="n">
        <v>182102</v>
      </c>
      <c r="B21868" s="49" t="n">
        <v>51</v>
      </c>
      <c r="C21868" s="7" t="n">
        <v>3</v>
      </c>
      <c r="D21868" s="7" t="n">
        <v>61445</v>
      </c>
      <c r="E21868" s="7" t="s">
        <v>469</v>
      </c>
      <c r="F21868" s="7" t="s">
        <v>470</v>
      </c>
      <c r="G21868" s="7" t="s">
        <v>66</v>
      </c>
      <c r="H21868" s="7" t="s">
        <v>67</v>
      </c>
    </row>
    <row r="21869" spans="1:10">
      <c r="A21869" t="s">
        <v>4</v>
      </c>
      <c r="B21869" s="4" t="s">
        <v>5</v>
      </c>
      <c r="C21869" s="4" t="s">
        <v>7</v>
      </c>
      <c r="D21869" s="4" t="s">
        <v>11</v>
      </c>
      <c r="E21869" s="4" t="s">
        <v>8</v>
      </c>
      <c r="F21869" s="4" t="s">
        <v>8</v>
      </c>
      <c r="G21869" s="4" t="s">
        <v>8</v>
      </c>
      <c r="H21869" s="4" t="s">
        <v>8</v>
      </c>
    </row>
    <row r="21870" spans="1:10">
      <c r="A21870" t="n">
        <v>182131</v>
      </c>
      <c r="B21870" s="49" t="n">
        <v>51</v>
      </c>
      <c r="C21870" s="7" t="n">
        <v>3</v>
      </c>
      <c r="D21870" s="7" t="n">
        <v>61446</v>
      </c>
      <c r="E21870" s="7" t="s">
        <v>469</v>
      </c>
      <c r="F21870" s="7" t="s">
        <v>470</v>
      </c>
      <c r="G21870" s="7" t="s">
        <v>66</v>
      </c>
      <c r="H21870" s="7" t="s">
        <v>67</v>
      </c>
    </row>
    <row r="21871" spans="1:10">
      <c r="A21871" t="s">
        <v>4</v>
      </c>
      <c r="B21871" s="4" t="s">
        <v>5</v>
      </c>
      <c r="C21871" s="4" t="s">
        <v>7</v>
      </c>
      <c r="D21871" s="4" t="s">
        <v>11</v>
      </c>
      <c r="E21871" s="4" t="s">
        <v>8</v>
      </c>
      <c r="F21871" s="4" t="s">
        <v>8</v>
      </c>
      <c r="G21871" s="4" t="s">
        <v>8</v>
      </c>
      <c r="H21871" s="4" t="s">
        <v>8</v>
      </c>
    </row>
    <row r="21872" spans="1:10">
      <c r="A21872" t="n">
        <v>182160</v>
      </c>
      <c r="B21872" s="49" t="n">
        <v>51</v>
      </c>
      <c r="C21872" s="7" t="n">
        <v>3</v>
      </c>
      <c r="D21872" s="7" t="n">
        <v>5655</v>
      </c>
      <c r="E21872" s="7" t="s">
        <v>469</v>
      </c>
      <c r="F21872" s="7" t="s">
        <v>470</v>
      </c>
      <c r="G21872" s="7" t="s">
        <v>66</v>
      </c>
      <c r="H21872" s="7" t="s">
        <v>67</v>
      </c>
    </row>
    <row r="21873" spans="1:8">
      <c r="A21873" t="s">
        <v>4</v>
      </c>
      <c r="B21873" s="4" t="s">
        <v>5</v>
      </c>
      <c r="C21873" s="4" t="s">
        <v>11</v>
      </c>
    </row>
    <row r="21874" spans="1:8">
      <c r="A21874" t="n">
        <v>182189</v>
      </c>
      <c r="B21874" s="29" t="n">
        <v>16</v>
      </c>
      <c r="C21874" s="7" t="n">
        <v>1000</v>
      </c>
    </row>
    <row r="21875" spans="1:8">
      <c r="A21875" t="s">
        <v>4</v>
      </c>
      <c r="B21875" s="4" t="s">
        <v>5</v>
      </c>
      <c r="C21875" s="4" t="s">
        <v>11</v>
      </c>
      <c r="D21875" s="4" t="s">
        <v>11</v>
      </c>
      <c r="E21875" s="4" t="s">
        <v>13</v>
      </c>
      <c r="F21875" s="4" t="s">
        <v>13</v>
      </c>
      <c r="G21875" s="4" t="s">
        <v>13</v>
      </c>
      <c r="H21875" s="4" t="s">
        <v>13</v>
      </c>
      <c r="I21875" s="4" t="s">
        <v>7</v>
      </c>
      <c r="J21875" s="4" t="s">
        <v>11</v>
      </c>
    </row>
    <row r="21876" spans="1:8">
      <c r="A21876" t="n">
        <v>182192</v>
      </c>
      <c r="B21876" s="57" t="n">
        <v>55</v>
      </c>
      <c r="C21876" s="7" t="n">
        <v>6303</v>
      </c>
      <c r="D21876" s="7" t="n">
        <v>65024</v>
      </c>
      <c r="E21876" s="7" t="n">
        <v>0</v>
      </c>
      <c r="F21876" s="7" t="n">
        <v>0</v>
      </c>
      <c r="G21876" s="7" t="n">
        <v>1.5</v>
      </c>
      <c r="H21876" s="7" t="n">
        <v>0.899999976158142</v>
      </c>
      <c r="I21876" s="7" t="n">
        <v>1</v>
      </c>
      <c r="J21876" s="7" t="n">
        <v>0</v>
      </c>
    </row>
    <row r="21877" spans="1:8">
      <c r="A21877" t="s">
        <v>4</v>
      </c>
      <c r="B21877" s="4" t="s">
        <v>5</v>
      </c>
      <c r="C21877" s="4" t="s">
        <v>7</v>
      </c>
      <c r="D21877" s="4" t="s">
        <v>7</v>
      </c>
      <c r="E21877" s="4" t="s">
        <v>13</v>
      </c>
      <c r="F21877" s="4" t="s">
        <v>13</v>
      </c>
      <c r="G21877" s="4" t="s">
        <v>13</v>
      </c>
      <c r="H21877" s="4" t="s">
        <v>11</v>
      </c>
    </row>
    <row r="21878" spans="1:8">
      <c r="A21878" t="n">
        <v>182216</v>
      </c>
      <c r="B21878" s="36" t="n">
        <v>45</v>
      </c>
      <c r="C21878" s="7" t="n">
        <v>2</v>
      </c>
      <c r="D21878" s="7" t="n">
        <v>3</v>
      </c>
      <c r="E21878" s="7" t="n">
        <v>-7.55999994277954</v>
      </c>
      <c r="F21878" s="7" t="n">
        <v>1.61000001430511</v>
      </c>
      <c r="G21878" s="7" t="n">
        <v>-12.1599998474121</v>
      </c>
      <c r="H21878" s="7" t="n">
        <v>3000</v>
      </c>
    </row>
    <row r="21879" spans="1:8">
      <c r="A21879" t="s">
        <v>4</v>
      </c>
      <c r="B21879" s="4" t="s">
        <v>5</v>
      </c>
      <c r="C21879" s="4" t="s">
        <v>7</v>
      </c>
      <c r="D21879" s="4" t="s">
        <v>7</v>
      </c>
      <c r="E21879" s="4" t="s">
        <v>13</v>
      </c>
      <c r="F21879" s="4" t="s">
        <v>13</v>
      </c>
      <c r="G21879" s="4" t="s">
        <v>13</v>
      </c>
      <c r="H21879" s="4" t="s">
        <v>11</v>
      </c>
      <c r="I21879" s="4" t="s">
        <v>7</v>
      </c>
    </row>
    <row r="21880" spans="1:8">
      <c r="A21880" t="n">
        <v>182233</v>
      </c>
      <c r="B21880" s="36" t="n">
        <v>45</v>
      </c>
      <c r="C21880" s="7" t="n">
        <v>4</v>
      </c>
      <c r="D21880" s="7" t="n">
        <v>3</v>
      </c>
      <c r="E21880" s="7" t="n">
        <v>9.39999961853027</v>
      </c>
      <c r="F21880" s="7" t="n">
        <v>124.870002746582</v>
      </c>
      <c r="G21880" s="7" t="n">
        <v>0</v>
      </c>
      <c r="H21880" s="7" t="n">
        <v>3000</v>
      </c>
      <c r="I21880" s="7" t="n">
        <v>0</v>
      </c>
    </row>
    <row r="21881" spans="1:8">
      <c r="A21881" t="s">
        <v>4</v>
      </c>
      <c r="B21881" s="4" t="s">
        <v>5</v>
      </c>
      <c r="C21881" s="4" t="s">
        <v>11</v>
      </c>
      <c r="D21881" s="4" t="s">
        <v>11</v>
      </c>
      <c r="E21881" s="4" t="s">
        <v>13</v>
      </c>
      <c r="F21881" s="4" t="s">
        <v>7</v>
      </c>
    </row>
    <row r="21882" spans="1:8">
      <c r="A21882" t="n">
        <v>182251</v>
      </c>
      <c r="B21882" s="77" t="n">
        <v>53</v>
      </c>
      <c r="C21882" s="7" t="n">
        <v>5655</v>
      </c>
      <c r="D21882" s="7" t="n">
        <v>6303</v>
      </c>
      <c r="E21882" s="7" t="n">
        <v>10</v>
      </c>
      <c r="F21882" s="7" t="n">
        <v>0</v>
      </c>
    </row>
    <row r="21883" spans="1:8">
      <c r="A21883" t="s">
        <v>4</v>
      </c>
      <c r="B21883" s="4" t="s">
        <v>5</v>
      </c>
      <c r="C21883" s="4" t="s">
        <v>11</v>
      </c>
    </row>
    <row r="21884" spans="1:8">
      <c r="A21884" t="n">
        <v>182261</v>
      </c>
      <c r="B21884" s="29" t="n">
        <v>16</v>
      </c>
      <c r="C21884" s="7" t="n">
        <v>50</v>
      </c>
    </row>
    <row r="21885" spans="1:8">
      <c r="A21885" t="s">
        <v>4</v>
      </c>
      <c r="B21885" s="4" t="s">
        <v>5</v>
      </c>
      <c r="C21885" s="4" t="s">
        <v>11</v>
      </c>
      <c r="D21885" s="4" t="s">
        <v>11</v>
      </c>
      <c r="E21885" s="4" t="s">
        <v>13</v>
      </c>
      <c r="F21885" s="4" t="s">
        <v>7</v>
      </c>
    </row>
    <row r="21886" spans="1:8">
      <c r="A21886" t="n">
        <v>182264</v>
      </c>
      <c r="B21886" s="77" t="n">
        <v>53</v>
      </c>
      <c r="C21886" s="7" t="n">
        <v>61440</v>
      </c>
      <c r="D21886" s="7" t="n">
        <v>6303</v>
      </c>
      <c r="E21886" s="7" t="n">
        <v>10</v>
      </c>
      <c r="F21886" s="7" t="n">
        <v>0</v>
      </c>
    </row>
    <row r="21887" spans="1:8">
      <c r="A21887" t="s">
        <v>4</v>
      </c>
      <c r="B21887" s="4" t="s">
        <v>5</v>
      </c>
      <c r="C21887" s="4" t="s">
        <v>11</v>
      </c>
    </row>
    <row r="21888" spans="1:8">
      <c r="A21888" t="n">
        <v>182274</v>
      </c>
      <c r="B21888" s="29" t="n">
        <v>16</v>
      </c>
      <c r="C21888" s="7" t="n">
        <v>50</v>
      </c>
    </row>
    <row r="21889" spans="1:10">
      <c r="A21889" t="s">
        <v>4</v>
      </c>
      <c r="B21889" s="4" t="s">
        <v>5</v>
      </c>
      <c r="C21889" s="4" t="s">
        <v>11</v>
      </c>
      <c r="D21889" s="4" t="s">
        <v>11</v>
      </c>
      <c r="E21889" s="4" t="s">
        <v>13</v>
      </c>
      <c r="F21889" s="4" t="s">
        <v>7</v>
      </c>
    </row>
    <row r="21890" spans="1:10">
      <c r="A21890" t="n">
        <v>182277</v>
      </c>
      <c r="B21890" s="77" t="n">
        <v>53</v>
      </c>
      <c r="C21890" s="7" t="n">
        <v>61441</v>
      </c>
      <c r="D21890" s="7" t="n">
        <v>6303</v>
      </c>
      <c r="E21890" s="7" t="n">
        <v>10</v>
      </c>
      <c r="F21890" s="7" t="n">
        <v>0</v>
      </c>
    </row>
    <row r="21891" spans="1:10">
      <c r="A21891" t="s">
        <v>4</v>
      </c>
      <c r="B21891" s="4" t="s">
        <v>5</v>
      </c>
      <c r="C21891" s="4" t="s">
        <v>11</v>
      </c>
    </row>
    <row r="21892" spans="1:10">
      <c r="A21892" t="n">
        <v>182287</v>
      </c>
      <c r="B21892" s="29" t="n">
        <v>16</v>
      </c>
      <c r="C21892" s="7" t="n">
        <v>50</v>
      </c>
    </row>
    <row r="21893" spans="1:10">
      <c r="A21893" t="s">
        <v>4</v>
      </c>
      <c r="B21893" s="4" t="s">
        <v>5</v>
      </c>
      <c r="C21893" s="4" t="s">
        <v>11</v>
      </c>
      <c r="D21893" s="4" t="s">
        <v>11</v>
      </c>
      <c r="E21893" s="4" t="s">
        <v>13</v>
      </c>
      <c r="F21893" s="4" t="s">
        <v>7</v>
      </c>
    </row>
    <row r="21894" spans="1:10">
      <c r="A21894" t="n">
        <v>182290</v>
      </c>
      <c r="B21894" s="77" t="n">
        <v>53</v>
      </c>
      <c r="C21894" s="7" t="n">
        <v>61442</v>
      </c>
      <c r="D21894" s="7" t="n">
        <v>6303</v>
      </c>
      <c r="E21894" s="7" t="n">
        <v>10</v>
      </c>
      <c r="F21894" s="7" t="n">
        <v>0</v>
      </c>
    </row>
    <row r="21895" spans="1:10">
      <c r="A21895" t="s">
        <v>4</v>
      </c>
      <c r="B21895" s="4" t="s">
        <v>5</v>
      </c>
      <c r="C21895" s="4" t="s">
        <v>11</v>
      </c>
    </row>
    <row r="21896" spans="1:10">
      <c r="A21896" t="n">
        <v>182300</v>
      </c>
      <c r="B21896" s="29" t="n">
        <v>16</v>
      </c>
      <c r="C21896" s="7" t="n">
        <v>50</v>
      </c>
    </row>
    <row r="21897" spans="1:10">
      <c r="A21897" t="s">
        <v>4</v>
      </c>
      <c r="B21897" s="4" t="s">
        <v>5</v>
      </c>
      <c r="C21897" s="4" t="s">
        <v>11</v>
      </c>
      <c r="D21897" s="4" t="s">
        <v>11</v>
      </c>
      <c r="E21897" s="4" t="s">
        <v>13</v>
      </c>
      <c r="F21897" s="4" t="s">
        <v>7</v>
      </c>
    </row>
    <row r="21898" spans="1:10">
      <c r="A21898" t="n">
        <v>182303</v>
      </c>
      <c r="B21898" s="77" t="n">
        <v>53</v>
      </c>
      <c r="C21898" s="7" t="n">
        <v>61443</v>
      </c>
      <c r="D21898" s="7" t="n">
        <v>6303</v>
      </c>
      <c r="E21898" s="7" t="n">
        <v>10</v>
      </c>
      <c r="F21898" s="7" t="n">
        <v>0</v>
      </c>
    </row>
    <row r="21899" spans="1:10">
      <c r="A21899" t="s">
        <v>4</v>
      </c>
      <c r="B21899" s="4" t="s">
        <v>5</v>
      </c>
      <c r="C21899" s="4" t="s">
        <v>11</v>
      </c>
    </row>
    <row r="21900" spans="1:10">
      <c r="A21900" t="n">
        <v>182313</v>
      </c>
      <c r="B21900" s="29" t="n">
        <v>16</v>
      </c>
      <c r="C21900" s="7" t="n">
        <v>50</v>
      </c>
    </row>
    <row r="21901" spans="1:10">
      <c r="A21901" t="s">
        <v>4</v>
      </c>
      <c r="B21901" s="4" t="s">
        <v>5</v>
      </c>
      <c r="C21901" s="4" t="s">
        <v>11</v>
      </c>
      <c r="D21901" s="4" t="s">
        <v>11</v>
      </c>
      <c r="E21901" s="4" t="s">
        <v>13</v>
      </c>
      <c r="F21901" s="4" t="s">
        <v>7</v>
      </c>
    </row>
    <row r="21902" spans="1:10">
      <c r="A21902" t="n">
        <v>182316</v>
      </c>
      <c r="B21902" s="77" t="n">
        <v>53</v>
      </c>
      <c r="C21902" s="7" t="n">
        <v>61444</v>
      </c>
      <c r="D21902" s="7" t="n">
        <v>6303</v>
      </c>
      <c r="E21902" s="7" t="n">
        <v>10</v>
      </c>
      <c r="F21902" s="7" t="n">
        <v>0</v>
      </c>
    </row>
    <row r="21903" spans="1:10">
      <c r="A21903" t="s">
        <v>4</v>
      </c>
      <c r="B21903" s="4" t="s">
        <v>5</v>
      </c>
      <c r="C21903" s="4" t="s">
        <v>11</v>
      </c>
    </row>
    <row r="21904" spans="1:10">
      <c r="A21904" t="n">
        <v>182326</v>
      </c>
      <c r="B21904" s="29" t="n">
        <v>16</v>
      </c>
      <c r="C21904" s="7" t="n">
        <v>50</v>
      </c>
    </row>
    <row r="21905" spans="1:6">
      <c r="A21905" t="s">
        <v>4</v>
      </c>
      <c r="B21905" s="4" t="s">
        <v>5</v>
      </c>
      <c r="C21905" s="4" t="s">
        <v>11</v>
      </c>
      <c r="D21905" s="4" t="s">
        <v>11</v>
      </c>
      <c r="E21905" s="4" t="s">
        <v>13</v>
      </c>
      <c r="F21905" s="4" t="s">
        <v>7</v>
      </c>
    </row>
    <row r="21906" spans="1:6">
      <c r="A21906" t="n">
        <v>182329</v>
      </c>
      <c r="B21906" s="77" t="n">
        <v>53</v>
      </c>
      <c r="C21906" s="7" t="n">
        <v>61445</v>
      </c>
      <c r="D21906" s="7" t="n">
        <v>6303</v>
      </c>
      <c r="E21906" s="7" t="n">
        <v>10</v>
      </c>
      <c r="F21906" s="7" t="n">
        <v>0</v>
      </c>
    </row>
    <row r="21907" spans="1:6">
      <c r="A21907" t="s">
        <v>4</v>
      </c>
      <c r="B21907" s="4" t="s">
        <v>5</v>
      </c>
      <c r="C21907" s="4" t="s">
        <v>11</v>
      </c>
    </row>
    <row r="21908" spans="1:6">
      <c r="A21908" t="n">
        <v>182339</v>
      </c>
      <c r="B21908" s="29" t="n">
        <v>16</v>
      </c>
      <c r="C21908" s="7" t="n">
        <v>50</v>
      </c>
    </row>
    <row r="21909" spans="1:6">
      <c r="A21909" t="s">
        <v>4</v>
      </c>
      <c r="B21909" s="4" t="s">
        <v>5</v>
      </c>
      <c r="C21909" s="4" t="s">
        <v>11</v>
      </c>
      <c r="D21909" s="4" t="s">
        <v>11</v>
      </c>
      <c r="E21909" s="4" t="s">
        <v>13</v>
      </c>
      <c r="F21909" s="4" t="s">
        <v>7</v>
      </c>
    </row>
    <row r="21910" spans="1:6">
      <c r="A21910" t="n">
        <v>182342</v>
      </c>
      <c r="B21910" s="77" t="n">
        <v>53</v>
      </c>
      <c r="C21910" s="7" t="n">
        <v>61446</v>
      </c>
      <c r="D21910" s="7" t="n">
        <v>6303</v>
      </c>
      <c r="E21910" s="7" t="n">
        <v>10</v>
      </c>
      <c r="F21910" s="7" t="n">
        <v>0</v>
      </c>
    </row>
    <row r="21911" spans="1:6">
      <c r="A21911" t="s">
        <v>4</v>
      </c>
      <c r="B21911" s="4" t="s">
        <v>5</v>
      </c>
      <c r="C21911" s="4" t="s">
        <v>11</v>
      </c>
    </row>
    <row r="21912" spans="1:6">
      <c r="A21912" t="n">
        <v>182352</v>
      </c>
      <c r="B21912" s="29" t="n">
        <v>16</v>
      </c>
      <c r="C21912" s="7" t="n">
        <v>50</v>
      </c>
    </row>
    <row r="21913" spans="1:6">
      <c r="A21913" t="s">
        <v>4</v>
      </c>
      <c r="B21913" s="4" t="s">
        <v>5</v>
      </c>
      <c r="C21913" s="4" t="s">
        <v>7</v>
      </c>
      <c r="D21913" s="19" t="s">
        <v>28</v>
      </c>
      <c r="E21913" s="4" t="s">
        <v>5</v>
      </c>
      <c r="F21913" s="4" t="s">
        <v>7</v>
      </c>
      <c r="G21913" s="4" t="s">
        <v>11</v>
      </c>
      <c r="H21913" s="19" t="s">
        <v>29</v>
      </c>
      <c r="I21913" s="4" t="s">
        <v>7</v>
      </c>
      <c r="J21913" s="4" t="s">
        <v>16</v>
      </c>
    </row>
    <row r="21914" spans="1:6">
      <c r="A21914" t="n">
        <v>182355</v>
      </c>
      <c r="B21914" s="13" t="n">
        <v>5</v>
      </c>
      <c r="C21914" s="7" t="n">
        <v>28</v>
      </c>
      <c r="D21914" s="19" t="s">
        <v>3</v>
      </c>
      <c r="E21914" s="59" t="n">
        <v>64</v>
      </c>
      <c r="F21914" s="7" t="n">
        <v>5</v>
      </c>
      <c r="G21914" s="7" t="n">
        <v>5</v>
      </c>
      <c r="H21914" s="19" t="s">
        <v>3</v>
      </c>
      <c r="I21914" s="7" t="n">
        <v>1</v>
      </c>
      <c r="J21914" s="14" t="n">
        <f t="normal" ca="1">A21918</f>
        <v>0</v>
      </c>
    </row>
    <row r="21915" spans="1:6">
      <c r="A21915" t="s">
        <v>4</v>
      </c>
      <c r="B21915" s="4" t="s">
        <v>5</v>
      </c>
      <c r="C21915" s="4" t="s">
        <v>11</v>
      </c>
      <c r="D21915" s="4" t="s">
        <v>11</v>
      </c>
      <c r="E21915" s="4" t="s">
        <v>13</v>
      </c>
      <c r="F21915" s="4" t="s">
        <v>7</v>
      </c>
    </row>
    <row r="21916" spans="1:6">
      <c r="A21916" t="n">
        <v>182366</v>
      </c>
      <c r="B21916" s="77" t="n">
        <v>53</v>
      </c>
      <c r="C21916" s="7" t="n">
        <v>7032</v>
      </c>
      <c r="D21916" s="7" t="n">
        <v>6303</v>
      </c>
      <c r="E21916" s="7" t="n">
        <v>10</v>
      </c>
      <c r="F21916" s="7" t="n">
        <v>0</v>
      </c>
    </row>
    <row r="21917" spans="1:6">
      <c r="A21917" t="s">
        <v>4</v>
      </c>
      <c r="B21917" s="4" t="s">
        <v>5</v>
      </c>
      <c r="C21917" s="4" t="s">
        <v>7</v>
      </c>
      <c r="D21917" s="4" t="s">
        <v>11</v>
      </c>
    </row>
    <row r="21918" spans="1:6">
      <c r="A21918" t="n">
        <v>182376</v>
      </c>
      <c r="B21918" s="36" t="n">
        <v>45</v>
      </c>
      <c r="C21918" s="7" t="n">
        <v>7</v>
      </c>
      <c r="D21918" s="7" t="n">
        <v>255</v>
      </c>
    </row>
    <row r="21919" spans="1:6">
      <c r="A21919" t="s">
        <v>4</v>
      </c>
      <c r="B21919" s="4" t="s">
        <v>5</v>
      </c>
      <c r="C21919" s="4" t="s">
        <v>11</v>
      </c>
    </row>
    <row r="21920" spans="1:6">
      <c r="A21920" t="n">
        <v>182380</v>
      </c>
      <c r="B21920" s="34" t="n">
        <v>54</v>
      </c>
      <c r="C21920" s="7" t="n">
        <v>5655</v>
      </c>
    </row>
    <row r="21921" spans="1:10">
      <c r="A21921" t="s">
        <v>4</v>
      </c>
      <c r="B21921" s="4" t="s">
        <v>5</v>
      </c>
      <c r="C21921" s="4" t="s">
        <v>11</v>
      </c>
    </row>
    <row r="21922" spans="1:10">
      <c r="A21922" t="n">
        <v>182383</v>
      </c>
      <c r="B21922" s="34" t="n">
        <v>54</v>
      </c>
      <c r="C21922" s="7" t="n">
        <v>61440</v>
      </c>
    </row>
    <row r="21923" spans="1:10">
      <c r="A21923" t="s">
        <v>4</v>
      </c>
      <c r="B21923" s="4" t="s">
        <v>5</v>
      </c>
      <c r="C21923" s="4" t="s">
        <v>11</v>
      </c>
    </row>
    <row r="21924" spans="1:10">
      <c r="A21924" t="n">
        <v>182386</v>
      </c>
      <c r="B21924" s="34" t="n">
        <v>54</v>
      </c>
      <c r="C21924" s="7" t="n">
        <v>61441</v>
      </c>
    </row>
    <row r="21925" spans="1:10">
      <c r="A21925" t="s">
        <v>4</v>
      </c>
      <c r="B21925" s="4" t="s">
        <v>5</v>
      </c>
      <c r="C21925" s="4" t="s">
        <v>11</v>
      </c>
    </row>
    <row r="21926" spans="1:10">
      <c r="A21926" t="n">
        <v>182389</v>
      </c>
      <c r="B21926" s="34" t="n">
        <v>54</v>
      </c>
      <c r="C21926" s="7" t="n">
        <v>61442</v>
      </c>
    </row>
    <row r="21927" spans="1:10">
      <c r="A21927" t="s">
        <v>4</v>
      </c>
      <c r="B21927" s="4" t="s">
        <v>5</v>
      </c>
      <c r="C21927" s="4" t="s">
        <v>11</v>
      </c>
    </row>
    <row r="21928" spans="1:10">
      <c r="A21928" t="n">
        <v>182392</v>
      </c>
      <c r="B21928" s="34" t="n">
        <v>54</v>
      </c>
      <c r="C21928" s="7" t="n">
        <v>61443</v>
      </c>
    </row>
    <row r="21929" spans="1:10">
      <c r="A21929" t="s">
        <v>4</v>
      </c>
      <c r="B21929" s="4" t="s">
        <v>5</v>
      </c>
      <c r="C21929" s="4" t="s">
        <v>11</v>
      </c>
    </row>
    <row r="21930" spans="1:10">
      <c r="A21930" t="n">
        <v>182395</v>
      </c>
      <c r="B21930" s="34" t="n">
        <v>54</v>
      </c>
      <c r="C21930" s="7" t="n">
        <v>61444</v>
      </c>
    </row>
    <row r="21931" spans="1:10">
      <c r="A21931" t="s">
        <v>4</v>
      </c>
      <c r="B21931" s="4" t="s">
        <v>5</v>
      </c>
      <c r="C21931" s="4" t="s">
        <v>11</v>
      </c>
    </row>
    <row r="21932" spans="1:10">
      <c r="A21932" t="n">
        <v>182398</v>
      </c>
      <c r="B21932" s="34" t="n">
        <v>54</v>
      </c>
      <c r="C21932" s="7" t="n">
        <v>61445</v>
      </c>
    </row>
    <row r="21933" spans="1:10">
      <c r="A21933" t="s">
        <v>4</v>
      </c>
      <c r="B21933" s="4" t="s">
        <v>5</v>
      </c>
      <c r="C21933" s="4" t="s">
        <v>11</v>
      </c>
    </row>
    <row r="21934" spans="1:10">
      <c r="A21934" t="n">
        <v>182401</v>
      </c>
      <c r="B21934" s="34" t="n">
        <v>54</v>
      </c>
      <c r="C21934" s="7" t="n">
        <v>61446</v>
      </c>
    </row>
    <row r="21935" spans="1:10">
      <c r="A21935" t="s">
        <v>4</v>
      </c>
      <c r="B21935" s="4" t="s">
        <v>5</v>
      </c>
      <c r="C21935" s="4" t="s">
        <v>7</v>
      </c>
      <c r="D21935" s="19" t="s">
        <v>28</v>
      </c>
      <c r="E21935" s="4" t="s">
        <v>5</v>
      </c>
      <c r="F21935" s="4" t="s">
        <v>7</v>
      </c>
      <c r="G21935" s="4" t="s">
        <v>11</v>
      </c>
      <c r="H21935" s="19" t="s">
        <v>29</v>
      </c>
      <c r="I21935" s="4" t="s">
        <v>7</v>
      </c>
      <c r="J21935" s="4" t="s">
        <v>16</v>
      </c>
    </row>
    <row r="21936" spans="1:10">
      <c r="A21936" t="n">
        <v>182404</v>
      </c>
      <c r="B21936" s="13" t="n">
        <v>5</v>
      </c>
      <c r="C21936" s="7" t="n">
        <v>28</v>
      </c>
      <c r="D21936" s="19" t="s">
        <v>3</v>
      </c>
      <c r="E21936" s="59" t="n">
        <v>64</v>
      </c>
      <c r="F21936" s="7" t="n">
        <v>5</v>
      </c>
      <c r="G21936" s="7" t="n">
        <v>5</v>
      </c>
      <c r="H21936" s="19" t="s">
        <v>3</v>
      </c>
      <c r="I21936" s="7" t="n">
        <v>1</v>
      </c>
      <c r="J21936" s="14" t="n">
        <f t="normal" ca="1">A21940</f>
        <v>0</v>
      </c>
    </row>
    <row r="21937" spans="1:10">
      <c r="A21937" t="s">
        <v>4</v>
      </c>
      <c r="B21937" s="4" t="s">
        <v>5</v>
      </c>
      <c r="C21937" s="4" t="s">
        <v>11</v>
      </c>
    </row>
    <row r="21938" spans="1:10">
      <c r="A21938" t="n">
        <v>182415</v>
      </c>
      <c r="B21938" s="34" t="n">
        <v>54</v>
      </c>
      <c r="C21938" s="7" t="n">
        <v>7032</v>
      </c>
    </row>
    <row r="21939" spans="1:10">
      <c r="A21939" t="s">
        <v>4</v>
      </c>
      <c r="B21939" s="4" t="s">
        <v>5</v>
      </c>
      <c r="C21939" s="4" t="s">
        <v>7</v>
      </c>
      <c r="D21939" s="4" t="s">
        <v>11</v>
      </c>
      <c r="E21939" s="4" t="s">
        <v>14</v>
      </c>
      <c r="F21939" s="4" t="s">
        <v>11</v>
      </c>
      <c r="G21939" s="4" t="s">
        <v>14</v>
      </c>
      <c r="H21939" s="4" t="s">
        <v>7</v>
      </c>
    </row>
    <row r="21940" spans="1:10">
      <c r="A21940" t="n">
        <v>182418</v>
      </c>
      <c r="B21940" s="16" t="n">
        <v>49</v>
      </c>
      <c r="C21940" s="7" t="n">
        <v>0</v>
      </c>
      <c r="D21940" s="7" t="n">
        <v>100</v>
      </c>
      <c r="E21940" s="7" t="n">
        <v>1065353216</v>
      </c>
      <c r="F21940" s="7" t="n">
        <v>0</v>
      </c>
      <c r="G21940" s="7" t="n">
        <v>0</v>
      </c>
      <c r="H21940" s="7" t="n">
        <v>0</v>
      </c>
    </row>
    <row r="21941" spans="1:10">
      <c r="A21941" t="s">
        <v>4</v>
      </c>
      <c r="B21941" s="4" t="s">
        <v>5</v>
      </c>
      <c r="C21941" s="4" t="s">
        <v>7</v>
      </c>
      <c r="D21941" s="4" t="s">
        <v>11</v>
      </c>
      <c r="E21941" s="4" t="s">
        <v>8</v>
      </c>
    </row>
    <row r="21942" spans="1:10">
      <c r="A21942" t="n">
        <v>182433</v>
      </c>
      <c r="B21942" s="49" t="n">
        <v>51</v>
      </c>
      <c r="C21942" s="7" t="n">
        <v>4</v>
      </c>
      <c r="D21942" s="7" t="n">
        <v>5655</v>
      </c>
      <c r="E21942" s="7" t="s">
        <v>738</v>
      </c>
    </row>
    <row r="21943" spans="1:10">
      <c r="A21943" t="s">
        <v>4</v>
      </c>
      <c r="B21943" s="4" t="s">
        <v>5</v>
      </c>
      <c r="C21943" s="4" t="s">
        <v>11</v>
      </c>
    </row>
    <row r="21944" spans="1:10">
      <c r="A21944" t="n">
        <v>182446</v>
      </c>
      <c r="B21944" s="29" t="n">
        <v>16</v>
      </c>
      <c r="C21944" s="7" t="n">
        <v>0</v>
      </c>
    </row>
    <row r="21945" spans="1:10">
      <c r="A21945" t="s">
        <v>4</v>
      </c>
      <c r="B21945" s="4" t="s">
        <v>5</v>
      </c>
      <c r="C21945" s="4" t="s">
        <v>11</v>
      </c>
      <c r="D21945" s="4" t="s">
        <v>34</v>
      </c>
      <c r="E21945" s="4" t="s">
        <v>7</v>
      </c>
      <c r="F21945" s="4" t="s">
        <v>7</v>
      </c>
    </row>
    <row r="21946" spans="1:10">
      <c r="A21946" t="n">
        <v>182449</v>
      </c>
      <c r="B21946" s="51" t="n">
        <v>26</v>
      </c>
      <c r="C21946" s="7" t="n">
        <v>5655</v>
      </c>
      <c r="D21946" s="7" t="s">
        <v>1595</v>
      </c>
      <c r="E21946" s="7" t="n">
        <v>2</v>
      </c>
      <c r="F21946" s="7" t="n">
        <v>0</v>
      </c>
    </row>
    <row r="21947" spans="1:10">
      <c r="A21947" t="s">
        <v>4</v>
      </c>
      <c r="B21947" s="4" t="s">
        <v>5</v>
      </c>
    </row>
    <row r="21948" spans="1:10">
      <c r="A21948" t="n">
        <v>182514</v>
      </c>
      <c r="B21948" s="27" t="n">
        <v>28</v>
      </c>
    </row>
    <row r="21949" spans="1:10">
      <c r="A21949" t="s">
        <v>4</v>
      </c>
      <c r="B21949" s="4" t="s">
        <v>5</v>
      </c>
      <c r="C21949" s="4" t="s">
        <v>11</v>
      </c>
      <c r="D21949" s="4" t="s">
        <v>7</v>
      </c>
      <c r="E21949" s="4" t="s">
        <v>7</v>
      </c>
      <c r="F21949" s="4" t="s">
        <v>8</v>
      </c>
    </row>
    <row r="21950" spans="1:10">
      <c r="A21950" t="n">
        <v>182515</v>
      </c>
      <c r="B21950" s="43" t="n">
        <v>47</v>
      </c>
      <c r="C21950" s="7" t="n">
        <v>6303</v>
      </c>
      <c r="D21950" s="7" t="n">
        <v>0</v>
      </c>
      <c r="E21950" s="7" t="n">
        <v>0</v>
      </c>
      <c r="F21950" s="7" t="s">
        <v>404</v>
      </c>
    </row>
    <row r="21951" spans="1:10">
      <c r="A21951" t="s">
        <v>4</v>
      </c>
      <c r="B21951" s="4" t="s">
        <v>5</v>
      </c>
      <c r="C21951" s="4" t="s">
        <v>7</v>
      </c>
      <c r="D21951" s="4" t="s">
        <v>11</v>
      </c>
      <c r="E21951" s="4" t="s">
        <v>8</v>
      </c>
    </row>
    <row r="21952" spans="1:10">
      <c r="A21952" t="n">
        <v>182532</v>
      </c>
      <c r="B21952" s="49" t="n">
        <v>51</v>
      </c>
      <c r="C21952" s="7" t="n">
        <v>4</v>
      </c>
      <c r="D21952" s="7" t="n">
        <v>6303</v>
      </c>
      <c r="E21952" s="7" t="s">
        <v>419</v>
      </c>
    </row>
    <row r="21953" spans="1:8">
      <c r="A21953" t="s">
        <v>4</v>
      </c>
      <c r="B21953" s="4" t="s">
        <v>5</v>
      </c>
      <c r="C21953" s="4" t="s">
        <v>11</v>
      </c>
    </row>
    <row r="21954" spans="1:8">
      <c r="A21954" t="n">
        <v>182546</v>
      </c>
      <c r="B21954" s="29" t="n">
        <v>16</v>
      </c>
      <c r="C21954" s="7" t="n">
        <v>0</v>
      </c>
    </row>
    <row r="21955" spans="1:8">
      <c r="A21955" t="s">
        <v>4</v>
      </c>
      <c r="B21955" s="4" t="s">
        <v>5</v>
      </c>
      <c r="C21955" s="4" t="s">
        <v>11</v>
      </c>
      <c r="D21955" s="4" t="s">
        <v>34</v>
      </c>
      <c r="E21955" s="4" t="s">
        <v>7</v>
      </c>
      <c r="F21955" s="4" t="s">
        <v>7</v>
      </c>
      <c r="G21955" s="4" t="s">
        <v>34</v>
      </c>
      <c r="H21955" s="4" t="s">
        <v>7</v>
      </c>
      <c r="I21955" s="4" t="s">
        <v>7</v>
      </c>
    </row>
    <row r="21956" spans="1:8">
      <c r="A21956" t="n">
        <v>182549</v>
      </c>
      <c r="B21956" s="51" t="n">
        <v>26</v>
      </c>
      <c r="C21956" s="7" t="n">
        <v>6303</v>
      </c>
      <c r="D21956" s="7" t="s">
        <v>1596</v>
      </c>
      <c r="E21956" s="7" t="n">
        <v>2</v>
      </c>
      <c r="F21956" s="7" t="n">
        <v>3</v>
      </c>
      <c r="G21956" s="7" t="s">
        <v>1597</v>
      </c>
      <c r="H21956" s="7" t="n">
        <v>2</v>
      </c>
      <c r="I21956" s="7" t="n">
        <v>0</v>
      </c>
    </row>
    <row r="21957" spans="1:8">
      <c r="A21957" t="s">
        <v>4</v>
      </c>
      <c r="B21957" s="4" t="s">
        <v>5</v>
      </c>
    </row>
    <row r="21958" spans="1:8">
      <c r="A21958" t="n">
        <v>182681</v>
      </c>
      <c r="B21958" s="27" t="n">
        <v>28</v>
      </c>
    </row>
    <row r="21959" spans="1:8">
      <c r="A21959" t="s">
        <v>4</v>
      </c>
      <c r="B21959" s="4" t="s">
        <v>5</v>
      </c>
      <c r="C21959" s="4" t="s">
        <v>11</v>
      </c>
      <c r="D21959" s="4" t="s">
        <v>7</v>
      </c>
      <c r="E21959" s="4" t="s">
        <v>13</v>
      </c>
      <c r="F21959" s="4" t="s">
        <v>11</v>
      </c>
    </row>
    <row r="21960" spans="1:8">
      <c r="A21960" t="n">
        <v>182682</v>
      </c>
      <c r="B21960" s="53" t="n">
        <v>59</v>
      </c>
      <c r="C21960" s="7" t="n">
        <v>5655</v>
      </c>
      <c r="D21960" s="7" t="n">
        <v>12</v>
      </c>
      <c r="E21960" s="7" t="n">
        <v>0.150000005960464</v>
      </c>
      <c r="F21960" s="7" t="n">
        <v>0</v>
      </c>
    </row>
    <row r="21961" spans="1:8">
      <c r="A21961" t="s">
        <v>4</v>
      </c>
      <c r="B21961" s="4" t="s">
        <v>5</v>
      </c>
      <c r="C21961" s="4" t="s">
        <v>11</v>
      </c>
    </row>
    <row r="21962" spans="1:8">
      <c r="A21962" t="n">
        <v>182692</v>
      </c>
      <c r="B21962" s="29" t="n">
        <v>16</v>
      </c>
      <c r="C21962" s="7" t="n">
        <v>1300</v>
      </c>
    </row>
    <row r="21963" spans="1:8">
      <c r="A21963" t="s">
        <v>4</v>
      </c>
      <c r="B21963" s="4" t="s">
        <v>5</v>
      </c>
      <c r="C21963" s="4" t="s">
        <v>7</v>
      </c>
      <c r="D21963" s="4" t="s">
        <v>11</v>
      </c>
      <c r="E21963" s="4" t="s">
        <v>8</v>
      </c>
    </row>
    <row r="21964" spans="1:8">
      <c r="A21964" t="n">
        <v>182695</v>
      </c>
      <c r="B21964" s="49" t="n">
        <v>51</v>
      </c>
      <c r="C21964" s="7" t="n">
        <v>4</v>
      </c>
      <c r="D21964" s="7" t="n">
        <v>5655</v>
      </c>
      <c r="E21964" s="7" t="s">
        <v>346</v>
      </c>
    </row>
    <row r="21965" spans="1:8">
      <c r="A21965" t="s">
        <v>4</v>
      </c>
      <c r="B21965" s="4" t="s">
        <v>5</v>
      </c>
      <c r="C21965" s="4" t="s">
        <v>11</v>
      </c>
    </row>
    <row r="21966" spans="1:8">
      <c r="A21966" t="n">
        <v>182709</v>
      </c>
      <c r="B21966" s="29" t="n">
        <v>16</v>
      </c>
      <c r="C21966" s="7" t="n">
        <v>0</v>
      </c>
    </row>
    <row r="21967" spans="1:8">
      <c r="A21967" t="s">
        <v>4</v>
      </c>
      <c r="B21967" s="4" t="s">
        <v>5</v>
      </c>
      <c r="C21967" s="4" t="s">
        <v>11</v>
      </c>
      <c r="D21967" s="4" t="s">
        <v>34</v>
      </c>
      <c r="E21967" s="4" t="s">
        <v>7</v>
      </c>
      <c r="F21967" s="4" t="s">
        <v>7</v>
      </c>
    </row>
    <row r="21968" spans="1:8">
      <c r="A21968" t="n">
        <v>182712</v>
      </c>
      <c r="B21968" s="51" t="n">
        <v>26</v>
      </c>
      <c r="C21968" s="7" t="n">
        <v>5655</v>
      </c>
      <c r="D21968" s="7" t="s">
        <v>1598</v>
      </c>
      <c r="E21968" s="7" t="n">
        <v>2</v>
      </c>
      <c r="F21968" s="7" t="n">
        <v>0</v>
      </c>
    </row>
    <row r="21969" spans="1:9">
      <c r="A21969" t="s">
        <v>4</v>
      </c>
      <c r="B21969" s="4" t="s">
        <v>5</v>
      </c>
    </row>
    <row r="21970" spans="1:9">
      <c r="A21970" t="n">
        <v>182822</v>
      </c>
      <c r="B21970" s="27" t="n">
        <v>28</v>
      </c>
    </row>
    <row r="21971" spans="1:9">
      <c r="A21971" t="s">
        <v>4</v>
      </c>
      <c r="B21971" s="4" t="s">
        <v>5</v>
      </c>
      <c r="C21971" s="4" t="s">
        <v>11</v>
      </c>
      <c r="D21971" s="4" t="s">
        <v>11</v>
      </c>
      <c r="E21971" s="4" t="s">
        <v>13</v>
      </c>
      <c r="F21971" s="4" t="s">
        <v>7</v>
      </c>
    </row>
    <row r="21972" spans="1:9">
      <c r="A21972" t="n">
        <v>182823</v>
      </c>
      <c r="B21972" s="77" t="n">
        <v>53</v>
      </c>
      <c r="C21972" s="7" t="n">
        <v>5655</v>
      </c>
      <c r="D21972" s="7" t="n">
        <v>0</v>
      </c>
      <c r="E21972" s="7" t="n">
        <v>10</v>
      </c>
      <c r="F21972" s="7" t="n">
        <v>0</v>
      </c>
    </row>
    <row r="21973" spans="1:9">
      <c r="A21973" t="s">
        <v>4</v>
      </c>
      <c r="B21973" s="4" t="s">
        <v>5</v>
      </c>
      <c r="C21973" s="4" t="s">
        <v>11</v>
      </c>
    </row>
    <row r="21974" spans="1:9">
      <c r="A21974" t="n">
        <v>182833</v>
      </c>
      <c r="B21974" s="29" t="n">
        <v>16</v>
      </c>
      <c r="C21974" s="7" t="n">
        <v>100</v>
      </c>
    </row>
    <row r="21975" spans="1:9">
      <c r="A21975" t="s">
        <v>4</v>
      </c>
      <c r="B21975" s="4" t="s">
        <v>5</v>
      </c>
      <c r="C21975" s="4" t="s">
        <v>11</v>
      </c>
    </row>
    <row r="21976" spans="1:9">
      <c r="A21976" t="n">
        <v>182836</v>
      </c>
      <c r="B21976" s="34" t="n">
        <v>54</v>
      </c>
      <c r="C21976" s="7" t="n">
        <v>5655</v>
      </c>
    </row>
    <row r="21977" spans="1:9">
      <c r="A21977" t="s">
        <v>4</v>
      </c>
      <c r="B21977" s="4" t="s">
        <v>5</v>
      </c>
      <c r="C21977" s="4" t="s">
        <v>11</v>
      </c>
      <c r="D21977" s="4" t="s">
        <v>11</v>
      </c>
      <c r="E21977" s="4" t="s">
        <v>13</v>
      </c>
      <c r="F21977" s="4" t="s">
        <v>7</v>
      </c>
    </row>
    <row r="21978" spans="1:9">
      <c r="A21978" t="n">
        <v>182839</v>
      </c>
      <c r="B21978" s="77" t="n">
        <v>53</v>
      </c>
      <c r="C21978" s="7" t="n">
        <v>61440</v>
      </c>
      <c r="D21978" s="7" t="n">
        <v>5655</v>
      </c>
      <c r="E21978" s="7" t="n">
        <v>10</v>
      </c>
      <c r="F21978" s="7" t="n">
        <v>0</v>
      </c>
    </row>
    <row r="21979" spans="1:9">
      <c r="A21979" t="s">
        <v>4</v>
      </c>
      <c r="B21979" s="4" t="s">
        <v>5</v>
      </c>
      <c r="C21979" s="4" t="s">
        <v>11</v>
      </c>
    </row>
    <row r="21980" spans="1:9">
      <c r="A21980" t="n">
        <v>182849</v>
      </c>
      <c r="B21980" s="29" t="n">
        <v>16</v>
      </c>
      <c r="C21980" s="7" t="n">
        <v>50</v>
      </c>
    </row>
    <row r="21981" spans="1:9">
      <c r="A21981" t="s">
        <v>4</v>
      </c>
      <c r="B21981" s="4" t="s">
        <v>5</v>
      </c>
      <c r="C21981" s="4" t="s">
        <v>11</v>
      </c>
      <c r="D21981" s="4" t="s">
        <v>11</v>
      </c>
      <c r="E21981" s="4" t="s">
        <v>13</v>
      </c>
      <c r="F21981" s="4" t="s">
        <v>7</v>
      </c>
    </row>
    <row r="21982" spans="1:9">
      <c r="A21982" t="n">
        <v>182852</v>
      </c>
      <c r="B21982" s="77" t="n">
        <v>53</v>
      </c>
      <c r="C21982" s="7" t="n">
        <v>61441</v>
      </c>
      <c r="D21982" s="7" t="n">
        <v>5655</v>
      </c>
      <c r="E21982" s="7" t="n">
        <v>10</v>
      </c>
      <c r="F21982" s="7" t="n">
        <v>0</v>
      </c>
    </row>
    <row r="21983" spans="1:9">
      <c r="A21983" t="s">
        <v>4</v>
      </c>
      <c r="B21983" s="4" t="s">
        <v>5</v>
      </c>
      <c r="C21983" s="4" t="s">
        <v>11</v>
      </c>
    </row>
    <row r="21984" spans="1:9">
      <c r="A21984" t="n">
        <v>182862</v>
      </c>
      <c r="B21984" s="29" t="n">
        <v>16</v>
      </c>
      <c r="C21984" s="7" t="n">
        <v>50</v>
      </c>
    </row>
    <row r="21985" spans="1:6">
      <c r="A21985" t="s">
        <v>4</v>
      </c>
      <c r="B21985" s="4" t="s">
        <v>5</v>
      </c>
      <c r="C21985" s="4" t="s">
        <v>11</v>
      </c>
      <c r="D21985" s="4" t="s">
        <v>11</v>
      </c>
      <c r="E21985" s="4" t="s">
        <v>13</v>
      </c>
      <c r="F21985" s="4" t="s">
        <v>7</v>
      </c>
    </row>
    <row r="21986" spans="1:6">
      <c r="A21986" t="n">
        <v>182865</v>
      </c>
      <c r="B21986" s="77" t="n">
        <v>53</v>
      </c>
      <c r="C21986" s="7" t="n">
        <v>61442</v>
      </c>
      <c r="D21986" s="7" t="n">
        <v>5655</v>
      </c>
      <c r="E21986" s="7" t="n">
        <v>10</v>
      </c>
      <c r="F21986" s="7" t="n">
        <v>0</v>
      </c>
    </row>
    <row r="21987" spans="1:6">
      <c r="A21987" t="s">
        <v>4</v>
      </c>
      <c r="B21987" s="4" t="s">
        <v>5</v>
      </c>
      <c r="C21987" s="4" t="s">
        <v>11</v>
      </c>
    </row>
    <row r="21988" spans="1:6">
      <c r="A21988" t="n">
        <v>182875</v>
      </c>
      <c r="B21988" s="29" t="n">
        <v>16</v>
      </c>
      <c r="C21988" s="7" t="n">
        <v>50</v>
      </c>
    </row>
    <row r="21989" spans="1:6">
      <c r="A21989" t="s">
        <v>4</v>
      </c>
      <c r="B21989" s="4" t="s">
        <v>5</v>
      </c>
      <c r="C21989" s="4" t="s">
        <v>11</v>
      </c>
      <c r="D21989" s="4" t="s">
        <v>11</v>
      </c>
      <c r="E21989" s="4" t="s">
        <v>13</v>
      </c>
      <c r="F21989" s="4" t="s">
        <v>7</v>
      </c>
    </row>
    <row r="21990" spans="1:6">
      <c r="A21990" t="n">
        <v>182878</v>
      </c>
      <c r="B21990" s="77" t="n">
        <v>53</v>
      </c>
      <c r="C21990" s="7" t="n">
        <v>61443</v>
      </c>
      <c r="D21990" s="7" t="n">
        <v>5655</v>
      </c>
      <c r="E21990" s="7" t="n">
        <v>10</v>
      </c>
      <c r="F21990" s="7" t="n">
        <v>0</v>
      </c>
    </row>
    <row r="21991" spans="1:6">
      <c r="A21991" t="s">
        <v>4</v>
      </c>
      <c r="B21991" s="4" t="s">
        <v>5</v>
      </c>
      <c r="C21991" s="4" t="s">
        <v>11</v>
      </c>
    </row>
    <row r="21992" spans="1:6">
      <c r="A21992" t="n">
        <v>182888</v>
      </c>
      <c r="B21992" s="29" t="n">
        <v>16</v>
      </c>
      <c r="C21992" s="7" t="n">
        <v>50</v>
      </c>
    </row>
    <row r="21993" spans="1:6">
      <c r="A21993" t="s">
        <v>4</v>
      </c>
      <c r="B21993" s="4" t="s">
        <v>5</v>
      </c>
      <c r="C21993" s="4" t="s">
        <v>11</v>
      </c>
      <c r="D21993" s="4" t="s">
        <v>11</v>
      </c>
      <c r="E21993" s="4" t="s">
        <v>13</v>
      </c>
      <c r="F21993" s="4" t="s">
        <v>7</v>
      </c>
    </row>
    <row r="21994" spans="1:6">
      <c r="A21994" t="n">
        <v>182891</v>
      </c>
      <c r="B21994" s="77" t="n">
        <v>53</v>
      </c>
      <c r="C21994" s="7" t="n">
        <v>61444</v>
      </c>
      <c r="D21994" s="7" t="n">
        <v>5655</v>
      </c>
      <c r="E21994" s="7" t="n">
        <v>10</v>
      </c>
      <c r="F21994" s="7" t="n">
        <v>0</v>
      </c>
    </row>
    <row r="21995" spans="1:6">
      <c r="A21995" t="s">
        <v>4</v>
      </c>
      <c r="B21995" s="4" t="s">
        <v>5</v>
      </c>
      <c r="C21995" s="4" t="s">
        <v>11</v>
      </c>
    </row>
    <row r="21996" spans="1:6">
      <c r="A21996" t="n">
        <v>182901</v>
      </c>
      <c r="B21996" s="29" t="n">
        <v>16</v>
      </c>
      <c r="C21996" s="7" t="n">
        <v>50</v>
      </c>
    </row>
    <row r="21997" spans="1:6">
      <c r="A21997" t="s">
        <v>4</v>
      </c>
      <c r="B21997" s="4" t="s">
        <v>5</v>
      </c>
      <c r="C21997" s="4" t="s">
        <v>11</v>
      </c>
      <c r="D21997" s="4" t="s">
        <v>11</v>
      </c>
      <c r="E21997" s="4" t="s">
        <v>13</v>
      </c>
      <c r="F21997" s="4" t="s">
        <v>7</v>
      </c>
    </row>
    <row r="21998" spans="1:6">
      <c r="A21998" t="n">
        <v>182904</v>
      </c>
      <c r="B21998" s="77" t="n">
        <v>53</v>
      </c>
      <c r="C21998" s="7" t="n">
        <v>61445</v>
      </c>
      <c r="D21998" s="7" t="n">
        <v>5655</v>
      </c>
      <c r="E21998" s="7" t="n">
        <v>10</v>
      </c>
      <c r="F21998" s="7" t="n">
        <v>0</v>
      </c>
    </row>
    <row r="21999" spans="1:6">
      <c r="A21999" t="s">
        <v>4</v>
      </c>
      <c r="B21999" s="4" t="s">
        <v>5</v>
      </c>
      <c r="C21999" s="4" t="s">
        <v>11</v>
      </c>
    </row>
    <row r="22000" spans="1:6">
      <c r="A22000" t="n">
        <v>182914</v>
      </c>
      <c r="B22000" s="29" t="n">
        <v>16</v>
      </c>
      <c r="C22000" s="7" t="n">
        <v>50</v>
      </c>
    </row>
    <row r="22001" spans="1:6">
      <c r="A22001" t="s">
        <v>4</v>
      </c>
      <c r="B22001" s="4" t="s">
        <v>5</v>
      </c>
      <c r="C22001" s="4" t="s">
        <v>11</v>
      </c>
      <c r="D22001" s="4" t="s">
        <v>11</v>
      </c>
      <c r="E22001" s="4" t="s">
        <v>13</v>
      </c>
      <c r="F22001" s="4" t="s">
        <v>7</v>
      </c>
    </row>
    <row r="22002" spans="1:6">
      <c r="A22002" t="n">
        <v>182917</v>
      </c>
      <c r="B22002" s="77" t="n">
        <v>53</v>
      </c>
      <c r="C22002" s="7" t="n">
        <v>61446</v>
      </c>
      <c r="D22002" s="7" t="n">
        <v>5655</v>
      </c>
      <c r="E22002" s="7" t="n">
        <v>10</v>
      </c>
      <c r="F22002" s="7" t="n">
        <v>0</v>
      </c>
    </row>
    <row r="22003" spans="1:6">
      <c r="A22003" t="s">
        <v>4</v>
      </c>
      <c r="B22003" s="4" t="s">
        <v>5</v>
      </c>
      <c r="C22003" s="4" t="s">
        <v>11</v>
      </c>
    </row>
    <row r="22004" spans="1:6">
      <c r="A22004" t="n">
        <v>182927</v>
      </c>
      <c r="B22004" s="29" t="n">
        <v>16</v>
      </c>
      <c r="C22004" s="7" t="n">
        <v>50</v>
      </c>
    </row>
    <row r="22005" spans="1:6">
      <c r="A22005" t="s">
        <v>4</v>
      </c>
      <c r="B22005" s="4" t="s">
        <v>5</v>
      </c>
      <c r="C22005" s="4" t="s">
        <v>7</v>
      </c>
      <c r="D22005" s="19" t="s">
        <v>28</v>
      </c>
      <c r="E22005" s="4" t="s">
        <v>5</v>
      </c>
      <c r="F22005" s="4" t="s">
        <v>7</v>
      </c>
      <c r="G22005" s="4" t="s">
        <v>11</v>
      </c>
      <c r="H22005" s="19" t="s">
        <v>29</v>
      </c>
      <c r="I22005" s="4" t="s">
        <v>7</v>
      </c>
      <c r="J22005" s="4" t="s">
        <v>16</v>
      </c>
    </row>
    <row r="22006" spans="1:6">
      <c r="A22006" t="n">
        <v>182930</v>
      </c>
      <c r="B22006" s="13" t="n">
        <v>5</v>
      </c>
      <c r="C22006" s="7" t="n">
        <v>28</v>
      </c>
      <c r="D22006" s="19" t="s">
        <v>3</v>
      </c>
      <c r="E22006" s="59" t="n">
        <v>64</v>
      </c>
      <c r="F22006" s="7" t="n">
        <v>5</v>
      </c>
      <c r="G22006" s="7" t="n">
        <v>5</v>
      </c>
      <c r="H22006" s="19" t="s">
        <v>3</v>
      </c>
      <c r="I22006" s="7" t="n">
        <v>1</v>
      </c>
      <c r="J22006" s="14" t="n">
        <f t="normal" ca="1">A22010</f>
        <v>0</v>
      </c>
    </row>
    <row r="22007" spans="1:6">
      <c r="A22007" t="s">
        <v>4</v>
      </c>
      <c r="B22007" s="4" t="s">
        <v>5</v>
      </c>
      <c r="C22007" s="4" t="s">
        <v>11</v>
      </c>
      <c r="D22007" s="4" t="s">
        <v>11</v>
      </c>
      <c r="E22007" s="4" t="s">
        <v>13</v>
      </c>
      <c r="F22007" s="4" t="s">
        <v>7</v>
      </c>
    </row>
    <row r="22008" spans="1:6">
      <c r="A22008" t="n">
        <v>182941</v>
      </c>
      <c r="B22008" s="77" t="n">
        <v>53</v>
      </c>
      <c r="C22008" s="7" t="n">
        <v>7032</v>
      </c>
      <c r="D22008" s="7" t="n">
        <v>5655</v>
      </c>
      <c r="E22008" s="7" t="n">
        <v>10</v>
      </c>
      <c r="F22008" s="7" t="n">
        <v>0</v>
      </c>
    </row>
    <row r="22009" spans="1:6">
      <c r="A22009" t="s">
        <v>4</v>
      </c>
      <c r="B22009" s="4" t="s">
        <v>5</v>
      </c>
      <c r="C22009" s="4" t="s">
        <v>7</v>
      </c>
      <c r="D22009" s="4" t="s">
        <v>11</v>
      </c>
    </row>
    <row r="22010" spans="1:6">
      <c r="A22010" t="n">
        <v>182951</v>
      </c>
      <c r="B22010" s="36" t="n">
        <v>45</v>
      </c>
      <c r="C22010" s="7" t="n">
        <v>7</v>
      </c>
      <c r="D22010" s="7" t="n">
        <v>255</v>
      </c>
    </row>
    <row r="22011" spans="1:6">
      <c r="A22011" t="s">
        <v>4</v>
      </c>
      <c r="B22011" s="4" t="s">
        <v>5</v>
      </c>
      <c r="C22011" s="4" t="s">
        <v>11</v>
      </c>
    </row>
    <row r="22012" spans="1:6">
      <c r="A22012" t="n">
        <v>182955</v>
      </c>
      <c r="B22012" s="34" t="n">
        <v>54</v>
      </c>
      <c r="C22012" s="7" t="n">
        <v>61440</v>
      </c>
    </row>
    <row r="22013" spans="1:6">
      <c r="A22013" t="s">
        <v>4</v>
      </c>
      <c r="B22013" s="4" t="s">
        <v>5</v>
      </c>
      <c r="C22013" s="4" t="s">
        <v>11</v>
      </c>
    </row>
    <row r="22014" spans="1:6">
      <c r="A22014" t="n">
        <v>182958</v>
      </c>
      <c r="B22014" s="29" t="n">
        <v>16</v>
      </c>
      <c r="C22014" s="7" t="n">
        <v>300</v>
      </c>
    </row>
    <row r="22015" spans="1:6">
      <c r="A22015" t="s">
        <v>4</v>
      </c>
      <c r="B22015" s="4" t="s">
        <v>5</v>
      </c>
      <c r="C22015" s="4" t="s">
        <v>11</v>
      </c>
      <c r="D22015" s="4" t="s">
        <v>7</v>
      </c>
      <c r="E22015" s="4" t="s">
        <v>7</v>
      </c>
      <c r="F22015" s="4" t="s">
        <v>8</v>
      </c>
    </row>
    <row r="22016" spans="1:6">
      <c r="A22016" t="n">
        <v>182961</v>
      </c>
      <c r="B22016" s="50" t="n">
        <v>20</v>
      </c>
      <c r="C22016" s="7" t="n">
        <v>5655</v>
      </c>
      <c r="D22016" s="7" t="n">
        <v>2</v>
      </c>
      <c r="E22016" s="7" t="n">
        <v>10</v>
      </c>
      <c r="F22016" s="7" t="s">
        <v>459</v>
      </c>
    </row>
    <row r="22017" spans="1:10">
      <c r="A22017" t="s">
        <v>4</v>
      </c>
      <c r="B22017" s="4" t="s">
        <v>5</v>
      </c>
      <c r="C22017" s="4" t="s">
        <v>7</v>
      </c>
      <c r="D22017" s="4" t="s">
        <v>11</v>
      </c>
      <c r="E22017" s="4" t="s">
        <v>8</v>
      </c>
    </row>
    <row r="22018" spans="1:10">
      <c r="A22018" t="n">
        <v>182982</v>
      </c>
      <c r="B22018" s="49" t="n">
        <v>51</v>
      </c>
      <c r="C22018" s="7" t="n">
        <v>4</v>
      </c>
      <c r="D22018" s="7" t="n">
        <v>5655</v>
      </c>
      <c r="E22018" s="7" t="s">
        <v>101</v>
      </c>
    </row>
    <row r="22019" spans="1:10">
      <c r="A22019" t="s">
        <v>4</v>
      </c>
      <c r="B22019" s="4" t="s">
        <v>5</v>
      </c>
      <c r="C22019" s="4" t="s">
        <v>11</v>
      </c>
    </row>
    <row r="22020" spans="1:10">
      <c r="A22020" t="n">
        <v>182995</v>
      </c>
      <c r="B22020" s="29" t="n">
        <v>16</v>
      </c>
      <c r="C22020" s="7" t="n">
        <v>0</v>
      </c>
    </row>
    <row r="22021" spans="1:10">
      <c r="A22021" t="s">
        <v>4</v>
      </c>
      <c r="B22021" s="4" t="s">
        <v>5</v>
      </c>
      <c r="C22021" s="4" t="s">
        <v>11</v>
      </c>
      <c r="D22021" s="4" t="s">
        <v>34</v>
      </c>
      <c r="E22021" s="4" t="s">
        <v>7</v>
      </c>
      <c r="F22021" s="4" t="s">
        <v>7</v>
      </c>
    </row>
    <row r="22022" spans="1:10">
      <c r="A22022" t="n">
        <v>182998</v>
      </c>
      <c r="B22022" s="51" t="n">
        <v>26</v>
      </c>
      <c r="C22022" s="7" t="n">
        <v>5655</v>
      </c>
      <c r="D22022" s="7" t="s">
        <v>1599</v>
      </c>
      <c r="E22022" s="7" t="n">
        <v>2</v>
      </c>
      <c r="F22022" s="7" t="n">
        <v>0</v>
      </c>
    </row>
    <row r="22023" spans="1:10">
      <c r="A22023" t="s">
        <v>4</v>
      </c>
      <c r="B22023" s="4" t="s">
        <v>5</v>
      </c>
    </row>
    <row r="22024" spans="1:10">
      <c r="A22024" t="n">
        <v>183045</v>
      </c>
      <c r="B22024" s="27" t="n">
        <v>28</v>
      </c>
    </row>
    <row r="22025" spans="1:10">
      <c r="A22025" t="s">
        <v>4</v>
      </c>
      <c r="B22025" s="4" t="s">
        <v>5</v>
      </c>
      <c r="C22025" s="4" t="s">
        <v>7</v>
      </c>
      <c r="D22025" s="4" t="s">
        <v>11</v>
      </c>
      <c r="E22025" s="4" t="s">
        <v>8</v>
      </c>
    </row>
    <row r="22026" spans="1:10">
      <c r="A22026" t="n">
        <v>183046</v>
      </c>
      <c r="B22026" s="49" t="n">
        <v>51</v>
      </c>
      <c r="C22026" s="7" t="n">
        <v>4</v>
      </c>
      <c r="D22026" s="7" t="n">
        <v>0</v>
      </c>
      <c r="E22026" s="7" t="s">
        <v>1600</v>
      </c>
    </row>
    <row r="22027" spans="1:10">
      <c r="A22027" t="s">
        <v>4</v>
      </c>
      <c r="B22027" s="4" t="s">
        <v>5</v>
      </c>
      <c r="C22027" s="4" t="s">
        <v>11</v>
      </c>
    </row>
    <row r="22028" spans="1:10">
      <c r="A22028" t="n">
        <v>183059</v>
      </c>
      <c r="B22028" s="29" t="n">
        <v>16</v>
      </c>
      <c r="C22028" s="7" t="n">
        <v>0</v>
      </c>
    </row>
    <row r="22029" spans="1:10">
      <c r="A22029" t="s">
        <v>4</v>
      </c>
      <c r="B22029" s="4" t="s">
        <v>5</v>
      </c>
      <c r="C22029" s="4" t="s">
        <v>11</v>
      </c>
      <c r="D22029" s="4" t="s">
        <v>34</v>
      </c>
      <c r="E22029" s="4" t="s">
        <v>7</v>
      </c>
      <c r="F22029" s="4" t="s">
        <v>7</v>
      </c>
    </row>
    <row r="22030" spans="1:10">
      <c r="A22030" t="n">
        <v>183062</v>
      </c>
      <c r="B22030" s="51" t="n">
        <v>26</v>
      </c>
      <c r="C22030" s="7" t="n">
        <v>0</v>
      </c>
      <c r="D22030" s="7" t="s">
        <v>1601</v>
      </c>
      <c r="E22030" s="7" t="n">
        <v>2</v>
      </c>
      <c r="F22030" s="7" t="n">
        <v>0</v>
      </c>
    </row>
    <row r="22031" spans="1:10">
      <c r="A22031" t="s">
        <v>4</v>
      </c>
      <c r="B22031" s="4" t="s">
        <v>5</v>
      </c>
    </row>
    <row r="22032" spans="1:10">
      <c r="A22032" t="n">
        <v>183131</v>
      </c>
      <c r="B22032" s="27" t="n">
        <v>28</v>
      </c>
    </row>
    <row r="22033" spans="1:6">
      <c r="A22033" t="s">
        <v>4</v>
      </c>
      <c r="B22033" s="4" t="s">
        <v>5</v>
      </c>
      <c r="C22033" s="4" t="s">
        <v>7</v>
      </c>
      <c r="D22033" s="4" t="s">
        <v>11</v>
      </c>
      <c r="E22033" s="4" t="s">
        <v>13</v>
      </c>
    </row>
    <row r="22034" spans="1:6">
      <c r="A22034" t="n">
        <v>183132</v>
      </c>
      <c r="B22034" s="35" t="n">
        <v>58</v>
      </c>
      <c r="C22034" s="7" t="n">
        <v>0</v>
      </c>
      <c r="D22034" s="7" t="n">
        <v>2000</v>
      </c>
      <c r="E22034" s="7" t="n">
        <v>1</v>
      </c>
    </row>
    <row r="22035" spans="1:6">
      <c r="A22035" t="s">
        <v>4</v>
      </c>
      <c r="B22035" s="4" t="s">
        <v>5</v>
      </c>
      <c r="C22035" s="4" t="s">
        <v>7</v>
      </c>
      <c r="D22035" s="4" t="s">
        <v>11</v>
      </c>
    </row>
    <row r="22036" spans="1:6">
      <c r="A22036" t="n">
        <v>183140</v>
      </c>
      <c r="B22036" s="35" t="n">
        <v>58</v>
      </c>
      <c r="C22036" s="7" t="n">
        <v>255</v>
      </c>
      <c r="D22036" s="7" t="n">
        <v>0</v>
      </c>
    </row>
    <row r="22037" spans="1:6">
      <c r="A22037" t="s">
        <v>4</v>
      </c>
      <c r="B22037" s="4" t="s">
        <v>5</v>
      </c>
      <c r="C22037" s="4" t="s">
        <v>11</v>
      </c>
    </row>
    <row r="22038" spans="1:6">
      <c r="A22038" t="n">
        <v>183144</v>
      </c>
      <c r="B22038" s="29" t="n">
        <v>16</v>
      </c>
      <c r="C22038" s="7" t="n">
        <v>300</v>
      </c>
    </row>
    <row r="22039" spans="1:6">
      <c r="A22039" t="s">
        <v>4</v>
      </c>
      <c r="B22039" s="4" t="s">
        <v>5</v>
      </c>
      <c r="C22039" s="4" t="s">
        <v>7</v>
      </c>
      <c r="D22039" s="4" t="s">
        <v>11</v>
      </c>
      <c r="E22039" s="4" t="s">
        <v>11</v>
      </c>
      <c r="F22039" s="4" t="s">
        <v>11</v>
      </c>
      <c r="G22039" s="4" t="s">
        <v>11</v>
      </c>
      <c r="H22039" s="4" t="s">
        <v>7</v>
      </c>
    </row>
    <row r="22040" spans="1:6">
      <c r="A22040" t="n">
        <v>183147</v>
      </c>
      <c r="B22040" s="25" t="n">
        <v>25</v>
      </c>
      <c r="C22040" s="7" t="n">
        <v>5</v>
      </c>
      <c r="D22040" s="7" t="n">
        <v>65535</v>
      </c>
      <c r="E22040" s="7" t="n">
        <v>65535</v>
      </c>
      <c r="F22040" s="7" t="n">
        <v>65535</v>
      </c>
      <c r="G22040" s="7" t="n">
        <v>65535</v>
      </c>
      <c r="H22040" s="7" t="n">
        <v>0</v>
      </c>
    </row>
    <row r="22041" spans="1:6">
      <c r="A22041" t="s">
        <v>4</v>
      </c>
      <c r="B22041" s="4" t="s">
        <v>5</v>
      </c>
      <c r="C22041" s="4" t="s">
        <v>7</v>
      </c>
      <c r="D22041" s="4" t="s">
        <v>11</v>
      </c>
      <c r="E22041" s="4" t="s">
        <v>13</v>
      </c>
      <c r="F22041" s="4" t="s">
        <v>11</v>
      </c>
      <c r="G22041" s="4" t="s">
        <v>14</v>
      </c>
      <c r="H22041" s="4" t="s">
        <v>14</v>
      </c>
      <c r="I22041" s="4" t="s">
        <v>11</v>
      </c>
      <c r="J22041" s="4" t="s">
        <v>11</v>
      </c>
      <c r="K22041" s="4" t="s">
        <v>14</v>
      </c>
      <c r="L22041" s="4" t="s">
        <v>14</v>
      </c>
      <c r="M22041" s="4" t="s">
        <v>14</v>
      </c>
      <c r="N22041" s="4" t="s">
        <v>14</v>
      </c>
      <c r="O22041" s="4" t="s">
        <v>8</v>
      </c>
    </row>
    <row r="22042" spans="1:6">
      <c r="A22042" t="n">
        <v>183158</v>
      </c>
      <c r="B22042" s="12" t="n">
        <v>50</v>
      </c>
      <c r="C22042" s="7" t="n">
        <v>0</v>
      </c>
      <c r="D22042" s="7" t="n">
        <v>12101</v>
      </c>
      <c r="E22042" s="7" t="n">
        <v>1</v>
      </c>
      <c r="F22042" s="7" t="n">
        <v>0</v>
      </c>
      <c r="G22042" s="7" t="n">
        <v>0</v>
      </c>
      <c r="H22042" s="7" t="n">
        <v>0</v>
      </c>
      <c r="I22042" s="7" t="n">
        <v>0</v>
      </c>
      <c r="J22042" s="7" t="n">
        <v>65533</v>
      </c>
      <c r="K22042" s="7" t="n">
        <v>0</v>
      </c>
      <c r="L22042" s="7" t="n">
        <v>0</v>
      </c>
      <c r="M22042" s="7" t="n">
        <v>0</v>
      </c>
      <c r="N22042" s="7" t="n">
        <v>0</v>
      </c>
      <c r="O22042" s="7" t="s">
        <v>18</v>
      </c>
    </row>
    <row r="22043" spans="1:6">
      <c r="A22043" t="s">
        <v>4</v>
      </c>
      <c r="B22043" s="4" t="s">
        <v>5</v>
      </c>
      <c r="C22043" s="4" t="s">
        <v>11</v>
      </c>
      <c r="D22043" s="4" t="s">
        <v>7</v>
      </c>
      <c r="E22043" s="4" t="s">
        <v>34</v>
      </c>
      <c r="F22043" s="4" t="s">
        <v>7</v>
      </c>
      <c r="G22043" s="4" t="s">
        <v>7</v>
      </c>
      <c r="H22043" s="4" t="s">
        <v>7</v>
      </c>
    </row>
    <row r="22044" spans="1:6">
      <c r="A22044" t="n">
        <v>183197</v>
      </c>
      <c r="B22044" s="26" t="n">
        <v>24</v>
      </c>
      <c r="C22044" s="7" t="n">
        <v>65533</v>
      </c>
      <c r="D22044" s="7" t="n">
        <v>12</v>
      </c>
      <c r="E22044" s="7" t="s">
        <v>1602</v>
      </c>
      <c r="F22044" s="7" t="n">
        <v>6</v>
      </c>
      <c r="G22044" s="7" t="n">
        <v>2</v>
      </c>
      <c r="H22044" s="7" t="n">
        <v>0</v>
      </c>
    </row>
    <row r="22045" spans="1:6">
      <c r="A22045" t="s">
        <v>4</v>
      </c>
      <c r="B22045" s="4" t="s">
        <v>5</v>
      </c>
    </row>
    <row r="22046" spans="1:6">
      <c r="A22046" t="n">
        <v>183250</v>
      </c>
      <c r="B22046" s="27" t="n">
        <v>28</v>
      </c>
    </row>
    <row r="22047" spans="1:6">
      <c r="A22047" t="s">
        <v>4</v>
      </c>
      <c r="B22047" s="4" t="s">
        <v>5</v>
      </c>
      <c r="C22047" s="4" t="s">
        <v>7</v>
      </c>
    </row>
    <row r="22048" spans="1:6">
      <c r="A22048" t="n">
        <v>183251</v>
      </c>
      <c r="B22048" s="28" t="n">
        <v>27</v>
      </c>
      <c r="C22048" s="7" t="n">
        <v>0</v>
      </c>
    </row>
    <row r="22049" spans="1:15">
      <c r="A22049" t="s">
        <v>4</v>
      </c>
      <c r="B22049" s="4" t="s">
        <v>5</v>
      </c>
      <c r="C22049" s="4" t="s">
        <v>7</v>
      </c>
    </row>
    <row r="22050" spans="1:15">
      <c r="A22050" t="n">
        <v>183253</v>
      </c>
      <c r="B22050" s="28" t="n">
        <v>27</v>
      </c>
      <c r="C22050" s="7" t="n">
        <v>1</v>
      </c>
    </row>
    <row r="22051" spans="1:15">
      <c r="A22051" t="s">
        <v>4</v>
      </c>
      <c r="B22051" s="4" t="s">
        <v>5</v>
      </c>
      <c r="C22051" s="4" t="s">
        <v>7</v>
      </c>
      <c r="D22051" s="4" t="s">
        <v>11</v>
      </c>
      <c r="E22051" s="4" t="s">
        <v>11</v>
      </c>
      <c r="F22051" s="4" t="s">
        <v>11</v>
      </c>
      <c r="G22051" s="4" t="s">
        <v>11</v>
      </c>
      <c r="H22051" s="4" t="s">
        <v>7</v>
      </c>
    </row>
    <row r="22052" spans="1:15">
      <c r="A22052" t="n">
        <v>183255</v>
      </c>
      <c r="B22052" s="25" t="n">
        <v>25</v>
      </c>
      <c r="C22052" s="7" t="n">
        <v>5</v>
      </c>
      <c r="D22052" s="7" t="n">
        <v>65535</v>
      </c>
      <c r="E22052" s="7" t="n">
        <v>65535</v>
      </c>
      <c r="F22052" s="7" t="n">
        <v>65535</v>
      </c>
      <c r="G22052" s="7" t="n">
        <v>65535</v>
      </c>
      <c r="H22052" s="7" t="n">
        <v>0</v>
      </c>
    </row>
    <row r="22053" spans="1:15">
      <c r="A22053" t="s">
        <v>4</v>
      </c>
      <c r="B22053" s="4" t="s">
        <v>5</v>
      </c>
      <c r="C22053" s="4" t="s">
        <v>7</v>
      </c>
      <c r="D22053" s="4" t="s">
        <v>11</v>
      </c>
      <c r="E22053" s="4" t="s">
        <v>7</v>
      </c>
    </row>
    <row r="22054" spans="1:15">
      <c r="A22054" t="n">
        <v>183266</v>
      </c>
      <c r="B22054" s="16" t="n">
        <v>49</v>
      </c>
      <c r="C22054" s="7" t="n">
        <v>1</v>
      </c>
      <c r="D22054" s="7" t="n">
        <v>4000</v>
      </c>
      <c r="E22054" s="7" t="n">
        <v>0</v>
      </c>
    </row>
    <row r="22055" spans="1:15">
      <c r="A22055" t="s">
        <v>4</v>
      </c>
      <c r="B22055" s="4" t="s">
        <v>5</v>
      </c>
      <c r="C22055" s="4" t="s">
        <v>7</v>
      </c>
      <c r="D22055" s="4" t="s">
        <v>7</v>
      </c>
    </row>
    <row r="22056" spans="1:15">
      <c r="A22056" t="n">
        <v>183271</v>
      </c>
      <c r="B22056" s="16" t="n">
        <v>49</v>
      </c>
      <c r="C22056" s="7" t="n">
        <v>2</v>
      </c>
      <c r="D22056" s="7" t="n">
        <v>0</v>
      </c>
    </row>
    <row r="22057" spans="1:15">
      <c r="A22057" t="s">
        <v>4</v>
      </c>
      <c r="B22057" s="4" t="s">
        <v>5</v>
      </c>
      <c r="C22057" s="4" t="s">
        <v>11</v>
      </c>
    </row>
    <row r="22058" spans="1:15">
      <c r="A22058" t="n">
        <v>183274</v>
      </c>
      <c r="B22058" s="29" t="n">
        <v>16</v>
      </c>
      <c r="C22058" s="7" t="n">
        <v>300</v>
      </c>
    </row>
    <row r="22059" spans="1:15">
      <c r="A22059" t="s">
        <v>4</v>
      </c>
      <c r="B22059" s="4" t="s">
        <v>5</v>
      </c>
      <c r="C22059" s="4" t="s">
        <v>7</v>
      </c>
      <c r="D22059" s="4" t="s">
        <v>11</v>
      </c>
      <c r="E22059" s="4" t="s">
        <v>7</v>
      </c>
      <c r="F22059" s="4" t="s">
        <v>16</v>
      </c>
    </row>
    <row r="22060" spans="1:15">
      <c r="A22060" t="n">
        <v>183277</v>
      </c>
      <c r="B22060" s="13" t="n">
        <v>5</v>
      </c>
      <c r="C22060" s="7" t="n">
        <v>30</v>
      </c>
      <c r="D22060" s="7" t="n">
        <v>10942</v>
      </c>
      <c r="E22060" s="7" t="n">
        <v>1</v>
      </c>
      <c r="F22060" s="14" t="n">
        <f t="normal" ca="1">A22068</f>
        <v>0</v>
      </c>
    </row>
    <row r="22061" spans="1:15">
      <c r="A22061" t="s">
        <v>4</v>
      </c>
      <c r="B22061" s="4" t="s">
        <v>5</v>
      </c>
      <c r="C22061" s="4" t="s">
        <v>11</v>
      </c>
      <c r="D22061" s="4" t="s">
        <v>7</v>
      </c>
      <c r="E22061" s="4" t="s">
        <v>11</v>
      </c>
    </row>
    <row r="22062" spans="1:15">
      <c r="A22062" t="n">
        <v>183286</v>
      </c>
      <c r="B22062" s="88" t="n">
        <v>104</v>
      </c>
      <c r="C22062" s="7" t="n">
        <v>38</v>
      </c>
      <c r="D22062" s="7" t="n">
        <v>1</v>
      </c>
      <c r="E22062" s="7" t="n">
        <v>9</v>
      </c>
    </row>
    <row r="22063" spans="1:15">
      <c r="A22063" t="s">
        <v>4</v>
      </c>
      <c r="B22063" s="4" t="s">
        <v>5</v>
      </c>
    </row>
    <row r="22064" spans="1:15">
      <c r="A22064" t="n">
        <v>183292</v>
      </c>
      <c r="B22064" s="5" t="n">
        <v>1</v>
      </c>
    </row>
    <row r="22065" spans="1:8">
      <c r="A22065" t="s">
        <v>4</v>
      </c>
      <c r="B22065" s="4" t="s">
        <v>5</v>
      </c>
      <c r="C22065" s="4" t="s">
        <v>16</v>
      </c>
    </row>
    <row r="22066" spans="1:8">
      <c r="A22066" t="n">
        <v>183293</v>
      </c>
      <c r="B22066" s="22" t="n">
        <v>3</v>
      </c>
      <c r="C22066" s="14" t="n">
        <f t="normal" ca="1">A22120</f>
        <v>0</v>
      </c>
    </row>
    <row r="22067" spans="1:8">
      <c r="A22067" t="s">
        <v>4</v>
      </c>
      <c r="B22067" s="4" t="s">
        <v>5</v>
      </c>
      <c r="C22067" s="4" t="s">
        <v>7</v>
      </c>
      <c r="D22067" s="4" t="s">
        <v>11</v>
      </c>
      <c r="E22067" s="4" t="s">
        <v>7</v>
      </c>
      <c r="F22067" s="4" t="s">
        <v>16</v>
      </c>
    </row>
    <row r="22068" spans="1:8">
      <c r="A22068" t="n">
        <v>183298</v>
      </c>
      <c r="B22068" s="13" t="n">
        <v>5</v>
      </c>
      <c r="C22068" s="7" t="n">
        <v>30</v>
      </c>
      <c r="D22068" s="7" t="n">
        <v>10943</v>
      </c>
      <c r="E22068" s="7" t="n">
        <v>1</v>
      </c>
      <c r="F22068" s="14" t="n">
        <f t="normal" ca="1">A22076</f>
        <v>0</v>
      </c>
    </row>
    <row r="22069" spans="1:8">
      <c r="A22069" t="s">
        <v>4</v>
      </c>
      <c r="B22069" s="4" t="s">
        <v>5</v>
      </c>
      <c r="C22069" s="4" t="s">
        <v>11</v>
      </c>
      <c r="D22069" s="4" t="s">
        <v>7</v>
      </c>
      <c r="E22069" s="4" t="s">
        <v>11</v>
      </c>
    </row>
    <row r="22070" spans="1:8">
      <c r="A22070" t="n">
        <v>183307</v>
      </c>
      <c r="B22070" s="88" t="n">
        <v>104</v>
      </c>
      <c r="C22070" s="7" t="n">
        <v>38</v>
      </c>
      <c r="D22070" s="7" t="n">
        <v>1</v>
      </c>
      <c r="E22070" s="7" t="n">
        <v>9</v>
      </c>
    </row>
    <row r="22071" spans="1:8">
      <c r="A22071" t="s">
        <v>4</v>
      </c>
      <c r="B22071" s="4" t="s">
        <v>5</v>
      </c>
    </row>
    <row r="22072" spans="1:8">
      <c r="A22072" t="n">
        <v>183313</v>
      </c>
      <c r="B22072" s="5" t="n">
        <v>1</v>
      </c>
    </row>
    <row r="22073" spans="1:8">
      <c r="A22073" t="s">
        <v>4</v>
      </c>
      <c r="B22073" s="4" t="s">
        <v>5</v>
      </c>
      <c r="C22073" s="4" t="s">
        <v>16</v>
      </c>
    </row>
    <row r="22074" spans="1:8">
      <c r="A22074" t="n">
        <v>183314</v>
      </c>
      <c r="B22074" s="22" t="n">
        <v>3</v>
      </c>
      <c r="C22074" s="14" t="n">
        <f t="normal" ca="1">A22120</f>
        <v>0</v>
      </c>
    </row>
    <row r="22075" spans="1:8">
      <c r="A22075" t="s">
        <v>4</v>
      </c>
      <c r="B22075" s="4" t="s">
        <v>5</v>
      </c>
      <c r="C22075" s="4" t="s">
        <v>7</v>
      </c>
      <c r="D22075" s="4" t="s">
        <v>11</v>
      </c>
      <c r="E22075" s="4" t="s">
        <v>7</v>
      </c>
      <c r="F22075" s="4" t="s">
        <v>16</v>
      </c>
    </row>
    <row r="22076" spans="1:8">
      <c r="A22076" t="n">
        <v>183319</v>
      </c>
      <c r="B22076" s="13" t="n">
        <v>5</v>
      </c>
      <c r="C22076" s="7" t="n">
        <v>30</v>
      </c>
      <c r="D22076" s="7" t="n">
        <v>10944</v>
      </c>
      <c r="E22076" s="7" t="n">
        <v>1</v>
      </c>
      <c r="F22076" s="14" t="n">
        <f t="normal" ca="1">A22088</f>
        <v>0</v>
      </c>
    </row>
    <row r="22077" spans="1:8">
      <c r="A22077" t="s">
        <v>4</v>
      </c>
      <c r="B22077" s="4" t="s">
        <v>5</v>
      </c>
      <c r="C22077" s="4" t="s">
        <v>7</v>
      </c>
      <c r="D22077" s="4" t="s">
        <v>8</v>
      </c>
    </row>
    <row r="22078" spans="1:8">
      <c r="A22078" t="n">
        <v>183328</v>
      </c>
      <c r="B22078" s="6" t="n">
        <v>2</v>
      </c>
      <c r="C22078" s="7" t="n">
        <v>10</v>
      </c>
      <c r="D22078" s="7" t="s">
        <v>1603</v>
      </c>
    </row>
    <row r="22079" spans="1:8">
      <c r="A22079" t="s">
        <v>4</v>
      </c>
      <c r="B22079" s="4" t="s">
        <v>5</v>
      </c>
      <c r="C22079" s="4" t="s">
        <v>11</v>
      </c>
      <c r="D22079" s="4" t="s">
        <v>7</v>
      </c>
      <c r="E22079" s="4" t="s">
        <v>11</v>
      </c>
    </row>
    <row r="22080" spans="1:8">
      <c r="A22080" t="n">
        <v>183341</v>
      </c>
      <c r="B22080" s="88" t="n">
        <v>104</v>
      </c>
      <c r="C22080" s="7" t="n">
        <v>38</v>
      </c>
      <c r="D22080" s="7" t="n">
        <v>6</v>
      </c>
      <c r="E22080" s="7" t="n">
        <v>1</v>
      </c>
    </row>
    <row r="22081" spans="1:6">
      <c r="A22081" t="s">
        <v>4</v>
      </c>
      <c r="B22081" s="4" t="s">
        <v>5</v>
      </c>
      <c r="C22081" s="4" t="s">
        <v>11</v>
      </c>
      <c r="D22081" s="4" t="s">
        <v>7</v>
      </c>
      <c r="E22081" s="4" t="s">
        <v>11</v>
      </c>
    </row>
    <row r="22082" spans="1:6">
      <c r="A22082" t="n">
        <v>183347</v>
      </c>
      <c r="B22082" s="88" t="n">
        <v>104</v>
      </c>
      <c r="C22082" s="7" t="n">
        <v>38</v>
      </c>
      <c r="D22082" s="7" t="n">
        <v>1</v>
      </c>
      <c r="E22082" s="7" t="n">
        <v>9</v>
      </c>
    </row>
    <row r="22083" spans="1:6">
      <c r="A22083" t="s">
        <v>4</v>
      </c>
      <c r="B22083" s="4" t="s">
        <v>5</v>
      </c>
    </row>
    <row r="22084" spans="1:6">
      <c r="A22084" t="n">
        <v>183353</v>
      </c>
      <c r="B22084" s="5" t="n">
        <v>1</v>
      </c>
    </row>
    <row r="22085" spans="1:6">
      <c r="A22085" t="s">
        <v>4</v>
      </c>
      <c r="B22085" s="4" t="s">
        <v>5</v>
      </c>
      <c r="C22085" s="4" t="s">
        <v>16</v>
      </c>
    </row>
    <row r="22086" spans="1:6">
      <c r="A22086" t="n">
        <v>183354</v>
      </c>
      <c r="B22086" s="22" t="n">
        <v>3</v>
      </c>
      <c r="C22086" s="14" t="n">
        <f t="normal" ca="1">A22120</f>
        <v>0</v>
      </c>
    </row>
    <row r="22087" spans="1:6">
      <c r="A22087" t="s">
        <v>4</v>
      </c>
      <c r="B22087" s="4" t="s">
        <v>5</v>
      </c>
      <c r="C22087" s="4" t="s">
        <v>7</v>
      </c>
      <c r="D22087" s="4" t="s">
        <v>11</v>
      </c>
      <c r="E22087" s="4" t="s">
        <v>7</v>
      </c>
      <c r="F22087" s="4" t="s">
        <v>16</v>
      </c>
    </row>
    <row r="22088" spans="1:6">
      <c r="A22088" t="n">
        <v>183359</v>
      </c>
      <c r="B22088" s="13" t="n">
        <v>5</v>
      </c>
      <c r="C22088" s="7" t="n">
        <v>30</v>
      </c>
      <c r="D22088" s="7" t="n">
        <v>10945</v>
      </c>
      <c r="E22088" s="7" t="n">
        <v>1</v>
      </c>
      <c r="F22088" s="14" t="n">
        <f t="normal" ca="1">A22096</f>
        <v>0</v>
      </c>
    </row>
    <row r="22089" spans="1:6">
      <c r="A22089" t="s">
        <v>4</v>
      </c>
      <c r="B22089" s="4" t="s">
        <v>5</v>
      </c>
      <c r="C22089" s="4" t="s">
        <v>11</v>
      </c>
      <c r="D22089" s="4" t="s">
        <v>7</v>
      </c>
      <c r="E22089" s="4" t="s">
        <v>11</v>
      </c>
    </row>
    <row r="22090" spans="1:6">
      <c r="A22090" t="n">
        <v>183368</v>
      </c>
      <c r="B22090" s="88" t="n">
        <v>104</v>
      </c>
      <c r="C22090" s="7" t="n">
        <v>38</v>
      </c>
      <c r="D22090" s="7" t="n">
        <v>1</v>
      </c>
      <c r="E22090" s="7" t="n">
        <v>9</v>
      </c>
    </row>
    <row r="22091" spans="1:6">
      <c r="A22091" t="s">
        <v>4</v>
      </c>
      <c r="B22091" s="4" t="s">
        <v>5</v>
      </c>
    </row>
    <row r="22092" spans="1:6">
      <c r="A22092" t="n">
        <v>183374</v>
      </c>
      <c r="B22092" s="5" t="n">
        <v>1</v>
      </c>
    </row>
    <row r="22093" spans="1:6">
      <c r="A22093" t="s">
        <v>4</v>
      </c>
      <c r="B22093" s="4" t="s">
        <v>5</v>
      </c>
      <c r="C22093" s="4" t="s">
        <v>16</v>
      </c>
    </row>
    <row r="22094" spans="1:6">
      <c r="A22094" t="n">
        <v>183375</v>
      </c>
      <c r="B22094" s="22" t="n">
        <v>3</v>
      </c>
      <c r="C22094" s="14" t="n">
        <f t="normal" ca="1">A22120</f>
        <v>0</v>
      </c>
    </row>
    <row r="22095" spans="1:6">
      <c r="A22095" t="s">
        <v>4</v>
      </c>
      <c r="B22095" s="4" t="s">
        <v>5</v>
      </c>
      <c r="C22095" s="4" t="s">
        <v>7</v>
      </c>
      <c r="D22095" s="4" t="s">
        <v>11</v>
      </c>
      <c r="E22095" s="4" t="s">
        <v>7</v>
      </c>
      <c r="F22095" s="4" t="s">
        <v>11</v>
      </c>
      <c r="G22095" s="4" t="s">
        <v>7</v>
      </c>
      <c r="H22095" s="4" t="s">
        <v>7</v>
      </c>
      <c r="I22095" s="4" t="s">
        <v>7</v>
      </c>
      <c r="J22095" s="4" t="s">
        <v>16</v>
      </c>
    </row>
    <row r="22096" spans="1:6">
      <c r="A22096" t="n">
        <v>183380</v>
      </c>
      <c r="B22096" s="13" t="n">
        <v>5</v>
      </c>
      <c r="C22096" s="7" t="n">
        <v>30</v>
      </c>
      <c r="D22096" s="7" t="n">
        <v>10946</v>
      </c>
      <c r="E22096" s="7" t="n">
        <v>30</v>
      </c>
      <c r="F22096" s="7" t="n">
        <v>10969</v>
      </c>
      <c r="G22096" s="7" t="n">
        <v>8</v>
      </c>
      <c r="H22096" s="7" t="n">
        <v>9</v>
      </c>
      <c r="I22096" s="7" t="n">
        <v>1</v>
      </c>
      <c r="J22096" s="14" t="n">
        <f t="normal" ca="1">A22104</f>
        <v>0</v>
      </c>
    </row>
    <row r="22097" spans="1:10">
      <c r="A22097" t="s">
        <v>4</v>
      </c>
      <c r="B22097" s="4" t="s">
        <v>5</v>
      </c>
      <c r="C22097" s="4" t="s">
        <v>11</v>
      </c>
      <c r="D22097" s="4" t="s">
        <v>7</v>
      </c>
      <c r="E22097" s="4" t="s">
        <v>11</v>
      </c>
    </row>
    <row r="22098" spans="1:10">
      <c r="A22098" t="n">
        <v>183394</v>
      </c>
      <c r="B22098" s="88" t="n">
        <v>104</v>
      </c>
      <c r="C22098" s="7" t="n">
        <v>38</v>
      </c>
      <c r="D22098" s="7" t="n">
        <v>1</v>
      </c>
      <c r="E22098" s="7" t="n">
        <v>9</v>
      </c>
    </row>
    <row r="22099" spans="1:10">
      <c r="A22099" t="s">
        <v>4</v>
      </c>
      <c r="B22099" s="4" t="s">
        <v>5</v>
      </c>
    </row>
    <row r="22100" spans="1:10">
      <c r="A22100" t="n">
        <v>183400</v>
      </c>
      <c r="B22100" s="5" t="n">
        <v>1</v>
      </c>
    </row>
    <row r="22101" spans="1:10">
      <c r="A22101" t="s">
        <v>4</v>
      </c>
      <c r="B22101" s="4" t="s">
        <v>5</v>
      </c>
      <c r="C22101" s="4" t="s">
        <v>16</v>
      </c>
    </row>
    <row r="22102" spans="1:10">
      <c r="A22102" t="n">
        <v>183401</v>
      </c>
      <c r="B22102" s="22" t="n">
        <v>3</v>
      </c>
      <c r="C22102" s="14" t="n">
        <f t="normal" ca="1">A22120</f>
        <v>0</v>
      </c>
    </row>
    <row r="22103" spans="1:10">
      <c r="A22103" t="s">
        <v>4</v>
      </c>
      <c r="B22103" s="4" t="s">
        <v>5</v>
      </c>
      <c r="C22103" s="4" t="s">
        <v>7</v>
      </c>
      <c r="D22103" s="4" t="s">
        <v>11</v>
      </c>
      <c r="E22103" s="4" t="s">
        <v>7</v>
      </c>
      <c r="F22103" s="4" t="s">
        <v>11</v>
      </c>
      <c r="G22103" s="4" t="s">
        <v>7</v>
      </c>
      <c r="H22103" s="4" t="s">
        <v>7</v>
      </c>
      <c r="I22103" s="4" t="s">
        <v>7</v>
      </c>
      <c r="J22103" s="4" t="s">
        <v>16</v>
      </c>
    </row>
    <row r="22104" spans="1:10">
      <c r="A22104" t="n">
        <v>183406</v>
      </c>
      <c r="B22104" s="13" t="n">
        <v>5</v>
      </c>
      <c r="C22104" s="7" t="n">
        <v>30</v>
      </c>
      <c r="D22104" s="7" t="n">
        <v>10947</v>
      </c>
      <c r="E22104" s="7" t="n">
        <v>30</v>
      </c>
      <c r="F22104" s="7" t="n">
        <v>10968</v>
      </c>
      <c r="G22104" s="7" t="n">
        <v>8</v>
      </c>
      <c r="H22104" s="7" t="n">
        <v>9</v>
      </c>
      <c r="I22104" s="7" t="n">
        <v>1</v>
      </c>
      <c r="J22104" s="14" t="n">
        <f t="normal" ca="1">A22112</f>
        <v>0</v>
      </c>
    </row>
    <row r="22105" spans="1:10">
      <c r="A22105" t="s">
        <v>4</v>
      </c>
      <c r="B22105" s="4" t="s">
        <v>5</v>
      </c>
      <c r="C22105" s="4" t="s">
        <v>11</v>
      </c>
      <c r="D22105" s="4" t="s">
        <v>7</v>
      </c>
      <c r="E22105" s="4" t="s">
        <v>11</v>
      </c>
    </row>
    <row r="22106" spans="1:10">
      <c r="A22106" t="n">
        <v>183420</v>
      </c>
      <c r="B22106" s="88" t="n">
        <v>104</v>
      </c>
      <c r="C22106" s="7" t="n">
        <v>38</v>
      </c>
      <c r="D22106" s="7" t="n">
        <v>1</v>
      </c>
      <c r="E22106" s="7" t="n">
        <v>9</v>
      </c>
    </row>
    <row r="22107" spans="1:10">
      <c r="A22107" t="s">
        <v>4</v>
      </c>
      <c r="B22107" s="4" t="s">
        <v>5</v>
      </c>
    </row>
    <row r="22108" spans="1:10">
      <c r="A22108" t="n">
        <v>183426</v>
      </c>
      <c r="B22108" s="5" t="n">
        <v>1</v>
      </c>
    </row>
    <row r="22109" spans="1:10">
      <c r="A22109" t="s">
        <v>4</v>
      </c>
      <c r="B22109" s="4" t="s">
        <v>5</v>
      </c>
      <c r="C22109" s="4" t="s">
        <v>16</v>
      </c>
    </row>
    <row r="22110" spans="1:10">
      <c r="A22110" t="n">
        <v>183427</v>
      </c>
      <c r="B22110" s="22" t="n">
        <v>3</v>
      </c>
      <c r="C22110" s="14" t="n">
        <f t="normal" ca="1">A22120</f>
        <v>0</v>
      </c>
    </row>
    <row r="22111" spans="1:10">
      <c r="A22111" t="s">
        <v>4</v>
      </c>
      <c r="B22111" s="4" t="s">
        <v>5</v>
      </c>
      <c r="C22111" s="4" t="s">
        <v>11</v>
      </c>
      <c r="D22111" s="4" t="s">
        <v>7</v>
      </c>
      <c r="E22111" s="4" t="s">
        <v>11</v>
      </c>
    </row>
    <row r="22112" spans="1:10">
      <c r="A22112" t="n">
        <v>183432</v>
      </c>
      <c r="B22112" s="88" t="n">
        <v>104</v>
      </c>
      <c r="C22112" s="7" t="n">
        <v>38</v>
      </c>
      <c r="D22112" s="7" t="n">
        <v>1</v>
      </c>
      <c r="E22112" s="7" t="n">
        <v>8</v>
      </c>
    </row>
    <row r="22113" spans="1:10">
      <c r="A22113" t="s">
        <v>4</v>
      </c>
      <c r="B22113" s="4" t="s">
        <v>5</v>
      </c>
    </row>
    <row r="22114" spans="1:10">
      <c r="A22114" t="n">
        <v>183438</v>
      </c>
      <c r="B22114" s="5" t="n">
        <v>1</v>
      </c>
    </row>
    <row r="22115" spans="1:10">
      <c r="A22115" t="s">
        <v>4</v>
      </c>
      <c r="B22115" s="4" t="s">
        <v>5</v>
      </c>
      <c r="C22115" s="4" t="s">
        <v>7</v>
      </c>
      <c r="D22115" s="4" t="s">
        <v>8</v>
      </c>
    </row>
    <row r="22116" spans="1:10">
      <c r="A22116" t="n">
        <v>183439</v>
      </c>
      <c r="B22116" s="6" t="n">
        <v>2</v>
      </c>
      <c r="C22116" s="7" t="n">
        <v>10</v>
      </c>
      <c r="D22116" s="7" t="s">
        <v>1604</v>
      </c>
    </row>
    <row r="22117" spans="1:10">
      <c r="A22117" t="s">
        <v>4</v>
      </c>
      <c r="B22117" s="4" t="s">
        <v>5</v>
      </c>
      <c r="C22117" s="4" t="s">
        <v>11</v>
      </c>
      <c r="D22117" s="4" t="s">
        <v>7</v>
      </c>
      <c r="E22117" s="4" t="s">
        <v>11</v>
      </c>
    </row>
    <row r="22118" spans="1:10">
      <c r="A22118" t="n">
        <v>183452</v>
      </c>
      <c r="B22118" s="88" t="n">
        <v>104</v>
      </c>
      <c r="C22118" s="7" t="n">
        <v>38</v>
      </c>
      <c r="D22118" s="7" t="n">
        <v>6</v>
      </c>
      <c r="E22118" s="7" t="n">
        <v>2</v>
      </c>
    </row>
    <row r="22119" spans="1:10">
      <c r="A22119" t="s">
        <v>4</v>
      </c>
      <c r="B22119" s="4" t="s">
        <v>5</v>
      </c>
      <c r="C22119" s="4" t="s">
        <v>7</v>
      </c>
      <c r="D22119" s="4" t="s">
        <v>11</v>
      </c>
      <c r="E22119" s="4" t="s">
        <v>7</v>
      </c>
    </row>
    <row r="22120" spans="1:10">
      <c r="A22120" t="n">
        <v>183458</v>
      </c>
      <c r="B22120" s="42" t="n">
        <v>36</v>
      </c>
      <c r="C22120" s="7" t="n">
        <v>9</v>
      </c>
      <c r="D22120" s="7" t="n">
        <v>5655</v>
      </c>
      <c r="E22120" s="7" t="n">
        <v>0</v>
      </c>
    </row>
    <row r="22121" spans="1:10">
      <c r="A22121" t="s">
        <v>4</v>
      </c>
      <c r="B22121" s="4" t="s">
        <v>5</v>
      </c>
      <c r="C22121" s="4" t="s">
        <v>7</v>
      </c>
      <c r="D22121" s="4" t="s">
        <v>11</v>
      </c>
      <c r="E22121" s="4" t="s">
        <v>7</v>
      </c>
    </row>
    <row r="22122" spans="1:10">
      <c r="A22122" t="n">
        <v>183463</v>
      </c>
      <c r="B22122" s="42" t="n">
        <v>36</v>
      </c>
      <c r="C22122" s="7" t="n">
        <v>9</v>
      </c>
      <c r="D22122" s="7" t="n">
        <v>14</v>
      </c>
      <c r="E22122" s="7" t="n">
        <v>0</v>
      </c>
    </row>
    <row r="22123" spans="1:10">
      <c r="A22123" t="s">
        <v>4</v>
      </c>
      <c r="B22123" s="4" t="s">
        <v>5</v>
      </c>
      <c r="C22123" s="4" t="s">
        <v>7</v>
      </c>
      <c r="D22123" s="4" t="s">
        <v>11</v>
      </c>
      <c r="E22123" s="4" t="s">
        <v>7</v>
      </c>
    </row>
    <row r="22124" spans="1:10">
      <c r="A22124" t="n">
        <v>183468</v>
      </c>
      <c r="B22124" s="42" t="n">
        <v>36</v>
      </c>
      <c r="C22124" s="7" t="n">
        <v>9</v>
      </c>
      <c r="D22124" s="7" t="n">
        <v>6303</v>
      </c>
      <c r="E22124" s="7" t="n">
        <v>0</v>
      </c>
    </row>
    <row r="22125" spans="1:10">
      <c r="A22125" t="s">
        <v>4</v>
      </c>
      <c r="B22125" s="4" t="s">
        <v>5</v>
      </c>
      <c r="C22125" s="4" t="s">
        <v>7</v>
      </c>
      <c r="D22125" s="4" t="s">
        <v>11</v>
      </c>
      <c r="E22125" s="4" t="s">
        <v>7</v>
      </c>
    </row>
    <row r="22126" spans="1:10">
      <c r="A22126" t="n">
        <v>183473</v>
      </c>
      <c r="B22126" s="42" t="n">
        <v>36</v>
      </c>
      <c r="C22126" s="7" t="n">
        <v>9</v>
      </c>
      <c r="D22126" s="7" t="n">
        <v>0</v>
      </c>
      <c r="E22126" s="7" t="n">
        <v>0</v>
      </c>
    </row>
    <row r="22127" spans="1:10">
      <c r="A22127" t="s">
        <v>4</v>
      </c>
      <c r="B22127" s="4" t="s">
        <v>5</v>
      </c>
      <c r="C22127" s="4" t="s">
        <v>11</v>
      </c>
    </row>
    <row r="22128" spans="1:10">
      <c r="A22128" t="n">
        <v>183478</v>
      </c>
      <c r="B22128" s="39" t="n">
        <v>12</v>
      </c>
      <c r="C22128" s="7" t="n">
        <v>10948</v>
      </c>
    </row>
    <row r="22129" spans="1:5">
      <c r="A22129" t="s">
        <v>4</v>
      </c>
      <c r="B22129" s="4" t="s">
        <v>5</v>
      </c>
      <c r="C22129" s="4" t="s">
        <v>11</v>
      </c>
      <c r="D22129" s="4" t="s">
        <v>7</v>
      </c>
      <c r="E22129" s="4" t="s">
        <v>7</v>
      </c>
    </row>
    <row r="22130" spans="1:5">
      <c r="A22130" t="n">
        <v>183481</v>
      </c>
      <c r="B22130" s="88" t="n">
        <v>104</v>
      </c>
      <c r="C22130" s="7" t="n">
        <v>38</v>
      </c>
      <c r="D22130" s="7" t="n">
        <v>3</v>
      </c>
      <c r="E22130" s="7" t="n">
        <v>2</v>
      </c>
    </row>
    <row r="22131" spans="1:5">
      <c r="A22131" t="s">
        <v>4</v>
      </c>
      <c r="B22131" s="4" t="s">
        <v>5</v>
      </c>
    </row>
    <row r="22132" spans="1:5">
      <c r="A22132" t="n">
        <v>183486</v>
      </c>
      <c r="B22132" s="5" t="n">
        <v>1</v>
      </c>
    </row>
    <row r="22133" spans="1:5">
      <c r="A22133" t="s">
        <v>4</v>
      </c>
      <c r="B22133" s="4" t="s">
        <v>5</v>
      </c>
      <c r="C22133" s="4" t="s">
        <v>7</v>
      </c>
      <c r="D22133" s="4" t="s">
        <v>11</v>
      </c>
      <c r="E22133" s="4" t="s">
        <v>14</v>
      </c>
      <c r="F22133" s="4" t="s">
        <v>11</v>
      </c>
      <c r="G22133" s="4" t="s">
        <v>14</v>
      </c>
      <c r="H22133" s="4" t="s">
        <v>7</v>
      </c>
    </row>
    <row r="22134" spans="1:5">
      <c r="A22134" t="n">
        <v>183487</v>
      </c>
      <c r="B22134" s="16" t="n">
        <v>49</v>
      </c>
      <c r="C22134" s="7" t="n">
        <v>0</v>
      </c>
      <c r="D22134" s="7" t="n">
        <v>123</v>
      </c>
      <c r="E22134" s="7" t="n">
        <v>1065353216</v>
      </c>
      <c r="F22134" s="7" t="n">
        <v>0</v>
      </c>
      <c r="G22134" s="7" t="n">
        <v>0</v>
      </c>
      <c r="H22134" s="7" t="n">
        <v>0</v>
      </c>
    </row>
    <row r="22135" spans="1:5">
      <c r="A22135" t="s">
        <v>4</v>
      </c>
      <c r="B22135" s="4" t="s">
        <v>5</v>
      </c>
      <c r="C22135" s="4" t="s">
        <v>7</v>
      </c>
      <c r="D22135" s="4" t="s">
        <v>8</v>
      </c>
      <c r="E22135" s="4" t="s">
        <v>11</v>
      </c>
    </row>
    <row r="22136" spans="1:5">
      <c r="A22136" t="n">
        <v>183502</v>
      </c>
      <c r="B22136" s="18" t="n">
        <v>94</v>
      </c>
      <c r="C22136" s="7" t="n">
        <v>0</v>
      </c>
      <c r="D22136" s="7" t="s">
        <v>20</v>
      </c>
      <c r="E22136" s="7" t="n">
        <v>4</v>
      </c>
    </row>
    <row r="22137" spans="1:5">
      <c r="A22137" t="s">
        <v>4</v>
      </c>
      <c r="B22137" s="4" t="s">
        <v>5</v>
      </c>
      <c r="C22137" s="4" t="s">
        <v>7</v>
      </c>
      <c r="D22137" s="4" t="s">
        <v>8</v>
      </c>
      <c r="E22137" s="4" t="s">
        <v>11</v>
      </c>
    </row>
    <row r="22138" spans="1:5">
      <c r="A22138" t="n">
        <v>183516</v>
      </c>
      <c r="B22138" s="18" t="n">
        <v>94</v>
      </c>
      <c r="C22138" s="7" t="n">
        <v>0</v>
      </c>
      <c r="D22138" s="7" t="s">
        <v>1422</v>
      </c>
      <c r="E22138" s="7" t="n">
        <v>4</v>
      </c>
    </row>
    <row r="22139" spans="1:5">
      <c r="A22139" t="s">
        <v>4</v>
      </c>
      <c r="B22139" s="4" t="s">
        <v>5</v>
      </c>
      <c r="C22139" s="4" t="s">
        <v>7</v>
      </c>
      <c r="D22139" s="4" t="s">
        <v>8</v>
      </c>
      <c r="E22139" s="4" t="s">
        <v>11</v>
      </c>
    </row>
    <row r="22140" spans="1:5">
      <c r="A22140" t="n">
        <v>183530</v>
      </c>
      <c r="B22140" s="18" t="n">
        <v>94</v>
      </c>
      <c r="C22140" s="7" t="n">
        <v>0</v>
      </c>
      <c r="D22140" s="7" t="s">
        <v>1423</v>
      </c>
      <c r="E22140" s="7" t="n">
        <v>4</v>
      </c>
    </row>
    <row r="22141" spans="1:5">
      <c r="A22141" t="s">
        <v>4</v>
      </c>
      <c r="B22141" s="4" t="s">
        <v>5</v>
      </c>
      <c r="C22141" s="4" t="s">
        <v>7</v>
      </c>
      <c r="D22141" s="4" t="s">
        <v>8</v>
      </c>
      <c r="E22141" s="4" t="s">
        <v>11</v>
      </c>
    </row>
    <row r="22142" spans="1:5">
      <c r="A22142" t="n">
        <v>183545</v>
      </c>
      <c r="B22142" s="18" t="n">
        <v>94</v>
      </c>
      <c r="C22142" s="7" t="n">
        <v>0</v>
      </c>
      <c r="D22142" s="7" t="s">
        <v>1424</v>
      </c>
      <c r="E22142" s="7" t="n">
        <v>4</v>
      </c>
    </row>
    <row r="22143" spans="1:5">
      <c r="A22143" t="s">
        <v>4</v>
      </c>
      <c r="B22143" s="4" t="s">
        <v>5</v>
      </c>
      <c r="C22143" s="4" t="s">
        <v>7</v>
      </c>
      <c r="D22143" s="4" t="s">
        <v>8</v>
      </c>
    </row>
    <row r="22144" spans="1:5">
      <c r="A22144" t="n">
        <v>183560</v>
      </c>
      <c r="B22144" s="6" t="n">
        <v>2</v>
      </c>
      <c r="C22144" s="7" t="n">
        <v>11</v>
      </c>
      <c r="D22144" s="7" t="s">
        <v>1605</v>
      </c>
    </row>
    <row r="22145" spans="1:8">
      <c r="A22145" t="s">
        <v>4</v>
      </c>
      <c r="B22145" s="4" t="s">
        <v>5</v>
      </c>
      <c r="C22145" s="4" t="s">
        <v>7</v>
      </c>
      <c r="D22145" s="4" t="s">
        <v>7</v>
      </c>
      <c r="E22145" s="4" t="s">
        <v>14</v>
      </c>
      <c r="F22145" s="4" t="s">
        <v>7</v>
      </c>
      <c r="G22145" s="4" t="s">
        <v>7</v>
      </c>
    </row>
    <row r="22146" spans="1:8">
      <c r="A22146" t="n">
        <v>183583</v>
      </c>
      <c r="B22146" s="37" t="n">
        <v>18</v>
      </c>
      <c r="C22146" s="7" t="n">
        <v>41</v>
      </c>
      <c r="D22146" s="7" t="n">
        <v>0</v>
      </c>
      <c r="E22146" s="7" t="n">
        <v>65533</v>
      </c>
      <c r="F22146" s="7" t="n">
        <v>19</v>
      </c>
      <c r="G22146" s="7" t="n">
        <v>1</v>
      </c>
    </row>
    <row r="22147" spans="1:8">
      <c r="A22147" t="s">
        <v>4</v>
      </c>
      <c r="B22147" s="4" t="s">
        <v>5</v>
      </c>
      <c r="C22147" s="4" t="s">
        <v>11</v>
      </c>
      <c r="D22147" s="4" t="s">
        <v>13</v>
      </c>
      <c r="E22147" s="4" t="s">
        <v>13</v>
      </c>
      <c r="F22147" s="4" t="s">
        <v>13</v>
      </c>
      <c r="G22147" s="4" t="s">
        <v>13</v>
      </c>
    </row>
    <row r="22148" spans="1:8">
      <c r="A22148" t="n">
        <v>183592</v>
      </c>
      <c r="B22148" s="40" t="n">
        <v>46</v>
      </c>
      <c r="C22148" s="7" t="n">
        <v>61456</v>
      </c>
      <c r="D22148" s="7" t="n">
        <v>-10.0100002288818</v>
      </c>
      <c r="E22148" s="7" t="n">
        <v>0</v>
      </c>
      <c r="F22148" s="7" t="n">
        <v>-10.8199996948242</v>
      </c>
      <c r="G22148" s="7" t="n">
        <v>90</v>
      </c>
    </row>
    <row r="22149" spans="1:8">
      <c r="A22149" t="s">
        <v>4</v>
      </c>
      <c r="B22149" s="4" t="s">
        <v>5</v>
      </c>
      <c r="C22149" s="4" t="s">
        <v>7</v>
      </c>
      <c r="D22149" s="4" t="s">
        <v>7</v>
      </c>
      <c r="E22149" s="4" t="s">
        <v>13</v>
      </c>
      <c r="F22149" s="4" t="s">
        <v>13</v>
      </c>
      <c r="G22149" s="4" t="s">
        <v>13</v>
      </c>
      <c r="H22149" s="4" t="s">
        <v>11</v>
      </c>
      <c r="I22149" s="4" t="s">
        <v>7</v>
      </c>
    </row>
    <row r="22150" spans="1:8">
      <c r="A22150" t="n">
        <v>183611</v>
      </c>
      <c r="B22150" s="36" t="n">
        <v>45</v>
      </c>
      <c r="C22150" s="7" t="n">
        <v>4</v>
      </c>
      <c r="D22150" s="7" t="n">
        <v>3</v>
      </c>
      <c r="E22150" s="7" t="n">
        <v>5</v>
      </c>
      <c r="F22150" s="7" t="n">
        <v>90</v>
      </c>
      <c r="G22150" s="7" t="n">
        <v>0</v>
      </c>
      <c r="H22150" s="7" t="n">
        <v>0</v>
      </c>
      <c r="I22150" s="7" t="n">
        <v>0</v>
      </c>
    </row>
    <row r="22151" spans="1:8">
      <c r="A22151" t="s">
        <v>4</v>
      </c>
      <c r="B22151" s="4" t="s">
        <v>5</v>
      </c>
      <c r="C22151" s="4" t="s">
        <v>7</v>
      </c>
      <c r="D22151" s="4" t="s">
        <v>8</v>
      </c>
    </row>
    <row r="22152" spans="1:8">
      <c r="A22152" t="n">
        <v>183629</v>
      </c>
      <c r="B22152" s="6" t="n">
        <v>2</v>
      </c>
      <c r="C22152" s="7" t="n">
        <v>10</v>
      </c>
      <c r="D22152" s="7" t="s">
        <v>810</v>
      </c>
    </row>
    <row r="22153" spans="1:8">
      <c r="A22153" t="s">
        <v>4</v>
      </c>
      <c r="B22153" s="4" t="s">
        <v>5</v>
      </c>
      <c r="C22153" s="4" t="s">
        <v>11</v>
      </c>
    </row>
    <row r="22154" spans="1:8">
      <c r="A22154" t="n">
        <v>183644</v>
      </c>
      <c r="B22154" s="29" t="n">
        <v>16</v>
      </c>
      <c r="C22154" s="7" t="n">
        <v>0</v>
      </c>
    </row>
    <row r="22155" spans="1:8">
      <c r="A22155" t="s">
        <v>4</v>
      </c>
      <c r="B22155" s="4" t="s">
        <v>5</v>
      </c>
      <c r="C22155" s="4" t="s">
        <v>7</v>
      </c>
      <c r="D22155" s="4" t="s">
        <v>11</v>
      </c>
    </row>
    <row r="22156" spans="1:8">
      <c r="A22156" t="n">
        <v>183647</v>
      </c>
      <c r="B22156" s="35" t="n">
        <v>58</v>
      </c>
      <c r="C22156" s="7" t="n">
        <v>105</v>
      </c>
      <c r="D22156" s="7" t="n">
        <v>300</v>
      </c>
    </row>
    <row r="22157" spans="1:8">
      <c r="A22157" t="s">
        <v>4</v>
      </c>
      <c r="B22157" s="4" t="s">
        <v>5</v>
      </c>
      <c r="C22157" s="4" t="s">
        <v>13</v>
      </c>
      <c r="D22157" s="4" t="s">
        <v>11</v>
      </c>
    </row>
    <row r="22158" spans="1:8">
      <c r="A22158" t="n">
        <v>183651</v>
      </c>
      <c r="B22158" s="61" t="n">
        <v>103</v>
      </c>
      <c r="C22158" s="7" t="n">
        <v>1</v>
      </c>
      <c r="D22158" s="7" t="n">
        <v>300</v>
      </c>
    </row>
    <row r="22159" spans="1:8">
      <c r="A22159" t="s">
        <v>4</v>
      </c>
      <c r="B22159" s="4" t="s">
        <v>5</v>
      </c>
      <c r="C22159" s="4" t="s">
        <v>7</v>
      </c>
      <c r="D22159" s="4" t="s">
        <v>11</v>
      </c>
    </row>
    <row r="22160" spans="1:8">
      <c r="A22160" t="n">
        <v>183658</v>
      </c>
      <c r="B22160" s="62" t="n">
        <v>72</v>
      </c>
      <c r="C22160" s="7" t="n">
        <v>4</v>
      </c>
      <c r="D22160" s="7" t="n">
        <v>0</v>
      </c>
    </row>
    <row r="22161" spans="1:9">
      <c r="A22161" t="s">
        <v>4</v>
      </c>
      <c r="B22161" s="4" t="s">
        <v>5</v>
      </c>
      <c r="C22161" s="4" t="s">
        <v>14</v>
      </c>
    </row>
    <row r="22162" spans="1:9">
      <c r="A22162" t="n">
        <v>183662</v>
      </c>
      <c r="B22162" s="60" t="n">
        <v>15</v>
      </c>
      <c r="C22162" s="7" t="n">
        <v>1073741824</v>
      </c>
    </row>
    <row r="22163" spans="1:9">
      <c r="A22163" t="s">
        <v>4</v>
      </c>
      <c r="B22163" s="4" t="s">
        <v>5</v>
      </c>
      <c r="C22163" s="4" t="s">
        <v>7</v>
      </c>
    </row>
    <row r="22164" spans="1:9">
      <c r="A22164" t="n">
        <v>183667</v>
      </c>
      <c r="B22164" s="59" t="n">
        <v>64</v>
      </c>
      <c r="C22164" s="7" t="n">
        <v>3</v>
      </c>
    </row>
    <row r="22165" spans="1:9">
      <c r="A22165" t="s">
        <v>4</v>
      </c>
      <c r="B22165" s="4" t="s">
        <v>5</v>
      </c>
      <c r="C22165" s="4" t="s">
        <v>7</v>
      </c>
    </row>
    <row r="22166" spans="1:9">
      <c r="A22166" t="n">
        <v>183669</v>
      </c>
      <c r="B22166" s="11" t="n">
        <v>74</v>
      </c>
      <c r="C22166" s="7" t="n">
        <v>67</v>
      </c>
    </row>
    <row r="22167" spans="1:9">
      <c r="A22167" t="s">
        <v>4</v>
      </c>
      <c r="B22167" s="4" t="s">
        <v>5</v>
      </c>
      <c r="C22167" s="4" t="s">
        <v>7</v>
      </c>
      <c r="D22167" s="4" t="s">
        <v>7</v>
      </c>
      <c r="E22167" s="4" t="s">
        <v>11</v>
      </c>
    </row>
    <row r="22168" spans="1:9">
      <c r="A22168" t="n">
        <v>183671</v>
      </c>
      <c r="B22168" s="36" t="n">
        <v>45</v>
      </c>
      <c r="C22168" s="7" t="n">
        <v>8</v>
      </c>
      <c r="D22168" s="7" t="n">
        <v>1</v>
      </c>
      <c r="E22168" s="7" t="n">
        <v>0</v>
      </c>
    </row>
    <row r="22169" spans="1:9">
      <c r="A22169" t="s">
        <v>4</v>
      </c>
      <c r="B22169" s="4" t="s">
        <v>5</v>
      </c>
      <c r="C22169" s="4" t="s">
        <v>11</v>
      </c>
    </row>
    <row r="22170" spans="1:9">
      <c r="A22170" t="n">
        <v>183676</v>
      </c>
      <c r="B22170" s="15" t="n">
        <v>13</v>
      </c>
      <c r="C22170" s="7" t="n">
        <v>6409</v>
      </c>
    </row>
    <row r="22171" spans="1:9">
      <c r="A22171" t="s">
        <v>4</v>
      </c>
      <c r="B22171" s="4" t="s">
        <v>5</v>
      </c>
      <c r="C22171" s="4" t="s">
        <v>11</v>
      </c>
    </row>
    <row r="22172" spans="1:9">
      <c r="A22172" t="n">
        <v>183679</v>
      </c>
      <c r="B22172" s="15" t="n">
        <v>13</v>
      </c>
      <c r="C22172" s="7" t="n">
        <v>6408</v>
      </c>
    </row>
    <row r="22173" spans="1:9">
      <c r="A22173" t="s">
        <v>4</v>
      </c>
      <c r="B22173" s="4" t="s">
        <v>5</v>
      </c>
      <c r="C22173" s="4" t="s">
        <v>11</v>
      </c>
    </row>
    <row r="22174" spans="1:9">
      <c r="A22174" t="n">
        <v>183682</v>
      </c>
      <c r="B22174" s="39" t="n">
        <v>12</v>
      </c>
      <c r="C22174" s="7" t="n">
        <v>6464</v>
      </c>
    </row>
    <row r="22175" spans="1:9">
      <c r="A22175" t="s">
        <v>4</v>
      </c>
      <c r="B22175" s="4" t="s">
        <v>5</v>
      </c>
      <c r="C22175" s="4" t="s">
        <v>11</v>
      </c>
    </row>
    <row r="22176" spans="1:9">
      <c r="A22176" t="n">
        <v>183685</v>
      </c>
      <c r="B22176" s="15" t="n">
        <v>13</v>
      </c>
      <c r="C22176" s="7" t="n">
        <v>6465</v>
      </c>
    </row>
    <row r="22177" spans="1:5">
      <c r="A22177" t="s">
        <v>4</v>
      </c>
      <c r="B22177" s="4" t="s">
        <v>5</v>
      </c>
      <c r="C22177" s="4" t="s">
        <v>11</v>
      </c>
    </row>
    <row r="22178" spans="1:5">
      <c r="A22178" t="n">
        <v>183688</v>
      </c>
      <c r="B22178" s="15" t="n">
        <v>13</v>
      </c>
      <c r="C22178" s="7" t="n">
        <v>6466</v>
      </c>
    </row>
    <row r="22179" spans="1:5">
      <c r="A22179" t="s">
        <v>4</v>
      </c>
      <c r="B22179" s="4" t="s">
        <v>5</v>
      </c>
      <c r="C22179" s="4" t="s">
        <v>11</v>
      </c>
    </row>
    <row r="22180" spans="1:5">
      <c r="A22180" t="n">
        <v>183691</v>
      </c>
      <c r="B22180" s="15" t="n">
        <v>13</v>
      </c>
      <c r="C22180" s="7" t="n">
        <v>6467</v>
      </c>
    </row>
    <row r="22181" spans="1:5">
      <c r="A22181" t="s">
        <v>4</v>
      </c>
      <c r="B22181" s="4" t="s">
        <v>5</v>
      </c>
      <c r="C22181" s="4" t="s">
        <v>11</v>
      </c>
    </row>
    <row r="22182" spans="1:5">
      <c r="A22182" t="n">
        <v>183694</v>
      </c>
      <c r="B22182" s="15" t="n">
        <v>13</v>
      </c>
      <c r="C22182" s="7" t="n">
        <v>6468</v>
      </c>
    </row>
    <row r="22183" spans="1:5">
      <c r="A22183" t="s">
        <v>4</v>
      </c>
      <c r="B22183" s="4" t="s">
        <v>5</v>
      </c>
      <c r="C22183" s="4" t="s">
        <v>11</v>
      </c>
    </row>
    <row r="22184" spans="1:5">
      <c r="A22184" t="n">
        <v>183697</v>
      </c>
      <c r="B22184" s="15" t="n">
        <v>13</v>
      </c>
      <c r="C22184" s="7" t="n">
        <v>6469</v>
      </c>
    </row>
    <row r="22185" spans="1:5">
      <c r="A22185" t="s">
        <v>4</v>
      </c>
      <c r="B22185" s="4" t="s">
        <v>5</v>
      </c>
      <c r="C22185" s="4" t="s">
        <v>11</v>
      </c>
    </row>
    <row r="22186" spans="1:5">
      <c r="A22186" t="n">
        <v>183700</v>
      </c>
      <c r="B22186" s="15" t="n">
        <v>13</v>
      </c>
      <c r="C22186" s="7" t="n">
        <v>6470</v>
      </c>
    </row>
    <row r="22187" spans="1:5">
      <c r="A22187" t="s">
        <v>4</v>
      </c>
      <c r="B22187" s="4" t="s">
        <v>5</v>
      </c>
      <c r="C22187" s="4" t="s">
        <v>11</v>
      </c>
    </row>
    <row r="22188" spans="1:5">
      <c r="A22188" t="n">
        <v>183703</v>
      </c>
      <c r="B22188" s="15" t="n">
        <v>13</v>
      </c>
      <c r="C22188" s="7" t="n">
        <v>6471</v>
      </c>
    </row>
    <row r="22189" spans="1:5">
      <c r="A22189" t="s">
        <v>4</v>
      </c>
      <c r="B22189" s="4" t="s">
        <v>5</v>
      </c>
      <c r="C22189" s="4" t="s">
        <v>7</v>
      </c>
    </row>
    <row r="22190" spans="1:5">
      <c r="A22190" t="n">
        <v>183706</v>
      </c>
      <c r="B22190" s="11" t="n">
        <v>74</v>
      </c>
      <c r="C22190" s="7" t="n">
        <v>18</v>
      </c>
    </row>
    <row r="22191" spans="1:5">
      <c r="A22191" t="s">
        <v>4</v>
      </c>
      <c r="B22191" s="4" t="s">
        <v>5</v>
      </c>
      <c r="C22191" s="4" t="s">
        <v>7</v>
      </c>
    </row>
    <row r="22192" spans="1:5">
      <c r="A22192" t="n">
        <v>183708</v>
      </c>
      <c r="B22192" s="11" t="n">
        <v>74</v>
      </c>
      <c r="C22192" s="7" t="n">
        <v>45</v>
      </c>
    </row>
    <row r="22193" spans="1:3">
      <c r="A22193" t="s">
        <v>4</v>
      </c>
      <c r="B22193" s="4" t="s">
        <v>5</v>
      </c>
      <c r="C22193" s="4" t="s">
        <v>11</v>
      </c>
    </row>
    <row r="22194" spans="1:3">
      <c r="A22194" t="n">
        <v>183710</v>
      </c>
      <c r="B22194" s="29" t="n">
        <v>16</v>
      </c>
      <c r="C22194" s="7" t="n">
        <v>0</v>
      </c>
    </row>
    <row r="22195" spans="1:3">
      <c r="A22195" t="s">
        <v>4</v>
      </c>
      <c r="B22195" s="4" t="s">
        <v>5</v>
      </c>
      <c r="C22195" s="4" t="s">
        <v>7</v>
      </c>
      <c r="D22195" s="4" t="s">
        <v>7</v>
      </c>
      <c r="E22195" s="4" t="s">
        <v>7</v>
      </c>
      <c r="F22195" s="4" t="s">
        <v>7</v>
      </c>
    </row>
    <row r="22196" spans="1:3">
      <c r="A22196" t="n">
        <v>183713</v>
      </c>
      <c r="B22196" s="9" t="n">
        <v>14</v>
      </c>
      <c r="C22196" s="7" t="n">
        <v>0</v>
      </c>
      <c r="D22196" s="7" t="n">
        <v>8</v>
      </c>
      <c r="E22196" s="7" t="n">
        <v>0</v>
      </c>
      <c r="F22196" s="7" t="n">
        <v>0</v>
      </c>
    </row>
    <row r="22197" spans="1:3">
      <c r="A22197" t="s">
        <v>4</v>
      </c>
      <c r="B22197" s="4" t="s">
        <v>5</v>
      </c>
      <c r="C22197" s="4" t="s">
        <v>7</v>
      </c>
      <c r="D22197" s="4" t="s">
        <v>8</v>
      </c>
    </row>
    <row r="22198" spans="1:3">
      <c r="A22198" t="n">
        <v>183718</v>
      </c>
      <c r="B22198" s="6" t="n">
        <v>2</v>
      </c>
      <c r="C22198" s="7" t="n">
        <v>11</v>
      </c>
      <c r="D22198" s="7" t="s">
        <v>17</v>
      </c>
    </row>
    <row r="22199" spans="1:3">
      <c r="A22199" t="s">
        <v>4</v>
      </c>
      <c r="B22199" s="4" t="s">
        <v>5</v>
      </c>
      <c r="C22199" s="4" t="s">
        <v>11</v>
      </c>
    </row>
    <row r="22200" spans="1:3">
      <c r="A22200" t="n">
        <v>183732</v>
      </c>
      <c r="B22200" s="29" t="n">
        <v>16</v>
      </c>
      <c r="C22200" s="7" t="n">
        <v>0</v>
      </c>
    </row>
    <row r="22201" spans="1:3">
      <c r="A22201" t="s">
        <v>4</v>
      </c>
      <c r="B22201" s="4" t="s">
        <v>5</v>
      </c>
      <c r="C22201" s="4" t="s">
        <v>7</v>
      </c>
      <c r="D22201" s="4" t="s">
        <v>8</v>
      </c>
    </row>
    <row r="22202" spans="1:3">
      <c r="A22202" t="n">
        <v>183735</v>
      </c>
      <c r="B22202" s="6" t="n">
        <v>2</v>
      </c>
      <c r="C22202" s="7" t="n">
        <v>11</v>
      </c>
      <c r="D22202" s="7" t="s">
        <v>843</v>
      </c>
    </row>
    <row r="22203" spans="1:3">
      <c r="A22203" t="s">
        <v>4</v>
      </c>
      <c r="B22203" s="4" t="s">
        <v>5</v>
      </c>
      <c r="C22203" s="4" t="s">
        <v>11</v>
      </c>
    </row>
    <row r="22204" spans="1:3">
      <c r="A22204" t="n">
        <v>183744</v>
      </c>
      <c r="B22204" s="29" t="n">
        <v>16</v>
      </c>
      <c r="C22204" s="7" t="n">
        <v>0</v>
      </c>
    </row>
    <row r="22205" spans="1:3">
      <c r="A22205" t="s">
        <v>4</v>
      </c>
      <c r="B22205" s="4" t="s">
        <v>5</v>
      </c>
      <c r="C22205" s="4" t="s">
        <v>14</v>
      </c>
    </row>
    <row r="22206" spans="1:3">
      <c r="A22206" t="n">
        <v>183747</v>
      </c>
      <c r="B22206" s="60" t="n">
        <v>15</v>
      </c>
      <c r="C22206" s="7" t="n">
        <v>2048</v>
      </c>
    </row>
    <row r="22207" spans="1:3">
      <c r="A22207" t="s">
        <v>4</v>
      </c>
      <c r="B22207" s="4" t="s">
        <v>5</v>
      </c>
      <c r="C22207" s="4" t="s">
        <v>7</v>
      </c>
      <c r="D22207" s="4" t="s">
        <v>8</v>
      </c>
    </row>
    <row r="22208" spans="1:3">
      <c r="A22208" t="n">
        <v>183752</v>
      </c>
      <c r="B22208" s="6" t="n">
        <v>2</v>
      </c>
      <c r="C22208" s="7" t="n">
        <v>10</v>
      </c>
      <c r="D22208" s="7" t="s">
        <v>38</v>
      </c>
    </row>
    <row r="22209" spans="1:6">
      <c r="A22209" t="s">
        <v>4</v>
      </c>
      <c r="B22209" s="4" t="s">
        <v>5</v>
      </c>
      <c r="C22209" s="4" t="s">
        <v>11</v>
      </c>
    </row>
    <row r="22210" spans="1:6">
      <c r="A22210" t="n">
        <v>183770</v>
      </c>
      <c r="B22210" s="29" t="n">
        <v>16</v>
      </c>
      <c r="C22210" s="7" t="n">
        <v>0</v>
      </c>
    </row>
    <row r="22211" spans="1:6">
      <c r="A22211" t="s">
        <v>4</v>
      </c>
      <c r="B22211" s="4" t="s">
        <v>5</v>
      </c>
      <c r="C22211" s="4" t="s">
        <v>7</v>
      </c>
      <c r="D22211" s="4" t="s">
        <v>8</v>
      </c>
    </row>
    <row r="22212" spans="1:6">
      <c r="A22212" t="n">
        <v>183773</v>
      </c>
      <c r="B22212" s="6" t="n">
        <v>2</v>
      </c>
      <c r="C22212" s="7" t="n">
        <v>10</v>
      </c>
      <c r="D22212" s="7" t="s">
        <v>39</v>
      </c>
    </row>
    <row r="22213" spans="1:6">
      <c r="A22213" t="s">
        <v>4</v>
      </c>
      <c r="B22213" s="4" t="s">
        <v>5</v>
      </c>
      <c r="C22213" s="4" t="s">
        <v>11</v>
      </c>
    </row>
    <row r="22214" spans="1:6">
      <c r="A22214" t="n">
        <v>183792</v>
      </c>
      <c r="B22214" s="29" t="n">
        <v>16</v>
      </c>
      <c r="C22214" s="7" t="n">
        <v>0</v>
      </c>
    </row>
    <row r="22215" spans="1:6">
      <c r="A22215" t="s">
        <v>4</v>
      </c>
      <c r="B22215" s="4" t="s">
        <v>5</v>
      </c>
      <c r="C22215" s="4" t="s">
        <v>7</v>
      </c>
      <c r="D22215" s="4" t="s">
        <v>11</v>
      </c>
      <c r="E22215" s="4" t="s">
        <v>13</v>
      </c>
    </row>
    <row r="22216" spans="1:6">
      <c r="A22216" t="n">
        <v>183795</v>
      </c>
      <c r="B22216" s="35" t="n">
        <v>58</v>
      </c>
      <c r="C22216" s="7" t="n">
        <v>100</v>
      </c>
      <c r="D22216" s="7" t="n">
        <v>300</v>
      </c>
      <c r="E22216" s="7" t="n">
        <v>1</v>
      </c>
    </row>
    <row r="22217" spans="1:6">
      <c r="A22217" t="s">
        <v>4</v>
      </c>
      <c r="B22217" s="4" t="s">
        <v>5</v>
      </c>
      <c r="C22217" s="4" t="s">
        <v>7</v>
      </c>
      <c r="D22217" s="4" t="s">
        <v>11</v>
      </c>
    </row>
    <row r="22218" spans="1:6">
      <c r="A22218" t="n">
        <v>183803</v>
      </c>
      <c r="B22218" s="35" t="n">
        <v>58</v>
      </c>
      <c r="C22218" s="7" t="n">
        <v>255</v>
      </c>
      <c r="D22218" s="7" t="n">
        <v>0</v>
      </c>
    </row>
    <row r="22219" spans="1:6">
      <c r="A22219" t="s">
        <v>4</v>
      </c>
      <c r="B22219" s="4" t="s">
        <v>5</v>
      </c>
      <c r="C22219" s="4" t="s">
        <v>7</v>
      </c>
    </row>
    <row r="22220" spans="1:6">
      <c r="A22220" t="n">
        <v>183807</v>
      </c>
      <c r="B22220" s="30" t="n">
        <v>23</v>
      </c>
      <c r="C22220" s="7" t="n">
        <v>0</v>
      </c>
    </row>
    <row r="22221" spans="1:6">
      <c r="A22221" t="s">
        <v>4</v>
      </c>
      <c r="B22221" s="4" t="s">
        <v>5</v>
      </c>
    </row>
    <row r="22222" spans="1:6">
      <c r="A22222" t="n">
        <v>183809</v>
      </c>
      <c r="B22222" s="5" t="n">
        <v>1</v>
      </c>
    </row>
    <row r="22223" spans="1:6" s="3" customFormat="1" customHeight="0">
      <c r="A22223" s="3" t="s">
        <v>2</v>
      </c>
      <c r="B22223" s="3" t="s">
        <v>1606</v>
      </c>
    </row>
    <row r="22224" spans="1:6">
      <c r="A22224" t="s">
        <v>4</v>
      </c>
      <c r="B22224" s="4" t="s">
        <v>5</v>
      </c>
      <c r="C22224" s="4" t="s">
        <v>11</v>
      </c>
      <c r="D22224" s="4" t="s">
        <v>11</v>
      </c>
      <c r="E22224" s="4" t="s">
        <v>11</v>
      </c>
      <c r="F22224" s="4" t="s">
        <v>14</v>
      </c>
      <c r="G22224" s="4" t="s">
        <v>14</v>
      </c>
      <c r="H22224" s="4" t="s">
        <v>14</v>
      </c>
    </row>
    <row r="22225" spans="1:8">
      <c r="A22225" t="n">
        <v>183812</v>
      </c>
      <c r="B22225" s="32" t="n">
        <v>61</v>
      </c>
      <c r="C22225" s="7" t="n">
        <v>65534</v>
      </c>
      <c r="D22225" s="7" t="n">
        <v>65535</v>
      </c>
      <c r="E22225" s="7" t="n">
        <v>1</v>
      </c>
      <c r="F22225" s="7" t="n">
        <v>-1056440320</v>
      </c>
      <c r="G22225" s="7" t="n">
        <v>1078774989</v>
      </c>
      <c r="H22225" s="7" t="n">
        <v>-1033319219</v>
      </c>
    </row>
    <row r="22226" spans="1:8">
      <c r="A22226" t="s">
        <v>4</v>
      </c>
      <c r="B22226" s="4" t="s">
        <v>5</v>
      </c>
      <c r="C22226" s="4" t="s">
        <v>7</v>
      </c>
      <c r="D22226" s="4" t="s">
        <v>14</v>
      </c>
      <c r="E22226" s="4" t="s">
        <v>7</v>
      </c>
      <c r="F22226" s="4" t="s">
        <v>16</v>
      </c>
    </row>
    <row r="22227" spans="1:8">
      <c r="A22227" t="n">
        <v>183831</v>
      </c>
      <c r="B22227" s="13" t="n">
        <v>5</v>
      </c>
      <c r="C22227" s="7" t="n">
        <v>0</v>
      </c>
      <c r="D22227" s="7" t="n">
        <v>1</v>
      </c>
      <c r="E22227" s="7" t="n">
        <v>1</v>
      </c>
      <c r="F22227" s="14" t="n">
        <f t="normal" ca="1">A22237</f>
        <v>0</v>
      </c>
    </row>
    <row r="22228" spans="1:8">
      <c r="A22228" t="s">
        <v>4</v>
      </c>
      <c r="B22228" s="4" t="s">
        <v>5</v>
      </c>
      <c r="C22228" s="4" t="s">
        <v>7</v>
      </c>
      <c r="D22228" s="4" t="s">
        <v>11</v>
      </c>
      <c r="E22228" s="4" t="s">
        <v>7</v>
      </c>
      <c r="F22228" s="4" t="s">
        <v>7</v>
      </c>
      <c r="G22228" s="4" t="s">
        <v>14</v>
      </c>
      <c r="H22228" s="4" t="s">
        <v>7</v>
      </c>
      <c r="I22228" s="4" t="s">
        <v>7</v>
      </c>
      <c r="J22228" s="4" t="s">
        <v>7</v>
      </c>
      <c r="K22228" s="4" t="s">
        <v>16</v>
      </c>
    </row>
    <row r="22229" spans="1:8">
      <c r="A22229" t="n">
        <v>183842</v>
      </c>
      <c r="B22229" s="13" t="n">
        <v>5</v>
      </c>
      <c r="C22229" s="7" t="n">
        <v>33</v>
      </c>
      <c r="D22229" s="7" t="n">
        <v>65534</v>
      </c>
      <c r="E22229" s="7" t="n">
        <v>7</v>
      </c>
      <c r="F22229" s="7" t="n">
        <v>0</v>
      </c>
      <c r="G22229" s="7" t="n">
        <v>58000</v>
      </c>
      <c r="H22229" s="7" t="n">
        <v>14</v>
      </c>
      <c r="I22229" s="7" t="n">
        <v>5</v>
      </c>
      <c r="J22229" s="7" t="n">
        <v>1</v>
      </c>
      <c r="K22229" s="14" t="n">
        <f t="normal" ca="1">A22233</f>
        <v>0</v>
      </c>
    </row>
    <row r="22230" spans="1:8">
      <c r="A22230" t="s">
        <v>4</v>
      </c>
      <c r="B22230" s="4" t="s">
        <v>5</v>
      </c>
      <c r="C22230" s="4" t="s">
        <v>16</v>
      </c>
    </row>
    <row r="22231" spans="1:8">
      <c r="A22231" t="n">
        <v>183859</v>
      </c>
      <c r="B22231" s="22" t="n">
        <v>3</v>
      </c>
      <c r="C22231" s="14" t="n">
        <f t="normal" ca="1">A22237</f>
        <v>0</v>
      </c>
    </row>
    <row r="22232" spans="1:8">
      <c r="A22232" t="s">
        <v>4</v>
      </c>
      <c r="B22232" s="4" t="s">
        <v>5</v>
      </c>
      <c r="C22232" s="4" t="s">
        <v>11</v>
      </c>
    </row>
    <row r="22233" spans="1:8">
      <c r="A22233" t="n">
        <v>183864</v>
      </c>
      <c r="B22233" s="29" t="n">
        <v>16</v>
      </c>
      <c r="C22233" s="7" t="n">
        <v>100</v>
      </c>
    </row>
    <row r="22234" spans="1:8">
      <c r="A22234" t="s">
        <v>4</v>
      </c>
      <c r="B22234" s="4" t="s">
        <v>5</v>
      </c>
      <c r="C22234" s="4" t="s">
        <v>16</v>
      </c>
    </row>
    <row r="22235" spans="1:8">
      <c r="A22235" t="n">
        <v>183867</v>
      </c>
      <c r="B22235" s="22" t="n">
        <v>3</v>
      </c>
      <c r="C22235" s="14" t="n">
        <f t="normal" ca="1">A22227</f>
        <v>0</v>
      </c>
    </row>
    <row r="22236" spans="1:8">
      <c r="A22236" t="s">
        <v>4</v>
      </c>
      <c r="B22236" s="4" t="s">
        <v>5</v>
      </c>
      <c r="C22236" s="4" t="s">
        <v>11</v>
      </c>
      <c r="D22236" s="4" t="s">
        <v>11</v>
      </c>
      <c r="E22236" s="4" t="s">
        <v>11</v>
      </c>
      <c r="F22236" s="4" t="s">
        <v>14</v>
      </c>
      <c r="G22236" s="4" t="s">
        <v>14</v>
      </c>
      <c r="H22236" s="4" t="s">
        <v>14</v>
      </c>
    </row>
    <row r="22237" spans="1:8">
      <c r="A22237" t="n">
        <v>183872</v>
      </c>
      <c r="B22237" s="32" t="n">
        <v>61</v>
      </c>
      <c r="C22237" s="7" t="n">
        <v>65534</v>
      </c>
      <c r="D22237" s="7" t="n">
        <v>65535</v>
      </c>
      <c r="E22237" s="7" t="n">
        <v>1</v>
      </c>
      <c r="F22237" s="7" t="n">
        <v>1086324736</v>
      </c>
      <c r="G22237" s="7" t="n">
        <v>0</v>
      </c>
      <c r="H22237" s="7" t="n">
        <v>-1038614528</v>
      </c>
    </row>
    <row r="22238" spans="1:8">
      <c r="A22238" t="s">
        <v>4</v>
      </c>
      <c r="B22238" s="4" t="s">
        <v>5</v>
      </c>
      <c r="C22238" s="4" t="s">
        <v>7</v>
      </c>
      <c r="D22238" s="4" t="s">
        <v>14</v>
      </c>
      <c r="E22238" s="4" t="s">
        <v>7</v>
      </c>
      <c r="F22238" s="4" t="s">
        <v>16</v>
      </c>
    </row>
    <row r="22239" spans="1:8">
      <c r="A22239" t="n">
        <v>183891</v>
      </c>
      <c r="B22239" s="13" t="n">
        <v>5</v>
      </c>
      <c r="C22239" s="7" t="n">
        <v>0</v>
      </c>
      <c r="D22239" s="7" t="n">
        <v>1</v>
      </c>
      <c r="E22239" s="7" t="n">
        <v>1</v>
      </c>
      <c r="F22239" s="14" t="n">
        <f t="normal" ca="1">A22249</f>
        <v>0</v>
      </c>
    </row>
    <row r="22240" spans="1:8">
      <c r="A22240" t="s">
        <v>4</v>
      </c>
      <c r="B22240" s="4" t="s">
        <v>5</v>
      </c>
      <c r="C22240" s="4" t="s">
        <v>7</v>
      </c>
      <c r="D22240" s="4" t="s">
        <v>11</v>
      </c>
      <c r="E22240" s="4" t="s">
        <v>7</v>
      </c>
      <c r="F22240" s="4" t="s">
        <v>7</v>
      </c>
      <c r="G22240" s="4" t="s">
        <v>14</v>
      </c>
      <c r="H22240" s="4" t="s">
        <v>7</v>
      </c>
      <c r="I22240" s="4" t="s">
        <v>7</v>
      </c>
      <c r="J22240" s="4" t="s">
        <v>7</v>
      </c>
      <c r="K22240" s="4" t="s">
        <v>16</v>
      </c>
    </row>
    <row r="22241" spans="1:11">
      <c r="A22241" t="n">
        <v>183902</v>
      </c>
      <c r="B22241" s="13" t="n">
        <v>5</v>
      </c>
      <c r="C22241" s="7" t="n">
        <v>33</v>
      </c>
      <c r="D22241" s="7" t="n">
        <v>65534</v>
      </c>
      <c r="E22241" s="7" t="n">
        <v>7</v>
      </c>
      <c r="F22241" s="7" t="n">
        <v>0</v>
      </c>
      <c r="G22241" s="7" t="n">
        <v>50000</v>
      </c>
      <c r="H22241" s="7" t="n">
        <v>14</v>
      </c>
      <c r="I22241" s="7" t="n">
        <v>5</v>
      </c>
      <c r="J22241" s="7" t="n">
        <v>1</v>
      </c>
      <c r="K22241" s="14" t="n">
        <f t="normal" ca="1">A22245</f>
        <v>0</v>
      </c>
    </row>
    <row r="22242" spans="1:11">
      <c r="A22242" t="s">
        <v>4</v>
      </c>
      <c r="B22242" s="4" t="s">
        <v>5</v>
      </c>
      <c r="C22242" s="4" t="s">
        <v>16</v>
      </c>
    </row>
    <row r="22243" spans="1:11">
      <c r="A22243" t="n">
        <v>183919</v>
      </c>
      <c r="B22243" s="22" t="n">
        <v>3</v>
      </c>
      <c r="C22243" s="14" t="n">
        <f t="normal" ca="1">A22249</f>
        <v>0</v>
      </c>
    </row>
    <row r="22244" spans="1:11">
      <c r="A22244" t="s">
        <v>4</v>
      </c>
      <c r="B22244" s="4" t="s">
        <v>5</v>
      </c>
      <c r="C22244" s="4" t="s">
        <v>11</v>
      </c>
    </row>
    <row r="22245" spans="1:11">
      <c r="A22245" t="n">
        <v>183924</v>
      </c>
      <c r="B22245" s="29" t="n">
        <v>16</v>
      </c>
      <c r="C22245" s="7" t="n">
        <v>100</v>
      </c>
    </row>
    <row r="22246" spans="1:11">
      <c r="A22246" t="s">
        <v>4</v>
      </c>
      <c r="B22246" s="4" t="s">
        <v>5</v>
      </c>
      <c r="C22246" s="4" t="s">
        <v>16</v>
      </c>
    </row>
    <row r="22247" spans="1:11">
      <c r="A22247" t="n">
        <v>183927</v>
      </c>
      <c r="B22247" s="22" t="n">
        <v>3</v>
      </c>
      <c r="C22247" s="14" t="n">
        <f t="normal" ca="1">A22239</f>
        <v>0</v>
      </c>
    </row>
    <row r="22248" spans="1:11">
      <c r="A22248" t="s">
        <v>4</v>
      </c>
      <c r="B22248" s="4" t="s">
        <v>5</v>
      </c>
      <c r="C22248" s="4" t="s">
        <v>11</v>
      </c>
      <c r="D22248" s="4" t="s">
        <v>11</v>
      </c>
      <c r="E22248" s="4" t="s">
        <v>11</v>
      </c>
      <c r="F22248" s="4" t="s">
        <v>14</v>
      </c>
      <c r="G22248" s="4" t="s">
        <v>14</v>
      </c>
      <c r="H22248" s="4" t="s">
        <v>14</v>
      </c>
    </row>
    <row r="22249" spans="1:11">
      <c r="A22249" t="n">
        <v>183932</v>
      </c>
      <c r="B22249" s="32" t="n">
        <v>61</v>
      </c>
      <c r="C22249" s="7" t="n">
        <v>65534</v>
      </c>
      <c r="D22249" s="7" t="n">
        <v>65535</v>
      </c>
      <c r="E22249" s="7" t="n">
        <v>1</v>
      </c>
      <c r="F22249" s="7" t="n">
        <v>-1047527424</v>
      </c>
      <c r="G22249" s="7" t="n">
        <v>1080033280</v>
      </c>
      <c r="H22249" s="7" t="n">
        <v>-1037932954</v>
      </c>
    </row>
    <row r="22250" spans="1:11">
      <c r="A22250" t="s">
        <v>4</v>
      </c>
      <c r="B22250" s="4" t="s">
        <v>5</v>
      </c>
      <c r="C22250" s="4" t="s">
        <v>7</v>
      </c>
      <c r="D22250" s="4" t="s">
        <v>14</v>
      </c>
      <c r="E22250" s="4" t="s">
        <v>7</v>
      </c>
      <c r="F22250" s="4" t="s">
        <v>16</v>
      </c>
    </row>
    <row r="22251" spans="1:11">
      <c r="A22251" t="n">
        <v>183951</v>
      </c>
      <c r="B22251" s="13" t="n">
        <v>5</v>
      </c>
      <c r="C22251" s="7" t="n">
        <v>0</v>
      </c>
      <c r="D22251" s="7" t="n">
        <v>1</v>
      </c>
      <c r="E22251" s="7" t="n">
        <v>1</v>
      </c>
      <c r="F22251" s="14" t="n">
        <f t="normal" ca="1">A22261</f>
        <v>0</v>
      </c>
    </row>
    <row r="22252" spans="1:11">
      <c r="A22252" t="s">
        <v>4</v>
      </c>
      <c r="B22252" s="4" t="s">
        <v>5</v>
      </c>
      <c r="C22252" s="4" t="s">
        <v>7</v>
      </c>
      <c r="D22252" s="4" t="s">
        <v>11</v>
      </c>
      <c r="E22252" s="4" t="s">
        <v>7</v>
      </c>
      <c r="F22252" s="4" t="s">
        <v>7</v>
      </c>
      <c r="G22252" s="4" t="s">
        <v>14</v>
      </c>
      <c r="H22252" s="4" t="s">
        <v>7</v>
      </c>
      <c r="I22252" s="4" t="s">
        <v>7</v>
      </c>
      <c r="J22252" s="4" t="s">
        <v>7</v>
      </c>
      <c r="K22252" s="4" t="s">
        <v>16</v>
      </c>
    </row>
    <row r="22253" spans="1:11">
      <c r="A22253" t="n">
        <v>183962</v>
      </c>
      <c r="B22253" s="13" t="n">
        <v>5</v>
      </c>
      <c r="C22253" s="7" t="n">
        <v>33</v>
      </c>
      <c r="D22253" s="7" t="n">
        <v>65534</v>
      </c>
      <c r="E22253" s="7" t="n">
        <v>7</v>
      </c>
      <c r="F22253" s="7" t="n">
        <v>0</v>
      </c>
      <c r="G22253" s="7" t="n">
        <v>40000</v>
      </c>
      <c r="H22253" s="7" t="n">
        <v>14</v>
      </c>
      <c r="I22253" s="7" t="n">
        <v>5</v>
      </c>
      <c r="J22253" s="7" t="n">
        <v>1</v>
      </c>
      <c r="K22253" s="14" t="n">
        <f t="normal" ca="1">A22257</f>
        <v>0</v>
      </c>
    </row>
    <row r="22254" spans="1:11">
      <c r="A22254" t="s">
        <v>4</v>
      </c>
      <c r="B22254" s="4" t="s">
        <v>5</v>
      </c>
      <c r="C22254" s="4" t="s">
        <v>16</v>
      </c>
    </row>
    <row r="22255" spans="1:11">
      <c r="A22255" t="n">
        <v>183979</v>
      </c>
      <c r="B22255" s="22" t="n">
        <v>3</v>
      </c>
      <c r="C22255" s="14" t="n">
        <f t="normal" ca="1">A22261</f>
        <v>0</v>
      </c>
    </row>
    <row r="22256" spans="1:11">
      <c r="A22256" t="s">
        <v>4</v>
      </c>
      <c r="B22256" s="4" t="s">
        <v>5</v>
      </c>
      <c r="C22256" s="4" t="s">
        <v>11</v>
      </c>
    </row>
    <row r="22257" spans="1:11">
      <c r="A22257" t="n">
        <v>183984</v>
      </c>
      <c r="B22257" s="29" t="n">
        <v>16</v>
      </c>
      <c r="C22257" s="7" t="n">
        <v>100</v>
      </c>
    </row>
    <row r="22258" spans="1:11">
      <c r="A22258" t="s">
        <v>4</v>
      </c>
      <c r="B22258" s="4" t="s">
        <v>5</v>
      </c>
      <c r="C22258" s="4" t="s">
        <v>16</v>
      </c>
    </row>
    <row r="22259" spans="1:11">
      <c r="A22259" t="n">
        <v>183987</v>
      </c>
      <c r="B22259" s="22" t="n">
        <v>3</v>
      </c>
      <c r="C22259" s="14" t="n">
        <f t="normal" ca="1">A22251</f>
        <v>0</v>
      </c>
    </row>
    <row r="22260" spans="1:11">
      <c r="A22260" t="s">
        <v>4</v>
      </c>
      <c r="B22260" s="4" t="s">
        <v>5</v>
      </c>
      <c r="C22260" s="4" t="s">
        <v>11</v>
      </c>
      <c r="D22260" s="4" t="s">
        <v>11</v>
      </c>
      <c r="E22260" s="4" t="s">
        <v>11</v>
      </c>
      <c r="F22260" s="4" t="s">
        <v>14</v>
      </c>
      <c r="G22260" s="4" t="s">
        <v>14</v>
      </c>
      <c r="H22260" s="4" t="s">
        <v>14</v>
      </c>
    </row>
    <row r="22261" spans="1:11">
      <c r="A22261" t="n">
        <v>183992</v>
      </c>
      <c r="B22261" s="32" t="n">
        <v>61</v>
      </c>
      <c r="C22261" s="7" t="n">
        <v>65534</v>
      </c>
      <c r="D22261" s="7" t="n">
        <v>65535</v>
      </c>
      <c r="E22261" s="7" t="n">
        <v>1</v>
      </c>
      <c r="F22261" s="7" t="n">
        <v>-1052560589</v>
      </c>
      <c r="G22261" s="7" t="n">
        <v>1075419546</v>
      </c>
      <c r="H22261" s="7" t="n">
        <v>-1051931443</v>
      </c>
    </row>
    <row r="22262" spans="1:11">
      <c r="A22262" t="s">
        <v>4</v>
      </c>
      <c r="B22262" s="4" t="s">
        <v>5</v>
      </c>
    </row>
    <row r="22263" spans="1:11">
      <c r="A22263" t="n">
        <v>184011</v>
      </c>
      <c r="B22263" s="5" t="n">
        <v>1</v>
      </c>
    </row>
    <row r="22264" spans="1:11" s="3" customFormat="1" customHeight="0">
      <c r="A22264" s="3" t="s">
        <v>2</v>
      </c>
      <c r="B22264" s="3" t="s">
        <v>1607</v>
      </c>
    </row>
    <row r="22265" spans="1:11">
      <c r="A22265" t="s">
        <v>4</v>
      </c>
      <c r="B22265" s="4" t="s">
        <v>5</v>
      </c>
      <c r="C22265" s="4" t="s">
        <v>7</v>
      </c>
      <c r="D22265" s="4" t="s">
        <v>14</v>
      </c>
      <c r="E22265" s="4" t="s">
        <v>7</v>
      </c>
      <c r="F22265" s="4" t="s">
        <v>16</v>
      </c>
    </row>
    <row r="22266" spans="1:11">
      <c r="A22266" t="n">
        <v>184012</v>
      </c>
      <c r="B22266" s="13" t="n">
        <v>5</v>
      </c>
      <c r="C22266" s="7" t="n">
        <v>0</v>
      </c>
      <c r="D22266" s="7" t="n">
        <v>1</v>
      </c>
      <c r="E22266" s="7" t="n">
        <v>1</v>
      </c>
      <c r="F22266" s="14" t="n">
        <f t="normal" ca="1">A22274</f>
        <v>0</v>
      </c>
    </row>
    <row r="22267" spans="1:11">
      <c r="A22267" t="s">
        <v>4</v>
      </c>
      <c r="B22267" s="4" t="s">
        <v>5</v>
      </c>
      <c r="C22267" s="4" t="s">
        <v>11</v>
      </c>
      <c r="D22267" s="4" t="s">
        <v>7</v>
      </c>
      <c r="E22267" s="4" t="s">
        <v>13</v>
      </c>
      <c r="F22267" s="4" t="s">
        <v>11</v>
      </c>
    </row>
    <row r="22268" spans="1:11">
      <c r="A22268" t="n">
        <v>184023</v>
      </c>
      <c r="B22268" s="53" t="n">
        <v>59</v>
      </c>
      <c r="C22268" s="7" t="n">
        <v>65534</v>
      </c>
      <c r="D22268" s="7" t="n">
        <v>12</v>
      </c>
      <c r="E22268" s="7" t="n">
        <v>0.150000005960464</v>
      </c>
      <c r="F22268" s="7" t="n">
        <v>0</v>
      </c>
    </row>
    <row r="22269" spans="1:11">
      <c r="A22269" t="s">
        <v>4</v>
      </c>
      <c r="B22269" s="4" t="s">
        <v>5</v>
      </c>
      <c r="C22269" s="4" t="s">
        <v>11</v>
      </c>
    </row>
    <row r="22270" spans="1:11">
      <c r="A22270" t="n">
        <v>184033</v>
      </c>
      <c r="B22270" s="29" t="n">
        <v>16</v>
      </c>
      <c r="C22270" s="7" t="n">
        <v>4000</v>
      </c>
    </row>
    <row r="22271" spans="1:11">
      <c r="A22271" t="s">
        <v>4</v>
      </c>
      <c r="B22271" s="4" t="s">
        <v>5</v>
      </c>
      <c r="C22271" s="4" t="s">
        <v>16</v>
      </c>
    </row>
    <row r="22272" spans="1:11">
      <c r="A22272" t="n">
        <v>184036</v>
      </c>
      <c r="B22272" s="22" t="n">
        <v>3</v>
      </c>
      <c r="C22272" s="14" t="n">
        <f t="normal" ca="1">A22266</f>
        <v>0</v>
      </c>
    </row>
    <row r="22273" spans="1:8">
      <c r="A22273" t="s">
        <v>4</v>
      </c>
      <c r="B22273" s="4" t="s">
        <v>5</v>
      </c>
    </row>
    <row r="22274" spans="1:8">
      <c r="A22274" t="n">
        <v>184041</v>
      </c>
      <c r="B22274" s="5" t="n">
        <v>1</v>
      </c>
    </row>
    <row r="22275" spans="1:8" s="3" customFormat="1" customHeight="0">
      <c r="A22275" s="3" t="s">
        <v>2</v>
      </c>
      <c r="B22275" s="3" t="s">
        <v>1608</v>
      </c>
    </row>
    <row r="22276" spans="1:8">
      <c r="A22276" t="s">
        <v>4</v>
      </c>
      <c r="B22276" s="4" t="s">
        <v>5</v>
      </c>
      <c r="C22276" s="4" t="s">
        <v>11</v>
      </c>
      <c r="D22276" s="4" t="s">
        <v>13</v>
      </c>
      <c r="E22276" s="4" t="s">
        <v>13</v>
      </c>
      <c r="F22276" s="4" t="s">
        <v>13</v>
      </c>
      <c r="G22276" s="4" t="s">
        <v>13</v>
      </c>
    </row>
    <row r="22277" spans="1:8">
      <c r="A22277" t="n">
        <v>184044</v>
      </c>
      <c r="B22277" s="90" t="n">
        <v>131</v>
      </c>
      <c r="C22277" s="7" t="n">
        <v>65534</v>
      </c>
      <c r="D22277" s="7" t="n">
        <v>0</v>
      </c>
      <c r="E22277" s="7" t="n">
        <v>0</v>
      </c>
      <c r="F22277" s="7" t="n">
        <v>0.100000001490116</v>
      </c>
      <c r="G22277" s="7" t="n">
        <v>0.100000001490116</v>
      </c>
    </row>
    <row r="22278" spans="1:8">
      <c r="A22278" t="s">
        <v>4</v>
      </c>
      <c r="B22278" s="4" t="s">
        <v>5</v>
      </c>
      <c r="C22278" s="4" t="s">
        <v>11</v>
      </c>
      <c r="D22278" s="4" t="s">
        <v>7</v>
      </c>
      <c r="E22278" s="4" t="s">
        <v>14</v>
      </c>
      <c r="F22278" s="4" t="s">
        <v>7</v>
      </c>
      <c r="G22278" s="4" t="s">
        <v>11</v>
      </c>
    </row>
    <row r="22279" spans="1:8">
      <c r="A22279" t="n">
        <v>184063</v>
      </c>
      <c r="B22279" s="56" t="n">
        <v>96</v>
      </c>
      <c r="C22279" s="7" t="n">
        <v>65534</v>
      </c>
      <c r="D22279" s="7" t="n">
        <v>0</v>
      </c>
      <c r="E22279" s="7" t="n">
        <v>1069547520</v>
      </c>
      <c r="F22279" s="7" t="n">
        <v>1</v>
      </c>
      <c r="G22279" s="7" t="n">
        <v>0</v>
      </c>
    </row>
    <row r="22280" spans="1:8">
      <c r="A22280" t="s">
        <v>4</v>
      </c>
      <c r="B22280" s="4" t="s">
        <v>5</v>
      </c>
      <c r="C22280" s="4" t="s">
        <v>11</v>
      </c>
      <c r="D22280" s="4" t="s">
        <v>7</v>
      </c>
    </row>
    <row r="22281" spans="1:8">
      <c r="A22281" t="n">
        <v>184074</v>
      </c>
      <c r="B22281" s="55" t="n">
        <v>56</v>
      </c>
      <c r="C22281" s="7" t="n">
        <v>65534</v>
      </c>
      <c r="D22281" s="7" t="n">
        <v>0</v>
      </c>
    </row>
    <row r="22282" spans="1:8">
      <c r="A22282" t="s">
        <v>4</v>
      </c>
      <c r="B22282" s="4" t="s">
        <v>5</v>
      </c>
      <c r="C22282" s="4" t="s">
        <v>11</v>
      </c>
      <c r="D22282" s="4" t="s">
        <v>11</v>
      </c>
      <c r="E22282" s="4" t="s">
        <v>13</v>
      </c>
      <c r="F22282" s="4" t="s">
        <v>7</v>
      </c>
    </row>
    <row r="22283" spans="1:8">
      <c r="A22283" t="n">
        <v>184078</v>
      </c>
      <c r="B22283" s="77" t="n">
        <v>53</v>
      </c>
      <c r="C22283" s="7" t="n">
        <v>65534</v>
      </c>
      <c r="D22283" s="7" t="n">
        <v>5655</v>
      </c>
      <c r="E22283" s="7" t="n">
        <v>10</v>
      </c>
      <c r="F22283" s="7" t="n">
        <v>0</v>
      </c>
    </row>
    <row r="22284" spans="1:8">
      <c r="A22284" t="s">
        <v>4</v>
      </c>
      <c r="B22284" s="4" t="s">
        <v>5</v>
      </c>
      <c r="C22284" s="4" t="s">
        <v>11</v>
      </c>
    </row>
    <row r="22285" spans="1:8">
      <c r="A22285" t="n">
        <v>184088</v>
      </c>
      <c r="B22285" s="34" t="n">
        <v>54</v>
      </c>
      <c r="C22285" s="7" t="n">
        <v>65534</v>
      </c>
    </row>
    <row r="22286" spans="1:8">
      <c r="A22286" t="s">
        <v>4</v>
      </c>
      <c r="B22286" s="4" t="s">
        <v>5</v>
      </c>
    </row>
    <row r="22287" spans="1:8">
      <c r="A22287" t="n">
        <v>184091</v>
      </c>
      <c r="B22287" s="5" t="n">
        <v>1</v>
      </c>
    </row>
    <row r="22288" spans="1:8" s="3" customFormat="1" customHeight="0">
      <c r="A22288" s="3" t="s">
        <v>2</v>
      </c>
      <c r="B22288" s="3" t="s">
        <v>1609</v>
      </c>
    </row>
    <row r="22289" spans="1:7">
      <c r="A22289" t="s">
        <v>4</v>
      </c>
      <c r="B22289" s="4" t="s">
        <v>5</v>
      </c>
      <c r="C22289" s="4" t="s">
        <v>7</v>
      </c>
      <c r="D22289" s="19" t="s">
        <v>28</v>
      </c>
      <c r="E22289" s="4" t="s">
        <v>5</v>
      </c>
      <c r="F22289" s="4" t="s">
        <v>11</v>
      </c>
      <c r="G22289" s="4" t="s">
        <v>7</v>
      </c>
      <c r="H22289" s="4" t="s">
        <v>7</v>
      </c>
      <c r="I22289" s="4" t="s">
        <v>7</v>
      </c>
      <c r="J22289" s="19" t="s">
        <v>29</v>
      </c>
      <c r="K22289" s="4" t="s">
        <v>7</v>
      </c>
      <c r="L22289" s="19" t="s">
        <v>28</v>
      </c>
      <c r="M22289" s="4" t="s">
        <v>5</v>
      </c>
      <c r="N22289" s="4" t="s">
        <v>11</v>
      </c>
      <c r="O22289" s="4" t="s">
        <v>7</v>
      </c>
      <c r="P22289" s="4" t="s">
        <v>7</v>
      </c>
      <c r="Q22289" s="4" t="s">
        <v>7</v>
      </c>
      <c r="R22289" s="19" t="s">
        <v>29</v>
      </c>
      <c r="S22289" s="4" t="s">
        <v>7</v>
      </c>
      <c r="T22289" s="4" t="s">
        <v>7</v>
      </c>
      <c r="U22289" s="19" t="s">
        <v>28</v>
      </c>
      <c r="V22289" s="4" t="s">
        <v>5</v>
      </c>
      <c r="W22289" s="4" t="s">
        <v>11</v>
      </c>
      <c r="X22289" s="4" t="s">
        <v>7</v>
      </c>
      <c r="Y22289" s="4" t="s">
        <v>7</v>
      </c>
      <c r="Z22289" s="4" t="s">
        <v>7</v>
      </c>
      <c r="AA22289" s="19" t="s">
        <v>29</v>
      </c>
      <c r="AB22289" s="4" t="s">
        <v>7</v>
      </c>
      <c r="AC22289" s="4" t="s">
        <v>7</v>
      </c>
      <c r="AD22289" s="19" t="s">
        <v>28</v>
      </c>
      <c r="AE22289" s="4" t="s">
        <v>5</v>
      </c>
      <c r="AF22289" s="4" t="s">
        <v>11</v>
      </c>
      <c r="AG22289" s="4" t="s">
        <v>7</v>
      </c>
      <c r="AH22289" s="4" t="s">
        <v>7</v>
      </c>
      <c r="AI22289" s="4" t="s">
        <v>7</v>
      </c>
      <c r="AJ22289" s="19" t="s">
        <v>29</v>
      </c>
      <c r="AK22289" s="4" t="s">
        <v>7</v>
      </c>
      <c r="AL22289" s="4" t="s">
        <v>7</v>
      </c>
      <c r="AM22289" s="19" t="s">
        <v>28</v>
      </c>
      <c r="AN22289" s="4" t="s">
        <v>5</v>
      </c>
      <c r="AO22289" s="4" t="s">
        <v>11</v>
      </c>
      <c r="AP22289" s="4" t="s">
        <v>7</v>
      </c>
      <c r="AQ22289" s="4" t="s">
        <v>7</v>
      </c>
      <c r="AR22289" s="4" t="s">
        <v>7</v>
      </c>
      <c r="AS22289" s="19" t="s">
        <v>29</v>
      </c>
      <c r="AT22289" s="4" t="s">
        <v>7</v>
      </c>
      <c r="AU22289" s="4" t="s">
        <v>7</v>
      </c>
      <c r="AV22289" s="19" t="s">
        <v>28</v>
      </c>
      <c r="AW22289" s="4" t="s">
        <v>5</v>
      </c>
      <c r="AX22289" s="4" t="s">
        <v>11</v>
      </c>
      <c r="AY22289" s="4" t="s">
        <v>7</v>
      </c>
      <c r="AZ22289" s="4" t="s">
        <v>7</v>
      </c>
      <c r="BA22289" s="4" t="s">
        <v>7</v>
      </c>
      <c r="BB22289" s="19" t="s">
        <v>29</v>
      </c>
      <c r="BC22289" s="4" t="s">
        <v>7</v>
      </c>
      <c r="BD22289" s="4" t="s">
        <v>7</v>
      </c>
      <c r="BE22289" s="19" t="s">
        <v>28</v>
      </c>
      <c r="BF22289" s="4" t="s">
        <v>5</v>
      </c>
      <c r="BG22289" s="4" t="s">
        <v>11</v>
      </c>
      <c r="BH22289" s="4" t="s">
        <v>7</v>
      </c>
      <c r="BI22289" s="4" t="s">
        <v>7</v>
      </c>
      <c r="BJ22289" s="4" t="s">
        <v>7</v>
      </c>
      <c r="BK22289" s="19" t="s">
        <v>29</v>
      </c>
      <c r="BL22289" s="4" t="s">
        <v>7</v>
      </c>
      <c r="BM22289" s="4" t="s">
        <v>7</v>
      </c>
      <c r="BN22289" s="19" t="s">
        <v>28</v>
      </c>
      <c r="BO22289" s="4" t="s">
        <v>5</v>
      </c>
      <c r="BP22289" s="4" t="s">
        <v>11</v>
      </c>
      <c r="BQ22289" s="4" t="s">
        <v>7</v>
      </c>
      <c r="BR22289" s="4" t="s">
        <v>7</v>
      </c>
      <c r="BS22289" s="4" t="s">
        <v>7</v>
      </c>
      <c r="BT22289" s="19" t="s">
        <v>29</v>
      </c>
      <c r="BU22289" s="4" t="s">
        <v>7</v>
      </c>
      <c r="BV22289" s="4" t="s">
        <v>7</v>
      </c>
      <c r="BW22289" s="19" t="s">
        <v>28</v>
      </c>
      <c r="BX22289" s="4" t="s">
        <v>5</v>
      </c>
      <c r="BY22289" s="4" t="s">
        <v>11</v>
      </c>
      <c r="BZ22289" s="4" t="s">
        <v>7</v>
      </c>
      <c r="CA22289" s="4" t="s">
        <v>7</v>
      </c>
      <c r="CB22289" s="4" t="s">
        <v>7</v>
      </c>
      <c r="CC22289" s="19" t="s">
        <v>29</v>
      </c>
      <c r="CD22289" s="4" t="s">
        <v>7</v>
      </c>
      <c r="CE22289" s="4" t="s">
        <v>7</v>
      </c>
      <c r="CF22289" s="19" t="s">
        <v>28</v>
      </c>
      <c r="CG22289" s="4" t="s">
        <v>5</v>
      </c>
      <c r="CH22289" s="4" t="s">
        <v>11</v>
      </c>
      <c r="CI22289" s="4" t="s">
        <v>7</v>
      </c>
      <c r="CJ22289" s="4" t="s">
        <v>7</v>
      </c>
      <c r="CK22289" s="4" t="s">
        <v>7</v>
      </c>
      <c r="CL22289" s="19" t="s">
        <v>29</v>
      </c>
      <c r="CM22289" s="4" t="s">
        <v>7</v>
      </c>
      <c r="CN22289" s="4" t="s">
        <v>7</v>
      </c>
      <c r="CO22289" s="19" t="s">
        <v>28</v>
      </c>
      <c r="CP22289" s="4" t="s">
        <v>5</v>
      </c>
      <c r="CQ22289" s="4" t="s">
        <v>11</v>
      </c>
      <c r="CR22289" s="4" t="s">
        <v>7</v>
      </c>
      <c r="CS22289" s="4" t="s">
        <v>7</v>
      </c>
      <c r="CT22289" s="4" t="s">
        <v>7</v>
      </c>
      <c r="CU22289" s="19" t="s">
        <v>29</v>
      </c>
      <c r="CV22289" s="4" t="s">
        <v>7</v>
      </c>
      <c r="CW22289" s="4" t="s">
        <v>7</v>
      </c>
      <c r="CX22289" s="19" t="s">
        <v>28</v>
      </c>
      <c r="CY22289" s="4" t="s">
        <v>5</v>
      </c>
      <c r="CZ22289" s="4" t="s">
        <v>11</v>
      </c>
      <c r="DA22289" s="4" t="s">
        <v>7</v>
      </c>
      <c r="DB22289" s="4" t="s">
        <v>7</v>
      </c>
      <c r="DC22289" s="4" t="s">
        <v>7</v>
      </c>
      <c r="DD22289" s="19" t="s">
        <v>29</v>
      </c>
      <c r="DE22289" s="4" t="s">
        <v>7</v>
      </c>
      <c r="DF22289" s="4" t="s">
        <v>7</v>
      </c>
      <c r="DG22289" s="19" t="s">
        <v>28</v>
      </c>
      <c r="DH22289" s="4" t="s">
        <v>5</v>
      </c>
      <c r="DI22289" s="4" t="s">
        <v>11</v>
      </c>
      <c r="DJ22289" s="4" t="s">
        <v>7</v>
      </c>
      <c r="DK22289" s="4" t="s">
        <v>7</v>
      </c>
      <c r="DL22289" s="4" t="s">
        <v>7</v>
      </c>
      <c r="DM22289" s="19" t="s">
        <v>29</v>
      </c>
      <c r="DN22289" s="4" t="s">
        <v>7</v>
      </c>
      <c r="DO22289" s="4" t="s">
        <v>7</v>
      </c>
      <c r="DP22289" s="19" t="s">
        <v>28</v>
      </c>
      <c r="DQ22289" s="4" t="s">
        <v>5</v>
      </c>
      <c r="DR22289" s="4" t="s">
        <v>11</v>
      </c>
      <c r="DS22289" s="4" t="s">
        <v>7</v>
      </c>
      <c r="DT22289" s="4" t="s">
        <v>7</v>
      </c>
      <c r="DU22289" s="4" t="s">
        <v>7</v>
      </c>
      <c r="DV22289" s="19" t="s">
        <v>29</v>
      </c>
      <c r="DW22289" s="4" t="s">
        <v>7</v>
      </c>
      <c r="DX22289" s="4" t="s">
        <v>7</v>
      </c>
      <c r="DY22289" s="19" t="s">
        <v>28</v>
      </c>
      <c r="DZ22289" s="4" t="s">
        <v>5</v>
      </c>
      <c r="EA22289" s="4" t="s">
        <v>11</v>
      </c>
      <c r="EB22289" s="4" t="s">
        <v>7</v>
      </c>
      <c r="EC22289" s="4" t="s">
        <v>7</v>
      </c>
      <c r="ED22289" s="4" t="s">
        <v>7</v>
      </c>
      <c r="EE22289" s="19" t="s">
        <v>29</v>
      </c>
      <c r="EF22289" s="4" t="s">
        <v>7</v>
      </c>
      <c r="EG22289" s="4" t="s">
        <v>7</v>
      </c>
      <c r="EH22289" s="19" t="s">
        <v>28</v>
      </c>
      <c r="EI22289" s="4" t="s">
        <v>5</v>
      </c>
      <c r="EJ22289" s="4" t="s">
        <v>11</v>
      </c>
      <c r="EK22289" s="4" t="s">
        <v>7</v>
      </c>
      <c r="EL22289" s="4" t="s">
        <v>7</v>
      </c>
      <c r="EM22289" s="4" t="s">
        <v>7</v>
      </c>
      <c r="EN22289" s="19" t="s">
        <v>29</v>
      </c>
      <c r="EO22289" s="4" t="s">
        <v>7</v>
      </c>
      <c r="EP22289" s="4" t="s">
        <v>7</v>
      </c>
      <c r="EQ22289" s="19" t="s">
        <v>28</v>
      </c>
      <c r="ER22289" s="4" t="s">
        <v>5</v>
      </c>
      <c r="ES22289" s="4" t="s">
        <v>11</v>
      </c>
      <c r="ET22289" s="4" t="s">
        <v>7</v>
      </c>
      <c r="EU22289" s="4" t="s">
        <v>7</v>
      </c>
      <c r="EV22289" s="4" t="s">
        <v>7</v>
      </c>
      <c r="EW22289" s="19" t="s">
        <v>29</v>
      </c>
      <c r="EX22289" s="4" t="s">
        <v>7</v>
      </c>
      <c r="EY22289" s="4" t="s">
        <v>7</v>
      </c>
      <c r="EZ22289" s="19" t="s">
        <v>28</v>
      </c>
      <c r="FA22289" s="4" t="s">
        <v>5</v>
      </c>
      <c r="FB22289" s="4" t="s">
        <v>11</v>
      </c>
      <c r="FC22289" s="4" t="s">
        <v>7</v>
      </c>
      <c r="FD22289" s="4" t="s">
        <v>7</v>
      </c>
      <c r="FE22289" s="4" t="s">
        <v>7</v>
      </c>
      <c r="FF22289" s="19" t="s">
        <v>29</v>
      </c>
      <c r="FG22289" s="4" t="s">
        <v>7</v>
      </c>
      <c r="FH22289" s="4" t="s">
        <v>7</v>
      </c>
      <c r="FI22289" s="19" t="s">
        <v>28</v>
      </c>
      <c r="FJ22289" s="4" t="s">
        <v>5</v>
      </c>
      <c r="FK22289" s="4" t="s">
        <v>11</v>
      </c>
      <c r="FL22289" s="4" t="s">
        <v>7</v>
      </c>
      <c r="FM22289" s="4" t="s">
        <v>7</v>
      </c>
      <c r="FN22289" s="4" t="s">
        <v>7</v>
      </c>
      <c r="FO22289" s="19" t="s">
        <v>29</v>
      </c>
      <c r="FP22289" s="4" t="s">
        <v>7</v>
      </c>
      <c r="FQ22289" s="4" t="s">
        <v>7</v>
      </c>
      <c r="FR22289" s="19" t="s">
        <v>28</v>
      </c>
      <c r="FS22289" s="4" t="s">
        <v>5</v>
      </c>
      <c r="FT22289" s="4" t="s">
        <v>11</v>
      </c>
      <c r="FU22289" s="4" t="s">
        <v>7</v>
      </c>
      <c r="FV22289" s="4" t="s">
        <v>7</v>
      </c>
      <c r="FW22289" s="4" t="s">
        <v>7</v>
      </c>
      <c r="FX22289" s="19" t="s">
        <v>29</v>
      </c>
      <c r="FY22289" s="4" t="s">
        <v>7</v>
      </c>
      <c r="FZ22289" s="4" t="s">
        <v>7</v>
      </c>
      <c r="GA22289" s="19" t="s">
        <v>28</v>
      </c>
      <c r="GB22289" s="4" t="s">
        <v>5</v>
      </c>
      <c r="GC22289" s="4" t="s">
        <v>11</v>
      </c>
      <c r="GD22289" s="4" t="s">
        <v>7</v>
      </c>
      <c r="GE22289" s="4" t="s">
        <v>7</v>
      </c>
      <c r="GF22289" s="4" t="s">
        <v>7</v>
      </c>
      <c r="GG22289" s="19" t="s">
        <v>29</v>
      </c>
      <c r="GH22289" s="4" t="s">
        <v>7</v>
      </c>
      <c r="GI22289" s="4" t="s">
        <v>7</v>
      </c>
      <c r="GJ22289" s="19" t="s">
        <v>28</v>
      </c>
      <c r="GK22289" s="4" t="s">
        <v>5</v>
      </c>
      <c r="GL22289" s="4" t="s">
        <v>11</v>
      </c>
      <c r="GM22289" s="4" t="s">
        <v>7</v>
      </c>
      <c r="GN22289" s="4" t="s">
        <v>7</v>
      </c>
      <c r="GO22289" s="4" t="s">
        <v>7</v>
      </c>
      <c r="GP22289" s="19" t="s">
        <v>29</v>
      </c>
      <c r="GQ22289" s="4" t="s">
        <v>7</v>
      </c>
      <c r="GR22289" s="4" t="s">
        <v>7</v>
      </c>
      <c r="GS22289" s="19" t="s">
        <v>28</v>
      </c>
      <c r="GT22289" s="4" t="s">
        <v>5</v>
      </c>
      <c r="GU22289" s="4" t="s">
        <v>11</v>
      </c>
      <c r="GV22289" s="4" t="s">
        <v>7</v>
      </c>
      <c r="GW22289" s="4" t="s">
        <v>7</v>
      </c>
      <c r="GX22289" s="4" t="s">
        <v>7</v>
      </c>
      <c r="GY22289" s="19" t="s">
        <v>29</v>
      </c>
      <c r="GZ22289" s="4" t="s">
        <v>7</v>
      </c>
      <c r="HA22289" s="4" t="s">
        <v>7</v>
      </c>
      <c r="HB22289" s="19" t="s">
        <v>28</v>
      </c>
      <c r="HC22289" s="4" t="s">
        <v>5</v>
      </c>
      <c r="HD22289" s="4" t="s">
        <v>11</v>
      </c>
      <c r="HE22289" s="4" t="s">
        <v>7</v>
      </c>
      <c r="HF22289" s="4" t="s">
        <v>7</v>
      </c>
      <c r="HG22289" s="4" t="s">
        <v>7</v>
      </c>
      <c r="HH22289" s="19" t="s">
        <v>29</v>
      </c>
      <c r="HI22289" s="4" t="s">
        <v>7</v>
      </c>
      <c r="HJ22289" s="4" t="s">
        <v>7</v>
      </c>
      <c r="HK22289" s="19" t="s">
        <v>28</v>
      </c>
      <c r="HL22289" s="4" t="s">
        <v>5</v>
      </c>
      <c r="HM22289" s="4" t="s">
        <v>11</v>
      </c>
      <c r="HN22289" s="4" t="s">
        <v>7</v>
      </c>
      <c r="HO22289" s="4" t="s">
        <v>7</v>
      </c>
      <c r="HP22289" s="4" t="s">
        <v>7</v>
      </c>
      <c r="HQ22289" s="19" t="s">
        <v>29</v>
      </c>
      <c r="HR22289" s="4" t="s">
        <v>7</v>
      </c>
      <c r="HS22289" s="4" t="s">
        <v>7</v>
      </c>
      <c r="HT22289" s="19" t="s">
        <v>28</v>
      </c>
      <c r="HU22289" s="4" t="s">
        <v>5</v>
      </c>
      <c r="HV22289" s="4" t="s">
        <v>11</v>
      </c>
      <c r="HW22289" s="4" t="s">
        <v>7</v>
      </c>
      <c r="HX22289" s="4" t="s">
        <v>7</v>
      </c>
      <c r="HY22289" s="4" t="s">
        <v>7</v>
      </c>
      <c r="HZ22289" s="19" t="s">
        <v>29</v>
      </c>
      <c r="IA22289" s="4" t="s">
        <v>7</v>
      </c>
      <c r="IB22289" s="4" t="s">
        <v>7</v>
      </c>
      <c r="IC22289" s="19" t="s">
        <v>28</v>
      </c>
      <c r="ID22289" s="4" t="s">
        <v>5</v>
      </c>
      <c r="IE22289" s="4" t="s">
        <v>11</v>
      </c>
      <c r="IF22289" s="4" t="s">
        <v>7</v>
      </c>
      <c r="IG22289" s="4" t="s">
        <v>7</v>
      </c>
      <c r="IH22289" s="4" t="s">
        <v>7</v>
      </c>
      <c r="II22289" s="19" t="s">
        <v>29</v>
      </c>
      <c r="IJ22289" s="4" t="s">
        <v>7</v>
      </c>
      <c r="IK22289" s="4" t="s">
        <v>7</v>
      </c>
      <c r="IL22289" s="19" t="s">
        <v>28</v>
      </c>
      <c r="IM22289" s="4" t="s">
        <v>5</v>
      </c>
      <c r="IN22289" s="4" t="s">
        <v>11</v>
      </c>
      <c r="IO22289" s="4" t="s">
        <v>7</v>
      </c>
      <c r="IP22289" s="4" t="s">
        <v>7</v>
      </c>
      <c r="IQ22289" s="4" t="s">
        <v>7</v>
      </c>
      <c r="IR22289" s="19" t="s">
        <v>29</v>
      </c>
      <c r="IS22289" s="4" t="s">
        <v>7</v>
      </c>
      <c r="IT22289" s="4" t="s">
        <v>7</v>
      </c>
      <c r="IU22289" s="19" t="s">
        <v>28</v>
      </c>
      <c r="IV22289" s="4" t="s">
        <v>5</v>
      </c>
      <c r="IW22289" s="4" t="s">
        <v>11</v>
      </c>
      <c r="IX22289" s="4" t="s">
        <v>7</v>
      </c>
      <c r="IY22289" s="4" t="s">
        <v>7</v>
      </c>
      <c r="IZ22289" s="4" t="s">
        <v>7</v>
      </c>
      <c r="JA22289" s="19" t="s">
        <v>29</v>
      </c>
      <c r="JB22289" s="4" t="s">
        <v>7</v>
      </c>
      <c r="JC22289" s="4" t="s">
        <v>7</v>
      </c>
      <c r="JD22289" s="19" t="s">
        <v>28</v>
      </c>
      <c r="JE22289" s="4" t="s">
        <v>5</v>
      </c>
      <c r="JF22289" s="4" t="s">
        <v>11</v>
      </c>
      <c r="JG22289" s="4" t="s">
        <v>7</v>
      </c>
      <c r="JH22289" s="4" t="s">
        <v>7</v>
      </c>
      <c r="JI22289" s="4" t="s">
        <v>7</v>
      </c>
      <c r="JJ22289" s="19" t="s">
        <v>29</v>
      </c>
      <c r="JK22289" s="4" t="s">
        <v>7</v>
      </c>
      <c r="JL22289" s="4" t="s">
        <v>7</v>
      </c>
      <c r="JM22289" s="19" t="s">
        <v>28</v>
      </c>
      <c r="JN22289" s="4" t="s">
        <v>5</v>
      </c>
      <c r="JO22289" s="4" t="s">
        <v>11</v>
      </c>
      <c r="JP22289" s="4" t="s">
        <v>7</v>
      </c>
      <c r="JQ22289" s="4" t="s">
        <v>7</v>
      </c>
      <c r="JR22289" s="4" t="s">
        <v>7</v>
      </c>
      <c r="JS22289" s="19" t="s">
        <v>29</v>
      </c>
      <c r="JT22289" s="4" t="s">
        <v>7</v>
      </c>
      <c r="JU22289" s="4" t="s">
        <v>7</v>
      </c>
      <c r="JV22289" s="19" t="s">
        <v>28</v>
      </c>
      <c r="JW22289" s="4" t="s">
        <v>5</v>
      </c>
      <c r="JX22289" s="4" t="s">
        <v>11</v>
      </c>
      <c r="JY22289" s="4" t="s">
        <v>7</v>
      </c>
      <c r="JZ22289" s="4" t="s">
        <v>7</v>
      </c>
      <c r="KA22289" s="4" t="s">
        <v>7</v>
      </c>
      <c r="KB22289" s="19" t="s">
        <v>29</v>
      </c>
      <c r="KC22289" s="4" t="s">
        <v>7</v>
      </c>
      <c r="KD22289" s="4" t="s">
        <v>7</v>
      </c>
      <c r="KE22289" s="19" t="s">
        <v>28</v>
      </c>
      <c r="KF22289" s="4" t="s">
        <v>5</v>
      </c>
      <c r="KG22289" s="4" t="s">
        <v>11</v>
      </c>
      <c r="KH22289" s="4" t="s">
        <v>7</v>
      </c>
      <c r="KI22289" s="4" t="s">
        <v>7</v>
      </c>
      <c r="KJ22289" s="4" t="s">
        <v>7</v>
      </c>
      <c r="KK22289" s="19" t="s">
        <v>29</v>
      </c>
      <c r="KL22289" s="4" t="s">
        <v>7</v>
      </c>
      <c r="KM22289" s="4" t="s">
        <v>7</v>
      </c>
      <c r="KN22289" s="19" t="s">
        <v>28</v>
      </c>
      <c r="KO22289" s="4" t="s">
        <v>5</v>
      </c>
      <c r="KP22289" s="4" t="s">
        <v>11</v>
      </c>
      <c r="KQ22289" s="4" t="s">
        <v>7</v>
      </c>
      <c r="KR22289" s="4" t="s">
        <v>7</v>
      </c>
      <c r="KS22289" s="4" t="s">
        <v>7</v>
      </c>
      <c r="KT22289" s="19" t="s">
        <v>29</v>
      </c>
      <c r="KU22289" s="4" t="s">
        <v>7</v>
      </c>
      <c r="KV22289" s="4" t="s">
        <v>7</v>
      </c>
      <c r="KW22289" s="19" t="s">
        <v>28</v>
      </c>
      <c r="KX22289" s="4" t="s">
        <v>5</v>
      </c>
      <c r="KY22289" s="4" t="s">
        <v>11</v>
      </c>
      <c r="KZ22289" s="4" t="s">
        <v>7</v>
      </c>
      <c r="LA22289" s="4" t="s">
        <v>7</v>
      </c>
      <c r="LB22289" s="4" t="s">
        <v>7</v>
      </c>
      <c r="LC22289" s="19" t="s">
        <v>29</v>
      </c>
      <c r="LD22289" s="4" t="s">
        <v>7</v>
      </c>
      <c r="LE22289" s="4" t="s">
        <v>7</v>
      </c>
      <c r="LF22289" s="19" t="s">
        <v>28</v>
      </c>
      <c r="LG22289" s="4" t="s">
        <v>5</v>
      </c>
      <c r="LH22289" s="4" t="s">
        <v>11</v>
      </c>
      <c r="LI22289" s="4" t="s">
        <v>7</v>
      </c>
      <c r="LJ22289" s="4" t="s">
        <v>7</v>
      </c>
      <c r="LK22289" s="4" t="s">
        <v>7</v>
      </c>
      <c r="LL22289" s="19" t="s">
        <v>29</v>
      </c>
      <c r="LM22289" s="4" t="s">
        <v>7</v>
      </c>
      <c r="LN22289" s="4" t="s">
        <v>7</v>
      </c>
      <c r="LO22289" s="19" t="s">
        <v>28</v>
      </c>
      <c r="LP22289" s="4" t="s">
        <v>5</v>
      </c>
      <c r="LQ22289" s="4" t="s">
        <v>11</v>
      </c>
      <c r="LR22289" s="4" t="s">
        <v>7</v>
      </c>
      <c r="LS22289" s="4" t="s">
        <v>7</v>
      </c>
      <c r="LT22289" s="4" t="s">
        <v>7</v>
      </c>
      <c r="LU22289" s="19" t="s">
        <v>29</v>
      </c>
      <c r="LV22289" s="4" t="s">
        <v>7</v>
      </c>
      <c r="LW22289" s="4" t="s">
        <v>7</v>
      </c>
      <c r="LX22289" s="19" t="s">
        <v>28</v>
      </c>
      <c r="LY22289" s="4" t="s">
        <v>5</v>
      </c>
      <c r="LZ22289" s="4" t="s">
        <v>11</v>
      </c>
      <c r="MA22289" s="4" t="s">
        <v>7</v>
      </c>
      <c r="MB22289" s="4" t="s">
        <v>7</v>
      </c>
      <c r="MC22289" s="4" t="s">
        <v>7</v>
      </c>
      <c r="MD22289" s="19" t="s">
        <v>29</v>
      </c>
      <c r="ME22289" s="4" t="s">
        <v>7</v>
      </c>
      <c r="MF22289" s="4" t="s">
        <v>7</v>
      </c>
      <c r="MG22289" s="19" t="s">
        <v>28</v>
      </c>
      <c r="MH22289" s="4" t="s">
        <v>5</v>
      </c>
      <c r="MI22289" s="4" t="s">
        <v>11</v>
      </c>
      <c r="MJ22289" s="4" t="s">
        <v>7</v>
      </c>
      <c r="MK22289" s="4" t="s">
        <v>7</v>
      </c>
      <c r="ML22289" s="4" t="s">
        <v>7</v>
      </c>
      <c r="MM22289" s="19" t="s">
        <v>29</v>
      </c>
      <c r="MN22289" s="4" t="s">
        <v>7</v>
      </c>
      <c r="MO22289" s="4" t="s">
        <v>7</v>
      </c>
      <c r="MP22289" s="4" t="s">
        <v>16</v>
      </c>
    </row>
    <row r="22290" spans="1:7">
      <c r="A22290" t="n">
        <v>184092</v>
      </c>
      <c r="B22290" s="13" t="n">
        <v>5</v>
      </c>
      <c r="C22290" s="7" t="n">
        <v>28</v>
      </c>
      <c r="D22290" s="19" t="s">
        <v>3</v>
      </c>
      <c r="E22290" s="20" t="n">
        <v>105</v>
      </c>
      <c r="F22290" s="7" t="n">
        <v>1</v>
      </c>
      <c r="G22290" s="7" t="n">
        <v>0</v>
      </c>
      <c r="H22290" s="7" t="n">
        <v>2</v>
      </c>
      <c r="I22290" s="7" t="n">
        <v>1</v>
      </c>
      <c r="J22290" s="19" t="s">
        <v>3</v>
      </c>
      <c r="K22290" s="7" t="n">
        <v>28</v>
      </c>
      <c r="L22290" s="19" t="s">
        <v>3</v>
      </c>
      <c r="M22290" s="20" t="n">
        <v>105</v>
      </c>
      <c r="N22290" s="7" t="n">
        <v>2</v>
      </c>
      <c r="O22290" s="7" t="n">
        <v>0</v>
      </c>
      <c r="P22290" s="7" t="n">
        <v>2</v>
      </c>
      <c r="Q22290" s="7" t="n">
        <v>1</v>
      </c>
      <c r="R22290" s="19" t="s">
        <v>3</v>
      </c>
      <c r="S22290" s="7" t="n">
        <v>9</v>
      </c>
      <c r="T22290" s="7" t="n">
        <v>28</v>
      </c>
      <c r="U22290" s="19" t="s">
        <v>3</v>
      </c>
      <c r="V22290" s="20" t="n">
        <v>105</v>
      </c>
      <c r="W22290" s="7" t="n">
        <v>3</v>
      </c>
      <c r="X22290" s="7" t="n">
        <v>0</v>
      </c>
      <c r="Y22290" s="7" t="n">
        <v>2</v>
      </c>
      <c r="Z22290" s="7" t="n">
        <v>1</v>
      </c>
      <c r="AA22290" s="19" t="s">
        <v>3</v>
      </c>
      <c r="AB22290" s="7" t="n">
        <v>9</v>
      </c>
      <c r="AC22290" s="7" t="n">
        <v>28</v>
      </c>
      <c r="AD22290" s="19" t="s">
        <v>3</v>
      </c>
      <c r="AE22290" s="20" t="n">
        <v>105</v>
      </c>
      <c r="AF22290" s="7" t="n">
        <v>4</v>
      </c>
      <c r="AG22290" s="7" t="n">
        <v>0</v>
      </c>
      <c r="AH22290" s="7" t="n">
        <v>2</v>
      </c>
      <c r="AI22290" s="7" t="n">
        <v>1</v>
      </c>
      <c r="AJ22290" s="19" t="s">
        <v>3</v>
      </c>
      <c r="AK22290" s="7" t="n">
        <v>9</v>
      </c>
      <c r="AL22290" s="7" t="n">
        <v>28</v>
      </c>
      <c r="AM22290" s="19" t="s">
        <v>3</v>
      </c>
      <c r="AN22290" s="20" t="n">
        <v>105</v>
      </c>
      <c r="AO22290" s="7" t="n">
        <v>5</v>
      </c>
      <c r="AP22290" s="7" t="n">
        <v>0</v>
      </c>
      <c r="AQ22290" s="7" t="n">
        <v>2</v>
      </c>
      <c r="AR22290" s="7" t="n">
        <v>1</v>
      </c>
      <c r="AS22290" s="19" t="s">
        <v>3</v>
      </c>
      <c r="AT22290" s="7" t="n">
        <v>9</v>
      </c>
      <c r="AU22290" s="7" t="n">
        <v>28</v>
      </c>
      <c r="AV22290" s="19" t="s">
        <v>3</v>
      </c>
      <c r="AW22290" s="20" t="n">
        <v>105</v>
      </c>
      <c r="AX22290" s="7" t="n">
        <v>6</v>
      </c>
      <c r="AY22290" s="7" t="n">
        <v>0</v>
      </c>
      <c r="AZ22290" s="7" t="n">
        <v>2</v>
      </c>
      <c r="BA22290" s="7" t="n">
        <v>1</v>
      </c>
      <c r="BB22290" s="19" t="s">
        <v>3</v>
      </c>
      <c r="BC22290" s="7" t="n">
        <v>9</v>
      </c>
      <c r="BD22290" s="7" t="n">
        <v>28</v>
      </c>
      <c r="BE22290" s="19" t="s">
        <v>3</v>
      </c>
      <c r="BF22290" s="20" t="n">
        <v>105</v>
      </c>
      <c r="BG22290" s="7" t="n">
        <v>7</v>
      </c>
      <c r="BH22290" s="7" t="n">
        <v>0</v>
      </c>
      <c r="BI22290" s="7" t="n">
        <v>2</v>
      </c>
      <c r="BJ22290" s="7" t="n">
        <v>1</v>
      </c>
      <c r="BK22290" s="19" t="s">
        <v>3</v>
      </c>
      <c r="BL22290" s="7" t="n">
        <v>9</v>
      </c>
      <c r="BM22290" s="7" t="n">
        <v>28</v>
      </c>
      <c r="BN22290" s="19" t="s">
        <v>3</v>
      </c>
      <c r="BO22290" s="20" t="n">
        <v>105</v>
      </c>
      <c r="BP22290" s="7" t="n">
        <v>8</v>
      </c>
      <c r="BQ22290" s="7" t="n">
        <v>0</v>
      </c>
      <c r="BR22290" s="7" t="n">
        <v>2</v>
      </c>
      <c r="BS22290" s="7" t="n">
        <v>1</v>
      </c>
      <c r="BT22290" s="19" t="s">
        <v>3</v>
      </c>
      <c r="BU22290" s="7" t="n">
        <v>9</v>
      </c>
      <c r="BV22290" s="7" t="n">
        <v>28</v>
      </c>
      <c r="BW22290" s="19" t="s">
        <v>3</v>
      </c>
      <c r="BX22290" s="20" t="n">
        <v>105</v>
      </c>
      <c r="BY22290" s="7" t="n">
        <v>9</v>
      </c>
      <c r="BZ22290" s="7" t="n">
        <v>0</v>
      </c>
      <c r="CA22290" s="7" t="n">
        <v>2</v>
      </c>
      <c r="CB22290" s="7" t="n">
        <v>1</v>
      </c>
      <c r="CC22290" s="19" t="s">
        <v>3</v>
      </c>
      <c r="CD22290" s="7" t="n">
        <v>9</v>
      </c>
      <c r="CE22290" s="7" t="n">
        <v>28</v>
      </c>
      <c r="CF22290" s="19" t="s">
        <v>3</v>
      </c>
      <c r="CG22290" s="20" t="n">
        <v>105</v>
      </c>
      <c r="CH22290" s="7" t="n">
        <v>10</v>
      </c>
      <c r="CI22290" s="7" t="n">
        <v>0</v>
      </c>
      <c r="CJ22290" s="7" t="n">
        <v>2</v>
      </c>
      <c r="CK22290" s="7" t="n">
        <v>1</v>
      </c>
      <c r="CL22290" s="19" t="s">
        <v>3</v>
      </c>
      <c r="CM22290" s="7" t="n">
        <v>9</v>
      </c>
      <c r="CN22290" s="7" t="n">
        <v>28</v>
      </c>
      <c r="CO22290" s="19" t="s">
        <v>3</v>
      </c>
      <c r="CP22290" s="20" t="n">
        <v>105</v>
      </c>
      <c r="CQ22290" s="7" t="n">
        <v>11</v>
      </c>
      <c r="CR22290" s="7" t="n">
        <v>0</v>
      </c>
      <c r="CS22290" s="7" t="n">
        <v>2</v>
      </c>
      <c r="CT22290" s="7" t="n">
        <v>1</v>
      </c>
      <c r="CU22290" s="19" t="s">
        <v>3</v>
      </c>
      <c r="CV22290" s="7" t="n">
        <v>9</v>
      </c>
      <c r="CW22290" s="7" t="n">
        <v>28</v>
      </c>
      <c r="CX22290" s="19" t="s">
        <v>3</v>
      </c>
      <c r="CY22290" s="20" t="n">
        <v>105</v>
      </c>
      <c r="CZ22290" s="7" t="n">
        <v>12</v>
      </c>
      <c r="DA22290" s="7" t="n">
        <v>0</v>
      </c>
      <c r="DB22290" s="7" t="n">
        <v>2</v>
      </c>
      <c r="DC22290" s="7" t="n">
        <v>1</v>
      </c>
      <c r="DD22290" s="19" t="s">
        <v>3</v>
      </c>
      <c r="DE22290" s="7" t="n">
        <v>9</v>
      </c>
      <c r="DF22290" s="7" t="n">
        <v>28</v>
      </c>
      <c r="DG22290" s="19" t="s">
        <v>3</v>
      </c>
      <c r="DH22290" s="20" t="n">
        <v>105</v>
      </c>
      <c r="DI22290" s="7" t="n">
        <v>13</v>
      </c>
      <c r="DJ22290" s="7" t="n">
        <v>0</v>
      </c>
      <c r="DK22290" s="7" t="n">
        <v>2</v>
      </c>
      <c r="DL22290" s="7" t="n">
        <v>1</v>
      </c>
      <c r="DM22290" s="19" t="s">
        <v>3</v>
      </c>
      <c r="DN22290" s="7" t="n">
        <v>9</v>
      </c>
      <c r="DO22290" s="7" t="n">
        <v>28</v>
      </c>
      <c r="DP22290" s="19" t="s">
        <v>3</v>
      </c>
      <c r="DQ22290" s="20" t="n">
        <v>105</v>
      </c>
      <c r="DR22290" s="7" t="n">
        <v>14</v>
      </c>
      <c r="DS22290" s="7" t="n">
        <v>0</v>
      </c>
      <c r="DT22290" s="7" t="n">
        <v>2</v>
      </c>
      <c r="DU22290" s="7" t="n">
        <v>1</v>
      </c>
      <c r="DV22290" s="19" t="s">
        <v>3</v>
      </c>
      <c r="DW22290" s="7" t="n">
        <v>9</v>
      </c>
      <c r="DX22290" s="7" t="n">
        <v>28</v>
      </c>
      <c r="DY22290" s="19" t="s">
        <v>3</v>
      </c>
      <c r="DZ22290" s="20" t="n">
        <v>105</v>
      </c>
      <c r="EA22290" s="7" t="n">
        <v>15</v>
      </c>
      <c r="EB22290" s="7" t="n">
        <v>0</v>
      </c>
      <c r="EC22290" s="7" t="n">
        <v>2</v>
      </c>
      <c r="ED22290" s="7" t="n">
        <v>1</v>
      </c>
      <c r="EE22290" s="19" t="s">
        <v>3</v>
      </c>
      <c r="EF22290" s="7" t="n">
        <v>9</v>
      </c>
      <c r="EG22290" s="7" t="n">
        <v>28</v>
      </c>
      <c r="EH22290" s="19" t="s">
        <v>3</v>
      </c>
      <c r="EI22290" s="20" t="n">
        <v>105</v>
      </c>
      <c r="EJ22290" s="7" t="n">
        <v>16</v>
      </c>
      <c r="EK22290" s="7" t="n">
        <v>0</v>
      </c>
      <c r="EL22290" s="7" t="n">
        <v>2</v>
      </c>
      <c r="EM22290" s="7" t="n">
        <v>1</v>
      </c>
      <c r="EN22290" s="19" t="s">
        <v>3</v>
      </c>
      <c r="EO22290" s="7" t="n">
        <v>9</v>
      </c>
      <c r="EP22290" s="7" t="n">
        <v>28</v>
      </c>
      <c r="EQ22290" s="19" t="s">
        <v>3</v>
      </c>
      <c r="ER22290" s="20" t="n">
        <v>105</v>
      </c>
      <c r="ES22290" s="7" t="n">
        <v>17</v>
      </c>
      <c r="ET22290" s="7" t="n">
        <v>0</v>
      </c>
      <c r="EU22290" s="7" t="n">
        <v>2</v>
      </c>
      <c r="EV22290" s="7" t="n">
        <v>1</v>
      </c>
      <c r="EW22290" s="19" t="s">
        <v>3</v>
      </c>
      <c r="EX22290" s="7" t="n">
        <v>9</v>
      </c>
      <c r="EY22290" s="7" t="n">
        <v>28</v>
      </c>
      <c r="EZ22290" s="19" t="s">
        <v>3</v>
      </c>
      <c r="FA22290" s="20" t="n">
        <v>105</v>
      </c>
      <c r="FB22290" s="7" t="n">
        <v>18</v>
      </c>
      <c r="FC22290" s="7" t="n">
        <v>0</v>
      </c>
      <c r="FD22290" s="7" t="n">
        <v>2</v>
      </c>
      <c r="FE22290" s="7" t="n">
        <v>1</v>
      </c>
      <c r="FF22290" s="19" t="s">
        <v>3</v>
      </c>
      <c r="FG22290" s="7" t="n">
        <v>9</v>
      </c>
      <c r="FH22290" s="7" t="n">
        <v>28</v>
      </c>
      <c r="FI22290" s="19" t="s">
        <v>3</v>
      </c>
      <c r="FJ22290" s="20" t="n">
        <v>105</v>
      </c>
      <c r="FK22290" s="7" t="n">
        <v>19</v>
      </c>
      <c r="FL22290" s="7" t="n">
        <v>0</v>
      </c>
      <c r="FM22290" s="7" t="n">
        <v>2</v>
      </c>
      <c r="FN22290" s="7" t="n">
        <v>1</v>
      </c>
      <c r="FO22290" s="19" t="s">
        <v>3</v>
      </c>
      <c r="FP22290" s="7" t="n">
        <v>9</v>
      </c>
      <c r="FQ22290" s="7" t="n">
        <v>28</v>
      </c>
      <c r="FR22290" s="19" t="s">
        <v>3</v>
      </c>
      <c r="FS22290" s="20" t="n">
        <v>105</v>
      </c>
      <c r="FT22290" s="7" t="n">
        <v>20</v>
      </c>
      <c r="FU22290" s="7" t="n">
        <v>0</v>
      </c>
      <c r="FV22290" s="7" t="n">
        <v>2</v>
      </c>
      <c r="FW22290" s="7" t="n">
        <v>1</v>
      </c>
      <c r="FX22290" s="19" t="s">
        <v>3</v>
      </c>
      <c r="FY22290" s="7" t="n">
        <v>9</v>
      </c>
      <c r="FZ22290" s="7" t="n">
        <v>28</v>
      </c>
      <c r="GA22290" s="19" t="s">
        <v>3</v>
      </c>
      <c r="GB22290" s="20" t="n">
        <v>105</v>
      </c>
      <c r="GC22290" s="7" t="n">
        <v>21</v>
      </c>
      <c r="GD22290" s="7" t="n">
        <v>0</v>
      </c>
      <c r="GE22290" s="7" t="n">
        <v>2</v>
      </c>
      <c r="GF22290" s="7" t="n">
        <v>1</v>
      </c>
      <c r="GG22290" s="19" t="s">
        <v>3</v>
      </c>
      <c r="GH22290" s="7" t="n">
        <v>9</v>
      </c>
      <c r="GI22290" s="7" t="n">
        <v>28</v>
      </c>
      <c r="GJ22290" s="19" t="s">
        <v>3</v>
      </c>
      <c r="GK22290" s="20" t="n">
        <v>105</v>
      </c>
      <c r="GL22290" s="7" t="n">
        <v>22</v>
      </c>
      <c r="GM22290" s="7" t="n">
        <v>0</v>
      </c>
      <c r="GN22290" s="7" t="n">
        <v>2</v>
      </c>
      <c r="GO22290" s="7" t="n">
        <v>1</v>
      </c>
      <c r="GP22290" s="19" t="s">
        <v>3</v>
      </c>
      <c r="GQ22290" s="7" t="n">
        <v>9</v>
      </c>
      <c r="GR22290" s="7" t="n">
        <v>28</v>
      </c>
      <c r="GS22290" s="19" t="s">
        <v>3</v>
      </c>
      <c r="GT22290" s="20" t="n">
        <v>105</v>
      </c>
      <c r="GU22290" s="7" t="n">
        <v>23</v>
      </c>
      <c r="GV22290" s="7" t="n">
        <v>0</v>
      </c>
      <c r="GW22290" s="7" t="n">
        <v>2</v>
      </c>
      <c r="GX22290" s="7" t="n">
        <v>1</v>
      </c>
      <c r="GY22290" s="19" t="s">
        <v>3</v>
      </c>
      <c r="GZ22290" s="7" t="n">
        <v>9</v>
      </c>
      <c r="HA22290" s="7" t="n">
        <v>28</v>
      </c>
      <c r="HB22290" s="19" t="s">
        <v>3</v>
      </c>
      <c r="HC22290" s="20" t="n">
        <v>105</v>
      </c>
      <c r="HD22290" s="7" t="n">
        <v>24</v>
      </c>
      <c r="HE22290" s="7" t="n">
        <v>0</v>
      </c>
      <c r="HF22290" s="7" t="n">
        <v>2</v>
      </c>
      <c r="HG22290" s="7" t="n">
        <v>1</v>
      </c>
      <c r="HH22290" s="19" t="s">
        <v>3</v>
      </c>
      <c r="HI22290" s="7" t="n">
        <v>9</v>
      </c>
      <c r="HJ22290" s="7" t="n">
        <v>28</v>
      </c>
      <c r="HK22290" s="19" t="s">
        <v>3</v>
      </c>
      <c r="HL22290" s="20" t="n">
        <v>105</v>
      </c>
      <c r="HM22290" s="7" t="n">
        <v>25</v>
      </c>
      <c r="HN22290" s="7" t="n">
        <v>0</v>
      </c>
      <c r="HO22290" s="7" t="n">
        <v>2</v>
      </c>
      <c r="HP22290" s="7" t="n">
        <v>1</v>
      </c>
      <c r="HQ22290" s="19" t="s">
        <v>3</v>
      </c>
      <c r="HR22290" s="7" t="n">
        <v>9</v>
      </c>
      <c r="HS22290" s="7" t="n">
        <v>28</v>
      </c>
      <c r="HT22290" s="19" t="s">
        <v>3</v>
      </c>
      <c r="HU22290" s="20" t="n">
        <v>105</v>
      </c>
      <c r="HV22290" s="7" t="n">
        <v>26</v>
      </c>
      <c r="HW22290" s="7" t="n">
        <v>0</v>
      </c>
      <c r="HX22290" s="7" t="n">
        <v>2</v>
      </c>
      <c r="HY22290" s="7" t="n">
        <v>1</v>
      </c>
      <c r="HZ22290" s="19" t="s">
        <v>3</v>
      </c>
      <c r="IA22290" s="7" t="n">
        <v>9</v>
      </c>
      <c r="IB22290" s="7" t="n">
        <v>28</v>
      </c>
      <c r="IC22290" s="19" t="s">
        <v>3</v>
      </c>
      <c r="ID22290" s="20" t="n">
        <v>105</v>
      </c>
      <c r="IE22290" s="7" t="n">
        <v>27</v>
      </c>
      <c r="IF22290" s="7" t="n">
        <v>0</v>
      </c>
      <c r="IG22290" s="7" t="n">
        <v>2</v>
      </c>
      <c r="IH22290" s="7" t="n">
        <v>1</v>
      </c>
      <c r="II22290" s="19" t="s">
        <v>3</v>
      </c>
      <c r="IJ22290" s="7" t="n">
        <v>9</v>
      </c>
      <c r="IK22290" s="7" t="n">
        <v>28</v>
      </c>
      <c r="IL22290" s="19" t="s">
        <v>3</v>
      </c>
      <c r="IM22290" s="20" t="n">
        <v>105</v>
      </c>
      <c r="IN22290" s="7" t="n">
        <v>28</v>
      </c>
      <c r="IO22290" s="7" t="n">
        <v>0</v>
      </c>
      <c r="IP22290" s="7" t="n">
        <v>2</v>
      </c>
      <c r="IQ22290" s="7" t="n">
        <v>1</v>
      </c>
      <c r="IR22290" s="19" t="s">
        <v>3</v>
      </c>
      <c r="IS22290" s="7" t="n">
        <v>9</v>
      </c>
      <c r="IT22290" s="7" t="n">
        <v>28</v>
      </c>
      <c r="IU22290" s="19" t="s">
        <v>3</v>
      </c>
      <c r="IV22290" s="20" t="n">
        <v>105</v>
      </c>
      <c r="IW22290" s="7" t="n">
        <v>29</v>
      </c>
      <c r="IX22290" s="7" t="n">
        <v>0</v>
      </c>
      <c r="IY22290" s="7" t="n">
        <v>2</v>
      </c>
      <c r="IZ22290" s="7" t="n">
        <v>1</v>
      </c>
      <c r="JA22290" s="19" t="s">
        <v>3</v>
      </c>
      <c r="JB22290" s="7" t="n">
        <v>9</v>
      </c>
      <c r="JC22290" s="7" t="n">
        <v>28</v>
      </c>
      <c r="JD22290" s="19" t="s">
        <v>3</v>
      </c>
      <c r="JE22290" s="20" t="n">
        <v>105</v>
      </c>
      <c r="JF22290" s="7" t="n">
        <v>30</v>
      </c>
      <c r="JG22290" s="7" t="n">
        <v>0</v>
      </c>
      <c r="JH22290" s="7" t="n">
        <v>2</v>
      </c>
      <c r="JI22290" s="7" t="n">
        <v>1</v>
      </c>
      <c r="JJ22290" s="19" t="s">
        <v>3</v>
      </c>
      <c r="JK22290" s="7" t="n">
        <v>9</v>
      </c>
      <c r="JL22290" s="7" t="n">
        <v>28</v>
      </c>
      <c r="JM22290" s="19" t="s">
        <v>3</v>
      </c>
      <c r="JN22290" s="20" t="n">
        <v>105</v>
      </c>
      <c r="JO22290" s="7" t="n">
        <v>31</v>
      </c>
      <c r="JP22290" s="7" t="n">
        <v>0</v>
      </c>
      <c r="JQ22290" s="7" t="n">
        <v>2</v>
      </c>
      <c r="JR22290" s="7" t="n">
        <v>1</v>
      </c>
      <c r="JS22290" s="19" t="s">
        <v>3</v>
      </c>
      <c r="JT22290" s="7" t="n">
        <v>9</v>
      </c>
      <c r="JU22290" s="7" t="n">
        <v>28</v>
      </c>
      <c r="JV22290" s="19" t="s">
        <v>3</v>
      </c>
      <c r="JW22290" s="20" t="n">
        <v>105</v>
      </c>
      <c r="JX22290" s="7" t="n">
        <v>32</v>
      </c>
      <c r="JY22290" s="7" t="n">
        <v>0</v>
      </c>
      <c r="JZ22290" s="7" t="n">
        <v>2</v>
      </c>
      <c r="KA22290" s="7" t="n">
        <v>1</v>
      </c>
      <c r="KB22290" s="19" t="s">
        <v>3</v>
      </c>
      <c r="KC22290" s="7" t="n">
        <v>9</v>
      </c>
      <c r="KD22290" s="7" t="n">
        <v>28</v>
      </c>
      <c r="KE22290" s="19" t="s">
        <v>3</v>
      </c>
      <c r="KF22290" s="20" t="n">
        <v>105</v>
      </c>
      <c r="KG22290" s="7" t="n">
        <v>33</v>
      </c>
      <c r="KH22290" s="7" t="n">
        <v>0</v>
      </c>
      <c r="KI22290" s="7" t="n">
        <v>2</v>
      </c>
      <c r="KJ22290" s="7" t="n">
        <v>1</v>
      </c>
      <c r="KK22290" s="19" t="s">
        <v>3</v>
      </c>
      <c r="KL22290" s="7" t="n">
        <v>9</v>
      </c>
      <c r="KM22290" s="7" t="n">
        <v>28</v>
      </c>
      <c r="KN22290" s="19" t="s">
        <v>3</v>
      </c>
      <c r="KO22290" s="20" t="n">
        <v>105</v>
      </c>
      <c r="KP22290" s="7" t="n">
        <v>34</v>
      </c>
      <c r="KQ22290" s="7" t="n">
        <v>0</v>
      </c>
      <c r="KR22290" s="7" t="n">
        <v>2</v>
      </c>
      <c r="KS22290" s="7" t="n">
        <v>1</v>
      </c>
      <c r="KT22290" s="19" t="s">
        <v>3</v>
      </c>
      <c r="KU22290" s="7" t="n">
        <v>9</v>
      </c>
      <c r="KV22290" s="7" t="n">
        <v>28</v>
      </c>
      <c r="KW22290" s="19" t="s">
        <v>3</v>
      </c>
      <c r="KX22290" s="20" t="n">
        <v>105</v>
      </c>
      <c r="KY22290" s="7" t="n">
        <v>35</v>
      </c>
      <c r="KZ22290" s="7" t="n">
        <v>0</v>
      </c>
      <c r="LA22290" s="7" t="n">
        <v>2</v>
      </c>
      <c r="LB22290" s="7" t="n">
        <v>1</v>
      </c>
      <c r="LC22290" s="19" t="s">
        <v>3</v>
      </c>
      <c r="LD22290" s="7" t="n">
        <v>9</v>
      </c>
      <c r="LE22290" s="7" t="n">
        <v>28</v>
      </c>
      <c r="LF22290" s="19" t="s">
        <v>3</v>
      </c>
      <c r="LG22290" s="20" t="n">
        <v>105</v>
      </c>
      <c r="LH22290" s="7" t="n">
        <v>36</v>
      </c>
      <c r="LI22290" s="7" t="n">
        <v>0</v>
      </c>
      <c r="LJ22290" s="7" t="n">
        <v>2</v>
      </c>
      <c r="LK22290" s="7" t="n">
        <v>1</v>
      </c>
      <c r="LL22290" s="19" t="s">
        <v>3</v>
      </c>
      <c r="LM22290" s="7" t="n">
        <v>9</v>
      </c>
      <c r="LN22290" s="7" t="n">
        <v>28</v>
      </c>
      <c r="LO22290" s="19" t="s">
        <v>3</v>
      </c>
      <c r="LP22290" s="20" t="n">
        <v>105</v>
      </c>
      <c r="LQ22290" s="7" t="n">
        <v>37</v>
      </c>
      <c r="LR22290" s="7" t="n">
        <v>0</v>
      </c>
      <c r="LS22290" s="7" t="n">
        <v>2</v>
      </c>
      <c r="LT22290" s="7" t="n">
        <v>1</v>
      </c>
      <c r="LU22290" s="19" t="s">
        <v>3</v>
      </c>
      <c r="LV22290" s="7" t="n">
        <v>9</v>
      </c>
      <c r="LW22290" s="7" t="n">
        <v>28</v>
      </c>
      <c r="LX22290" s="19" t="s">
        <v>3</v>
      </c>
      <c r="LY22290" s="20" t="n">
        <v>105</v>
      </c>
      <c r="LZ22290" s="7" t="n">
        <v>38</v>
      </c>
      <c r="MA22290" s="7" t="n">
        <v>0</v>
      </c>
      <c r="MB22290" s="7" t="n">
        <v>2</v>
      </c>
      <c r="MC22290" s="7" t="n">
        <v>1</v>
      </c>
      <c r="MD22290" s="19" t="s">
        <v>3</v>
      </c>
      <c r="ME22290" s="7" t="n">
        <v>9</v>
      </c>
      <c r="MF22290" s="7" t="n">
        <v>28</v>
      </c>
      <c r="MG22290" s="19" t="s">
        <v>3</v>
      </c>
      <c r="MH22290" s="20" t="n">
        <v>105</v>
      </c>
      <c r="MI22290" s="7" t="n">
        <v>40</v>
      </c>
      <c r="MJ22290" s="7" t="n">
        <v>0</v>
      </c>
      <c r="MK22290" s="7" t="n">
        <v>2</v>
      </c>
      <c r="ML22290" s="7" t="n">
        <v>1</v>
      </c>
      <c r="MM22290" s="19" t="s">
        <v>3</v>
      </c>
      <c r="MN22290" s="7" t="n">
        <v>9</v>
      </c>
      <c r="MO22290" s="7" t="n">
        <v>1</v>
      </c>
      <c r="MP22290" s="14" t="n">
        <f t="normal" ca="1">A22294</f>
        <v>0</v>
      </c>
    </row>
    <row r="22291" spans="1:7">
      <c r="A22291" t="s">
        <v>4</v>
      </c>
      <c r="B22291" s="4" t="s">
        <v>5</v>
      </c>
      <c r="C22291" s="4" t="s">
        <v>7</v>
      </c>
      <c r="D22291" s="4" t="s">
        <v>11</v>
      </c>
    </row>
    <row r="22292" spans="1:7">
      <c r="A22292" t="n">
        <v>184409</v>
      </c>
      <c r="B22292" s="12" t="n">
        <v>50</v>
      </c>
      <c r="C22292" s="7" t="n">
        <v>254</v>
      </c>
      <c r="D22292" s="7" t="n">
        <v>3</v>
      </c>
    </row>
    <row r="22293" spans="1:7">
      <c r="A22293" t="s">
        <v>4</v>
      </c>
      <c r="B22293" s="4" t="s">
        <v>5</v>
      </c>
    </row>
    <row r="22294" spans="1:7">
      <c r="A22294" t="n">
        <v>184413</v>
      </c>
      <c r="B22294" s="5" t="n">
        <v>1</v>
      </c>
    </row>
    <row r="22295" spans="1:7" s="3" customFormat="1" customHeight="0">
      <c r="A22295" s="3" t="s">
        <v>2</v>
      </c>
      <c r="B22295" s="3" t="s">
        <v>1610</v>
      </c>
    </row>
    <row r="22296" spans="1:7">
      <c r="A22296" t="s">
        <v>4</v>
      </c>
      <c r="B22296" s="4" t="s">
        <v>5</v>
      </c>
      <c r="C22296" s="4" t="s">
        <v>7</v>
      </c>
      <c r="D22296" s="4" t="s">
        <v>11</v>
      </c>
    </row>
    <row r="22297" spans="1:7">
      <c r="A22297" t="n">
        <v>184416</v>
      </c>
      <c r="B22297" s="24" t="n">
        <v>22</v>
      </c>
      <c r="C22297" s="7" t="n">
        <v>0</v>
      </c>
      <c r="D22297" s="7" t="n">
        <v>0</v>
      </c>
    </row>
    <row r="22298" spans="1:7">
      <c r="A22298" t="s">
        <v>4</v>
      </c>
      <c r="B22298" s="4" t="s">
        <v>5</v>
      </c>
      <c r="C22298" s="4" t="s">
        <v>7</v>
      </c>
      <c r="D22298" s="4" t="s">
        <v>11</v>
      </c>
    </row>
    <row r="22299" spans="1:7">
      <c r="A22299" t="n">
        <v>184420</v>
      </c>
      <c r="B22299" s="35" t="n">
        <v>58</v>
      </c>
      <c r="C22299" s="7" t="n">
        <v>5</v>
      </c>
      <c r="D22299" s="7" t="n">
        <v>300</v>
      </c>
    </row>
    <row r="22300" spans="1:7">
      <c r="A22300" t="s">
        <v>4</v>
      </c>
      <c r="B22300" s="4" t="s">
        <v>5</v>
      </c>
      <c r="C22300" s="4" t="s">
        <v>13</v>
      </c>
      <c r="D22300" s="4" t="s">
        <v>11</v>
      </c>
    </row>
    <row r="22301" spans="1:7">
      <c r="A22301" t="n">
        <v>184424</v>
      </c>
      <c r="B22301" s="61" t="n">
        <v>103</v>
      </c>
      <c r="C22301" s="7" t="n">
        <v>0</v>
      </c>
      <c r="D22301" s="7" t="n">
        <v>300</v>
      </c>
    </row>
    <row r="22302" spans="1:7">
      <c r="A22302" t="s">
        <v>4</v>
      </c>
      <c r="B22302" s="4" t="s">
        <v>5</v>
      </c>
      <c r="C22302" s="4" t="s">
        <v>7</v>
      </c>
      <c r="D22302" s="4" t="s">
        <v>13</v>
      </c>
      <c r="E22302" s="4" t="s">
        <v>11</v>
      </c>
      <c r="F22302" s="4" t="s">
        <v>7</v>
      </c>
    </row>
    <row r="22303" spans="1:7">
      <c r="A22303" t="n">
        <v>184431</v>
      </c>
      <c r="B22303" s="16" t="n">
        <v>49</v>
      </c>
      <c r="C22303" s="7" t="n">
        <v>3</v>
      </c>
      <c r="D22303" s="7" t="n">
        <v>0.699999988079071</v>
      </c>
      <c r="E22303" s="7" t="n">
        <v>500</v>
      </c>
      <c r="F22303" s="7" t="n">
        <v>0</v>
      </c>
    </row>
    <row r="22304" spans="1:7">
      <c r="A22304" t="s">
        <v>4</v>
      </c>
      <c r="B22304" s="4" t="s">
        <v>5</v>
      </c>
      <c r="C22304" s="4" t="s">
        <v>7</v>
      </c>
      <c r="D22304" s="4" t="s">
        <v>11</v>
      </c>
    </row>
    <row r="22305" spans="1:354">
      <c r="A22305" t="n">
        <v>184440</v>
      </c>
      <c r="B22305" s="35" t="n">
        <v>58</v>
      </c>
      <c r="C22305" s="7" t="n">
        <v>10</v>
      </c>
      <c r="D22305" s="7" t="n">
        <v>300</v>
      </c>
    </row>
    <row r="22306" spans="1:354">
      <c r="A22306" t="s">
        <v>4</v>
      </c>
      <c r="B22306" s="4" t="s">
        <v>5</v>
      </c>
      <c r="C22306" s="4" t="s">
        <v>7</v>
      </c>
      <c r="D22306" s="4" t="s">
        <v>11</v>
      </c>
    </row>
    <row r="22307" spans="1:354">
      <c r="A22307" t="n">
        <v>184444</v>
      </c>
      <c r="B22307" s="35" t="n">
        <v>58</v>
      </c>
      <c r="C22307" s="7" t="n">
        <v>12</v>
      </c>
      <c r="D22307" s="7" t="n">
        <v>0</v>
      </c>
    </row>
    <row r="22308" spans="1:354">
      <c r="A22308" t="s">
        <v>4</v>
      </c>
      <c r="B22308" s="4" t="s">
        <v>5</v>
      </c>
      <c r="C22308" s="4" t="s">
        <v>7</v>
      </c>
    </row>
    <row r="22309" spans="1:354">
      <c r="A22309" t="n">
        <v>184448</v>
      </c>
      <c r="B22309" s="59" t="n">
        <v>64</v>
      </c>
      <c r="C22309" s="7" t="n">
        <v>7</v>
      </c>
    </row>
    <row r="22310" spans="1:354">
      <c r="A22310" t="s">
        <v>4</v>
      </c>
      <c r="B22310" s="4" t="s">
        <v>5</v>
      </c>
      <c r="C22310" s="4" t="s">
        <v>7</v>
      </c>
      <c r="D22310" s="4" t="s">
        <v>11</v>
      </c>
      <c r="E22310" s="4" t="s">
        <v>11</v>
      </c>
      <c r="F22310" s="4" t="s">
        <v>7</v>
      </c>
    </row>
    <row r="22311" spans="1:354">
      <c r="A22311" t="n">
        <v>184450</v>
      </c>
      <c r="B22311" s="25" t="n">
        <v>25</v>
      </c>
      <c r="C22311" s="7" t="n">
        <v>1</v>
      </c>
      <c r="D22311" s="7" t="n">
        <v>65535</v>
      </c>
      <c r="E22311" s="7" t="n">
        <v>420</v>
      </c>
      <c r="F22311" s="7" t="n">
        <v>5</v>
      </c>
    </row>
    <row r="22312" spans="1:354">
      <c r="A22312" t="s">
        <v>4</v>
      </c>
      <c r="B22312" s="4" t="s">
        <v>5</v>
      </c>
      <c r="C22312" s="4" t="s">
        <v>7</v>
      </c>
      <c r="D22312" s="4" t="s">
        <v>11</v>
      </c>
      <c r="E22312" s="4" t="s">
        <v>8</v>
      </c>
    </row>
    <row r="22313" spans="1:354">
      <c r="A22313" t="n">
        <v>184457</v>
      </c>
      <c r="B22313" s="49" t="n">
        <v>51</v>
      </c>
      <c r="C22313" s="7" t="n">
        <v>4</v>
      </c>
      <c r="D22313" s="7" t="n">
        <v>0</v>
      </c>
      <c r="E22313" s="7" t="s">
        <v>81</v>
      </c>
    </row>
    <row r="22314" spans="1:354">
      <c r="A22314" t="s">
        <v>4</v>
      </c>
      <c r="B22314" s="4" t="s">
        <v>5</v>
      </c>
      <c r="C22314" s="4" t="s">
        <v>11</v>
      </c>
    </row>
    <row r="22315" spans="1:354">
      <c r="A22315" t="n">
        <v>184470</v>
      </c>
      <c r="B22315" s="29" t="n">
        <v>16</v>
      </c>
      <c r="C22315" s="7" t="n">
        <v>0</v>
      </c>
    </row>
    <row r="22316" spans="1:354">
      <c r="A22316" t="s">
        <v>4</v>
      </c>
      <c r="B22316" s="4" t="s">
        <v>5</v>
      </c>
      <c r="C22316" s="4" t="s">
        <v>11</v>
      </c>
      <c r="D22316" s="4" t="s">
        <v>34</v>
      </c>
      <c r="E22316" s="4" t="s">
        <v>7</v>
      </c>
      <c r="F22316" s="4" t="s">
        <v>7</v>
      </c>
    </row>
    <row r="22317" spans="1:354">
      <c r="A22317" t="n">
        <v>184473</v>
      </c>
      <c r="B22317" s="51" t="n">
        <v>26</v>
      </c>
      <c r="C22317" s="7" t="n">
        <v>0</v>
      </c>
      <c r="D22317" s="7" t="s">
        <v>1611</v>
      </c>
      <c r="E22317" s="7" t="n">
        <v>2</v>
      </c>
      <c r="F22317" s="7" t="n">
        <v>0</v>
      </c>
    </row>
    <row r="22318" spans="1:354">
      <c r="A22318" t="s">
        <v>4</v>
      </c>
      <c r="B22318" s="4" t="s">
        <v>5</v>
      </c>
    </row>
    <row r="22319" spans="1:354">
      <c r="A22319" t="n">
        <v>184540</v>
      </c>
      <c r="B22319" s="27" t="n">
        <v>28</v>
      </c>
    </row>
    <row r="22320" spans="1:354">
      <c r="A22320" t="s">
        <v>4</v>
      </c>
      <c r="B22320" s="4" t="s">
        <v>5</v>
      </c>
      <c r="C22320" s="4" t="s">
        <v>11</v>
      </c>
      <c r="D22320" s="4" t="s">
        <v>7</v>
      </c>
    </row>
    <row r="22321" spans="1:6">
      <c r="A22321" t="n">
        <v>184541</v>
      </c>
      <c r="B22321" s="69" t="n">
        <v>89</v>
      </c>
      <c r="C22321" s="7" t="n">
        <v>65533</v>
      </c>
      <c r="D22321" s="7" t="n">
        <v>1</v>
      </c>
    </row>
    <row r="22322" spans="1:6">
      <c r="A22322" t="s">
        <v>4</v>
      </c>
      <c r="B22322" s="4" t="s">
        <v>5</v>
      </c>
      <c r="C22322" s="4" t="s">
        <v>11</v>
      </c>
      <c r="D22322" s="4" t="s">
        <v>13</v>
      </c>
      <c r="E22322" s="4" t="s">
        <v>13</v>
      </c>
      <c r="F22322" s="4" t="s">
        <v>13</v>
      </c>
      <c r="G22322" s="4" t="s">
        <v>13</v>
      </c>
    </row>
    <row r="22323" spans="1:6">
      <c r="A22323" t="n">
        <v>184545</v>
      </c>
      <c r="B22323" s="40" t="n">
        <v>46</v>
      </c>
      <c r="C22323" s="7" t="n">
        <v>61456</v>
      </c>
      <c r="D22323" s="7" t="n">
        <v>-59.1599998474121</v>
      </c>
      <c r="E22323" s="7" t="n">
        <v>0</v>
      </c>
      <c r="F22323" s="7" t="n">
        <v>0.509999990463257</v>
      </c>
      <c r="G22323" s="7" t="n">
        <v>90</v>
      </c>
    </row>
    <row r="22324" spans="1:6">
      <c r="A22324" t="s">
        <v>4</v>
      </c>
      <c r="B22324" s="4" t="s">
        <v>5</v>
      </c>
      <c r="C22324" s="4" t="s">
        <v>11</v>
      </c>
      <c r="D22324" s="4" t="s">
        <v>13</v>
      </c>
      <c r="E22324" s="4" t="s">
        <v>13</v>
      </c>
      <c r="F22324" s="4" t="s">
        <v>13</v>
      </c>
      <c r="G22324" s="4" t="s">
        <v>13</v>
      </c>
    </row>
    <row r="22325" spans="1:6">
      <c r="A22325" t="n">
        <v>184564</v>
      </c>
      <c r="B22325" s="40" t="n">
        <v>46</v>
      </c>
      <c r="C22325" s="7" t="n">
        <v>61457</v>
      </c>
      <c r="D22325" s="7" t="n">
        <v>-59.1599998474121</v>
      </c>
      <c r="E22325" s="7" t="n">
        <v>0</v>
      </c>
      <c r="F22325" s="7" t="n">
        <v>0.509999990463257</v>
      </c>
      <c r="G22325" s="7" t="n">
        <v>90</v>
      </c>
    </row>
    <row r="22326" spans="1:6">
      <c r="A22326" t="s">
        <v>4</v>
      </c>
      <c r="B22326" s="4" t="s">
        <v>5</v>
      </c>
      <c r="C22326" s="4" t="s">
        <v>7</v>
      </c>
      <c r="D22326" s="4" t="s">
        <v>7</v>
      </c>
      <c r="E22326" s="4" t="s">
        <v>11</v>
      </c>
    </row>
    <row r="22327" spans="1:6">
      <c r="A22327" t="n">
        <v>184583</v>
      </c>
      <c r="B22327" s="36" t="n">
        <v>45</v>
      </c>
      <c r="C22327" s="7" t="n">
        <v>8</v>
      </c>
      <c r="D22327" s="7" t="n">
        <v>1</v>
      </c>
      <c r="E22327" s="7" t="n">
        <v>0</v>
      </c>
    </row>
    <row r="22328" spans="1:6">
      <c r="A22328" t="s">
        <v>4</v>
      </c>
      <c r="B22328" s="4" t="s">
        <v>5</v>
      </c>
      <c r="C22328" s="4" t="s">
        <v>7</v>
      </c>
      <c r="D22328" s="4" t="s">
        <v>11</v>
      </c>
      <c r="E22328" s="4" t="s">
        <v>11</v>
      </c>
      <c r="F22328" s="4" t="s">
        <v>7</v>
      </c>
    </row>
    <row r="22329" spans="1:6">
      <c r="A22329" t="n">
        <v>184588</v>
      </c>
      <c r="B22329" s="25" t="n">
        <v>25</v>
      </c>
      <c r="C22329" s="7" t="n">
        <v>1</v>
      </c>
      <c r="D22329" s="7" t="n">
        <v>65535</v>
      </c>
      <c r="E22329" s="7" t="n">
        <v>65535</v>
      </c>
      <c r="F22329" s="7" t="n">
        <v>0</v>
      </c>
    </row>
    <row r="22330" spans="1:6">
      <c r="A22330" t="s">
        <v>4</v>
      </c>
      <c r="B22330" s="4" t="s">
        <v>5</v>
      </c>
      <c r="C22330" s="4" t="s">
        <v>7</v>
      </c>
      <c r="D22330" s="4" t="s">
        <v>8</v>
      </c>
    </row>
    <row r="22331" spans="1:6">
      <c r="A22331" t="n">
        <v>184595</v>
      </c>
      <c r="B22331" s="6" t="n">
        <v>2</v>
      </c>
      <c r="C22331" s="7" t="n">
        <v>10</v>
      </c>
      <c r="D22331" s="7" t="s">
        <v>37</v>
      </c>
    </row>
    <row r="22332" spans="1:6">
      <c r="A22332" t="s">
        <v>4</v>
      </c>
      <c r="B22332" s="4" t="s">
        <v>5</v>
      </c>
      <c r="C22332" s="4" t="s">
        <v>7</v>
      </c>
      <c r="D22332" s="4" t="s">
        <v>11</v>
      </c>
    </row>
    <row r="22333" spans="1:6">
      <c r="A22333" t="n">
        <v>184618</v>
      </c>
      <c r="B22333" s="35" t="n">
        <v>58</v>
      </c>
      <c r="C22333" s="7" t="n">
        <v>105</v>
      </c>
      <c r="D22333" s="7" t="n">
        <v>300</v>
      </c>
    </row>
    <row r="22334" spans="1:6">
      <c r="A22334" t="s">
        <v>4</v>
      </c>
      <c r="B22334" s="4" t="s">
        <v>5</v>
      </c>
      <c r="C22334" s="4" t="s">
        <v>13</v>
      </c>
      <c r="D22334" s="4" t="s">
        <v>11</v>
      </c>
    </row>
    <row r="22335" spans="1:6">
      <c r="A22335" t="n">
        <v>184622</v>
      </c>
      <c r="B22335" s="61" t="n">
        <v>103</v>
      </c>
      <c r="C22335" s="7" t="n">
        <v>1</v>
      </c>
      <c r="D22335" s="7" t="n">
        <v>300</v>
      </c>
    </row>
    <row r="22336" spans="1:6">
      <c r="A22336" t="s">
        <v>4</v>
      </c>
      <c r="B22336" s="4" t="s">
        <v>5</v>
      </c>
      <c r="C22336" s="4" t="s">
        <v>7</v>
      </c>
    </row>
    <row r="22337" spans="1:7">
      <c r="A22337" t="n">
        <v>184629</v>
      </c>
      <c r="B22337" s="11" t="n">
        <v>74</v>
      </c>
      <c r="C22337" s="7" t="n">
        <v>67</v>
      </c>
    </row>
    <row r="22338" spans="1:7">
      <c r="A22338" t="s">
        <v>4</v>
      </c>
      <c r="B22338" s="4" t="s">
        <v>5</v>
      </c>
      <c r="C22338" s="4" t="s">
        <v>7</v>
      </c>
      <c r="D22338" s="4" t="s">
        <v>13</v>
      </c>
      <c r="E22338" s="4" t="s">
        <v>11</v>
      </c>
      <c r="F22338" s="4" t="s">
        <v>7</v>
      </c>
    </row>
    <row r="22339" spans="1:7">
      <c r="A22339" t="n">
        <v>184631</v>
      </c>
      <c r="B22339" s="16" t="n">
        <v>49</v>
      </c>
      <c r="C22339" s="7" t="n">
        <v>3</v>
      </c>
      <c r="D22339" s="7" t="n">
        <v>1</v>
      </c>
      <c r="E22339" s="7" t="n">
        <v>500</v>
      </c>
      <c r="F22339" s="7" t="n">
        <v>0</v>
      </c>
    </row>
    <row r="22340" spans="1:7">
      <c r="A22340" t="s">
        <v>4</v>
      </c>
      <c r="B22340" s="4" t="s">
        <v>5</v>
      </c>
      <c r="C22340" s="4" t="s">
        <v>7</v>
      </c>
      <c r="D22340" s="4" t="s">
        <v>11</v>
      </c>
    </row>
    <row r="22341" spans="1:7">
      <c r="A22341" t="n">
        <v>184640</v>
      </c>
      <c r="B22341" s="35" t="n">
        <v>58</v>
      </c>
      <c r="C22341" s="7" t="n">
        <v>11</v>
      </c>
      <c r="D22341" s="7" t="n">
        <v>300</v>
      </c>
    </row>
    <row r="22342" spans="1:7">
      <c r="A22342" t="s">
        <v>4</v>
      </c>
      <c r="B22342" s="4" t="s">
        <v>5</v>
      </c>
      <c r="C22342" s="4" t="s">
        <v>7</v>
      </c>
      <c r="D22342" s="4" t="s">
        <v>11</v>
      </c>
    </row>
    <row r="22343" spans="1:7">
      <c r="A22343" t="n">
        <v>184644</v>
      </c>
      <c r="B22343" s="35" t="n">
        <v>58</v>
      </c>
      <c r="C22343" s="7" t="n">
        <v>12</v>
      </c>
      <c r="D22343" s="7" t="n">
        <v>0</v>
      </c>
    </row>
    <row r="22344" spans="1:7">
      <c r="A22344" t="s">
        <v>4</v>
      </c>
      <c r="B22344" s="4" t="s">
        <v>5</v>
      </c>
      <c r="C22344" s="4" t="s">
        <v>7</v>
      </c>
    </row>
    <row r="22345" spans="1:7">
      <c r="A22345" t="n">
        <v>184648</v>
      </c>
      <c r="B22345" s="11" t="n">
        <v>74</v>
      </c>
      <c r="C22345" s="7" t="n">
        <v>46</v>
      </c>
    </row>
    <row r="22346" spans="1:7">
      <c r="A22346" t="s">
        <v>4</v>
      </c>
      <c r="B22346" s="4" t="s">
        <v>5</v>
      </c>
      <c r="C22346" s="4" t="s">
        <v>7</v>
      </c>
    </row>
    <row r="22347" spans="1:7">
      <c r="A22347" t="n">
        <v>184650</v>
      </c>
      <c r="B22347" s="30" t="n">
        <v>23</v>
      </c>
      <c r="C22347" s="7" t="n">
        <v>0</v>
      </c>
    </row>
    <row r="22348" spans="1:7">
      <c r="A22348" t="s">
        <v>4</v>
      </c>
      <c r="B22348" s="4" t="s">
        <v>5</v>
      </c>
      <c r="C22348" s="4" t="s">
        <v>7</v>
      </c>
      <c r="D22348" s="4" t="s">
        <v>14</v>
      </c>
    </row>
    <row r="22349" spans="1:7">
      <c r="A22349" t="n">
        <v>184652</v>
      </c>
      <c r="B22349" s="11" t="n">
        <v>74</v>
      </c>
      <c r="C22349" s="7" t="n">
        <v>52</v>
      </c>
      <c r="D22349" s="7" t="n">
        <v>8192</v>
      </c>
    </row>
    <row r="22350" spans="1:7">
      <c r="A22350" t="s">
        <v>4</v>
      </c>
      <c r="B22350" s="4" t="s">
        <v>5</v>
      </c>
    </row>
    <row r="22351" spans="1:7">
      <c r="A22351" t="n">
        <v>184658</v>
      </c>
      <c r="B22351" s="5" t="n">
        <v>1</v>
      </c>
    </row>
    <row r="22352" spans="1:7" s="3" customFormat="1" customHeight="0">
      <c r="A22352" s="3" t="s">
        <v>2</v>
      </c>
      <c r="B22352" s="3" t="s">
        <v>1612</v>
      </c>
    </row>
    <row r="22353" spans="1:6">
      <c r="A22353" t="s">
        <v>4</v>
      </c>
      <c r="B22353" s="4" t="s">
        <v>5</v>
      </c>
      <c r="C22353" s="4" t="s">
        <v>7</v>
      </c>
      <c r="D22353" s="4" t="s">
        <v>11</v>
      </c>
    </row>
    <row r="22354" spans="1:6">
      <c r="A22354" t="n">
        <v>184660</v>
      </c>
      <c r="B22354" s="24" t="n">
        <v>22</v>
      </c>
      <c r="C22354" s="7" t="n">
        <v>0</v>
      </c>
      <c r="D22354" s="7" t="n">
        <v>0</v>
      </c>
    </row>
    <row r="22355" spans="1:6">
      <c r="A22355" t="s">
        <v>4</v>
      </c>
      <c r="B22355" s="4" t="s">
        <v>5</v>
      </c>
      <c r="C22355" s="4" t="s">
        <v>7</v>
      </c>
      <c r="D22355" s="4" t="s">
        <v>11</v>
      </c>
    </row>
    <row r="22356" spans="1:6">
      <c r="A22356" t="n">
        <v>184664</v>
      </c>
      <c r="B22356" s="35" t="n">
        <v>58</v>
      </c>
      <c r="C22356" s="7" t="n">
        <v>5</v>
      </c>
      <c r="D22356" s="7" t="n">
        <v>300</v>
      </c>
    </row>
    <row r="22357" spans="1:6">
      <c r="A22357" t="s">
        <v>4</v>
      </c>
      <c r="B22357" s="4" t="s">
        <v>5</v>
      </c>
      <c r="C22357" s="4" t="s">
        <v>13</v>
      </c>
      <c r="D22357" s="4" t="s">
        <v>11</v>
      </c>
    </row>
    <row r="22358" spans="1:6">
      <c r="A22358" t="n">
        <v>184668</v>
      </c>
      <c r="B22358" s="61" t="n">
        <v>103</v>
      </c>
      <c r="C22358" s="7" t="n">
        <v>0</v>
      </c>
      <c r="D22358" s="7" t="n">
        <v>300</v>
      </c>
    </row>
    <row r="22359" spans="1:6">
      <c r="A22359" t="s">
        <v>4</v>
      </c>
      <c r="B22359" s="4" t="s">
        <v>5</v>
      </c>
      <c r="C22359" s="4" t="s">
        <v>7</v>
      </c>
      <c r="D22359" s="4" t="s">
        <v>13</v>
      </c>
      <c r="E22359" s="4" t="s">
        <v>11</v>
      </c>
      <c r="F22359" s="4" t="s">
        <v>7</v>
      </c>
    </row>
    <row r="22360" spans="1:6">
      <c r="A22360" t="n">
        <v>184675</v>
      </c>
      <c r="B22360" s="16" t="n">
        <v>49</v>
      </c>
      <c r="C22360" s="7" t="n">
        <v>3</v>
      </c>
      <c r="D22360" s="7" t="n">
        <v>0.699999988079071</v>
      </c>
      <c r="E22360" s="7" t="n">
        <v>500</v>
      </c>
      <c r="F22360" s="7" t="n">
        <v>0</v>
      </c>
    </row>
    <row r="22361" spans="1:6">
      <c r="A22361" t="s">
        <v>4</v>
      </c>
      <c r="B22361" s="4" t="s">
        <v>5</v>
      </c>
      <c r="C22361" s="4" t="s">
        <v>7</v>
      </c>
      <c r="D22361" s="4" t="s">
        <v>11</v>
      </c>
    </row>
    <row r="22362" spans="1:6">
      <c r="A22362" t="n">
        <v>184684</v>
      </c>
      <c r="B22362" s="35" t="n">
        <v>58</v>
      </c>
      <c r="C22362" s="7" t="n">
        <v>10</v>
      </c>
      <c r="D22362" s="7" t="n">
        <v>300</v>
      </c>
    </row>
    <row r="22363" spans="1:6">
      <c r="A22363" t="s">
        <v>4</v>
      </c>
      <c r="B22363" s="4" t="s">
        <v>5</v>
      </c>
      <c r="C22363" s="4" t="s">
        <v>7</v>
      </c>
      <c r="D22363" s="4" t="s">
        <v>11</v>
      </c>
    </row>
    <row r="22364" spans="1:6">
      <c r="A22364" t="n">
        <v>184688</v>
      </c>
      <c r="B22364" s="35" t="n">
        <v>58</v>
      </c>
      <c r="C22364" s="7" t="n">
        <v>12</v>
      </c>
      <c r="D22364" s="7" t="n">
        <v>0</v>
      </c>
    </row>
    <row r="22365" spans="1:6">
      <c r="A22365" t="s">
        <v>4</v>
      </c>
      <c r="B22365" s="4" t="s">
        <v>5</v>
      </c>
      <c r="C22365" s="4" t="s">
        <v>7</v>
      </c>
    </row>
    <row r="22366" spans="1:6">
      <c r="A22366" t="n">
        <v>184692</v>
      </c>
      <c r="B22366" s="59" t="n">
        <v>64</v>
      </c>
      <c r="C22366" s="7" t="n">
        <v>7</v>
      </c>
    </row>
    <row r="22367" spans="1:6">
      <c r="A22367" t="s">
        <v>4</v>
      </c>
      <c r="B22367" s="4" t="s">
        <v>5</v>
      </c>
      <c r="C22367" s="4" t="s">
        <v>7</v>
      </c>
      <c r="D22367" s="4" t="s">
        <v>11</v>
      </c>
      <c r="E22367" s="4" t="s">
        <v>11</v>
      </c>
      <c r="F22367" s="4" t="s">
        <v>7</v>
      </c>
    </row>
    <row r="22368" spans="1:6">
      <c r="A22368" t="n">
        <v>184694</v>
      </c>
      <c r="B22368" s="25" t="n">
        <v>25</v>
      </c>
      <c r="C22368" s="7" t="n">
        <v>1</v>
      </c>
      <c r="D22368" s="7" t="n">
        <v>65535</v>
      </c>
      <c r="E22368" s="7" t="n">
        <v>420</v>
      </c>
      <c r="F22368" s="7" t="n">
        <v>5</v>
      </c>
    </row>
    <row r="22369" spans="1:6">
      <c r="A22369" t="s">
        <v>4</v>
      </c>
      <c r="B22369" s="4" t="s">
        <v>5</v>
      </c>
      <c r="C22369" s="4" t="s">
        <v>7</v>
      </c>
      <c r="D22369" s="4" t="s">
        <v>11</v>
      </c>
      <c r="E22369" s="4" t="s">
        <v>8</v>
      </c>
    </row>
    <row r="22370" spans="1:6">
      <c r="A22370" t="n">
        <v>184701</v>
      </c>
      <c r="B22370" s="49" t="n">
        <v>51</v>
      </c>
      <c r="C22370" s="7" t="n">
        <v>4</v>
      </c>
      <c r="D22370" s="7" t="n">
        <v>0</v>
      </c>
      <c r="E22370" s="7" t="s">
        <v>81</v>
      </c>
    </row>
    <row r="22371" spans="1:6">
      <c r="A22371" t="s">
        <v>4</v>
      </c>
      <c r="B22371" s="4" t="s">
        <v>5</v>
      </c>
      <c r="C22371" s="4" t="s">
        <v>11</v>
      </c>
    </row>
    <row r="22372" spans="1:6">
      <c r="A22372" t="n">
        <v>184714</v>
      </c>
      <c r="B22372" s="29" t="n">
        <v>16</v>
      </c>
      <c r="C22372" s="7" t="n">
        <v>0</v>
      </c>
    </row>
    <row r="22373" spans="1:6">
      <c r="A22373" t="s">
        <v>4</v>
      </c>
      <c r="B22373" s="4" t="s">
        <v>5</v>
      </c>
      <c r="C22373" s="4" t="s">
        <v>11</v>
      </c>
      <c r="D22373" s="4" t="s">
        <v>34</v>
      </c>
      <c r="E22373" s="4" t="s">
        <v>7</v>
      </c>
      <c r="F22373" s="4" t="s">
        <v>7</v>
      </c>
    </row>
    <row r="22374" spans="1:6">
      <c r="A22374" t="n">
        <v>184717</v>
      </c>
      <c r="B22374" s="51" t="n">
        <v>26</v>
      </c>
      <c r="C22374" s="7" t="n">
        <v>0</v>
      </c>
      <c r="D22374" s="7" t="s">
        <v>1611</v>
      </c>
      <c r="E22374" s="7" t="n">
        <v>2</v>
      </c>
      <c r="F22374" s="7" t="n">
        <v>0</v>
      </c>
    </row>
    <row r="22375" spans="1:6">
      <c r="A22375" t="s">
        <v>4</v>
      </c>
      <c r="B22375" s="4" t="s">
        <v>5</v>
      </c>
    </row>
    <row r="22376" spans="1:6">
      <c r="A22376" t="n">
        <v>184784</v>
      </c>
      <c r="B22376" s="27" t="n">
        <v>28</v>
      </c>
    </row>
    <row r="22377" spans="1:6">
      <c r="A22377" t="s">
        <v>4</v>
      </c>
      <c r="B22377" s="4" t="s">
        <v>5</v>
      </c>
      <c r="C22377" s="4" t="s">
        <v>11</v>
      </c>
      <c r="D22377" s="4" t="s">
        <v>7</v>
      </c>
    </row>
    <row r="22378" spans="1:6">
      <c r="A22378" t="n">
        <v>184785</v>
      </c>
      <c r="B22378" s="69" t="n">
        <v>89</v>
      </c>
      <c r="C22378" s="7" t="n">
        <v>65533</v>
      </c>
      <c r="D22378" s="7" t="n">
        <v>1</v>
      </c>
    </row>
    <row r="22379" spans="1:6">
      <c r="A22379" t="s">
        <v>4</v>
      </c>
      <c r="B22379" s="4" t="s">
        <v>5</v>
      </c>
      <c r="C22379" s="4" t="s">
        <v>11</v>
      </c>
      <c r="D22379" s="4" t="s">
        <v>13</v>
      </c>
      <c r="E22379" s="4" t="s">
        <v>13</v>
      </c>
      <c r="F22379" s="4" t="s">
        <v>13</v>
      </c>
      <c r="G22379" s="4" t="s">
        <v>13</v>
      </c>
    </row>
    <row r="22380" spans="1:6">
      <c r="A22380" t="n">
        <v>184789</v>
      </c>
      <c r="B22380" s="40" t="n">
        <v>46</v>
      </c>
      <c r="C22380" s="7" t="n">
        <v>61456</v>
      </c>
      <c r="D22380" s="7" t="n">
        <v>70.0899963378906</v>
      </c>
      <c r="E22380" s="7" t="n">
        <v>-4</v>
      </c>
      <c r="F22380" s="7" t="n">
        <v>0.509999990463257</v>
      </c>
      <c r="G22380" s="7" t="n">
        <v>270</v>
      </c>
    </row>
    <row r="22381" spans="1:6">
      <c r="A22381" t="s">
        <v>4</v>
      </c>
      <c r="B22381" s="4" t="s">
        <v>5</v>
      </c>
      <c r="C22381" s="4" t="s">
        <v>11</v>
      </c>
      <c r="D22381" s="4" t="s">
        <v>13</v>
      </c>
      <c r="E22381" s="4" t="s">
        <v>13</v>
      </c>
      <c r="F22381" s="4" t="s">
        <v>13</v>
      </c>
      <c r="G22381" s="4" t="s">
        <v>13</v>
      </c>
    </row>
    <row r="22382" spans="1:6">
      <c r="A22382" t="n">
        <v>184808</v>
      </c>
      <c r="B22382" s="40" t="n">
        <v>46</v>
      </c>
      <c r="C22382" s="7" t="n">
        <v>61457</v>
      </c>
      <c r="D22382" s="7" t="n">
        <v>70.0899963378906</v>
      </c>
      <c r="E22382" s="7" t="n">
        <v>-4</v>
      </c>
      <c r="F22382" s="7" t="n">
        <v>0.509999990463257</v>
      </c>
      <c r="G22382" s="7" t="n">
        <v>270</v>
      </c>
    </row>
    <row r="22383" spans="1:6">
      <c r="A22383" t="s">
        <v>4</v>
      </c>
      <c r="B22383" s="4" t="s">
        <v>5</v>
      </c>
      <c r="C22383" s="4" t="s">
        <v>7</v>
      </c>
      <c r="D22383" s="4" t="s">
        <v>7</v>
      </c>
      <c r="E22383" s="4" t="s">
        <v>11</v>
      </c>
    </row>
    <row r="22384" spans="1:6">
      <c r="A22384" t="n">
        <v>184827</v>
      </c>
      <c r="B22384" s="36" t="n">
        <v>45</v>
      </c>
      <c r="C22384" s="7" t="n">
        <v>8</v>
      </c>
      <c r="D22384" s="7" t="n">
        <v>1</v>
      </c>
      <c r="E22384" s="7" t="n">
        <v>0</v>
      </c>
    </row>
    <row r="22385" spans="1:7">
      <c r="A22385" t="s">
        <v>4</v>
      </c>
      <c r="B22385" s="4" t="s">
        <v>5</v>
      </c>
      <c r="C22385" s="4" t="s">
        <v>7</v>
      </c>
      <c r="D22385" s="4" t="s">
        <v>11</v>
      </c>
      <c r="E22385" s="4" t="s">
        <v>11</v>
      </c>
      <c r="F22385" s="4" t="s">
        <v>7</v>
      </c>
    </row>
    <row r="22386" spans="1:7">
      <c r="A22386" t="n">
        <v>184832</v>
      </c>
      <c r="B22386" s="25" t="n">
        <v>25</v>
      </c>
      <c r="C22386" s="7" t="n">
        <v>1</v>
      </c>
      <c r="D22386" s="7" t="n">
        <v>65535</v>
      </c>
      <c r="E22386" s="7" t="n">
        <v>65535</v>
      </c>
      <c r="F22386" s="7" t="n">
        <v>0</v>
      </c>
    </row>
    <row r="22387" spans="1:7">
      <c r="A22387" t="s">
        <v>4</v>
      </c>
      <c r="B22387" s="4" t="s">
        <v>5</v>
      </c>
      <c r="C22387" s="4" t="s">
        <v>7</v>
      </c>
      <c r="D22387" s="4" t="s">
        <v>8</v>
      </c>
    </row>
    <row r="22388" spans="1:7">
      <c r="A22388" t="n">
        <v>184839</v>
      </c>
      <c r="B22388" s="6" t="n">
        <v>2</v>
      </c>
      <c r="C22388" s="7" t="n">
        <v>10</v>
      </c>
      <c r="D22388" s="7" t="s">
        <v>37</v>
      </c>
    </row>
    <row r="22389" spans="1:7">
      <c r="A22389" t="s">
        <v>4</v>
      </c>
      <c r="B22389" s="4" t="s">
        <v>5</v>
      </c>
      <c r="C22389" s="4" t="s">
        <v>7</v>
      </c>
      <c r="D22389" s="4" t="s">
        <v>11</v>
      </c>
    </row>
    <row r="22390" spans="1:7">
      <c r="A22390" t="n">
        <v>184862</v>
      </c>
      <c r="B22390" s="35" t="n">
        <v>58</v>
      </c>
      <c r="C22390" s="7" t="n">
        <v>105</v>
      </c>
      <c r="D22390" s="7" t="n">
        <v>300</v>
      </c>
    </row>
    <row r="22391" spans="1:7">
      <c r="A22391" t="s">
        <v>4</v>
      </c>
      <c r="B22391" s="4" t="s">
        <v>5</v>
      </c>
      <c r="C22391" s="4" t="s">
        <v>13</v>
      </c>
      <c r="D22391" s="4" t="s">
        <v>11</v>
      </c>
    </row>
    <row r="22392" spans="1:7">
      <c r="A22392" t="n">
        <v>184866</v>
      </c>
      <c r="B22392" s="61" t="n">
        <v>103</v>
      </c>
      <c r="C22392" s="7" t="n">
        <v>1</v>
      </c>
      <c r="D22392" s="7" t="n">
        <v>300</v>
      </c>
    </row>
    <row r="22393" spans="1:7">
      <c r="A22393" t="s">
        <v>4</v>
      </c>
      <c r="B22393" s="4" t="s">
        <v>5</v>
      </c>
      <c r="C22393" s="4" t="s">
        <v>7</v>
      </c>
    </row>
    <row r="22394" spans="1:7">
      <c r="A22394" t="n">
        <v>184873</v>
      </c>
      <c r="B22394" s="11" t="n">
        <v>74</v>
      </c>
      <c r="C22394" s="7" t="n">
        <v>67</v>
      </c>
    </row>
    <row r="22395" spans="1:7">
      <c r="A22395" t="s">
        <v>4</v>
      </c>
      <c r="B22395" s="4" t="s">
        <v>5</v>
      </c>
      <c r="C22395" s="4" t="s">
        <v>7</v>
      </c>
      <c r="D22395" s="4" t="s">
        <v>13</v>
      </c>
      <c r="E22395" s="4" t="s">
        <v>11</v>
      </c>
      <c r="F22395" s="4" t="s">
        <v>7</v>
      </c>
    </row>
    <row r="22396" spans="1:7">
      <c r="A22396" t="n">
        <v>184875</v>
      </c>
      <c r="B22396" s="16" t="n">
        <v>49</v>
      </c>
      <c r="C22396" s="7" t="n">
        <v>3</v>
      </c>
      <c r="D22396" s="7" t="n">
        <v>1</v>
      </c>
      <c r="E22396" s="7" t="n">
        <v>500</v>
      </c>
      <c r="F22396" s="7" t="n">
        <v>0</v>
      </c>
    </row>
    <row r="22397" spans="1:7">
      <c r="A22397" t="s">
        <v>4</v>
      </c>
      <c r="B22397" s="4" t="s">
        <v>5</v>
      </c>
      <c r="C22397" s="4" t="s">
        <v>7</v>
      </c>
      <c r="D22397" s="4" t="s">
        <v>11</v>
      </c>
    </row>
    <row r="22398" spans="1:7">
      <c r="A22398" t="n">
        <v>184884</v>
      </c>
      <c r="B22398" s="35" t="n">
        <v>58</v>
      </c>
      <c r="C22398" s="7" t="n">
        <v>11</v>
      </c>
      <c r="D22398" s="7" t="n">
        <v>300</v>
      </c>
    </row>
    <row r="22399" spans="1:7">
      <c r="A22399" t="s">
        <v>4</v>
      </c>
      <c r="B22399" s="4" t="s">
        <v>5</v>
      </c>
      <c r="C22399" s="4" t="s">
        <v>7</v>
      </c>
      <c r="D22399" s="4" t="s">
        <v>11</v>
      </c>
    </row>
    <row r="22400" spans="1:7">
      <c r="A22400" t="n">
        <v>184888</v>
      </c>
      <c r="B22400" s="35" t="n">
        <v>58</v>
      </c>
      <c r="C22400" s="7" t="n">
        <v>12</v>
      </c>
      <c r="D22400" s="7" t="n">
        <v>0</v>
      </c>
    </row>
    <row r="22401" spans="1:6">
      <c r="A22401" t="s">
        <v>4</v>
      </c>
      <c r="B22401" s="4" t="s">
        <v>5</v>
      </c>
      <c r="C22401" s="4" t="s">
        <v>7</v>
      </c>
    </row>
    <row r="22402" spans="1:6">
      <c r="A22402" t="n">
        <v>184892</v>
      </c>
      <c r="B22402" s="11" t="n">
        <v>74</v>
      </c>
      <c r="C22402" s="7" t="n">
        <v>46</v>
      </c>
    </row>
    <row r="22403" spans="1:6">
      <c r="A22403" t="s">
        <v>4</v>
      </c>
      <c r="B22403" s="4" t="s">
        <v>5</v>
      </c>
      <c r="C22403" s="4" t="s">
        <v>7</v>
      </c>
    </row>
    <row r="22404" spans="1:6">
      <c r="A22404" t="n">
        <v>184894</v>
      </c>
      <c r="B22404" s="30" t="n">
        <v>23</v>
      </c>
      <c r="C22404" s="7" t="n">
        <v>0</v>
      </c>
    </row>
    <row r="22405" spans="1:6">
      <c r="A22405" t="s">
        <v>4</v>
      </c>
      <c r="B22405" s="4" t="s">
        <v>5</v>
      </c>
      <c r="C22405" s="4" t="s">
        <v>7</v>
      </c>
      <c r="D22405" s="4" t="s">
        <v>14</v>
      </c>
    </row>
    <row r="22406" spans="1:6">
      <c r="A22406" t="n">
        <v>184896</v>
      </c>
      <c r="B22406" s="11" t="n">
        <v>74</v>
      </c>
      <c r="C22406" s="7" t="n">
        <v>52</v>
      </c>
      <c r="D22406" s="7" t="n">
        <v>8192</v>
      </c>
    </row>
    <row r="22407" spans="1:6">
      <c r="A22407" t="s">
        <v>4</v>
      </c>
      <c r="B22407" s="4" t="s">
        <v>5</v>
      </c>
    </row>
    <row r="22408" spans="1:6">
      <c r="A22408" t="n">
        <v>184902</v>
      </c>
      <c r="B22408" s="5" t="n">
        <v>1</v>
      </c>
    </row>
    <row r="22409" spans="1:6" s="3" customFormat="1" customHeight="0">
      <c r="A22409" s="3" t="s">
        <v>2</v>
      </c>
      <c r="B22409" s="3" t="s">
        <v>1613</v>
      </c>
    </row>
    <row r="22410" spans="1:6">
      <c r="A22410" t="s">
        <v>4</v>
      </c>
      <c r="B22410" s="4" t="s">
        <v>5</v>
      </c>
      <c r="C22410" s="4" t="s">
        <v>7</v>
      </c>
      <c r="D22410" s="4" t="s">
        <v>11</v>
      </c>
    </row>
    <row r="22411" spans="1:6">
      <c r="A22411" t="n">
        <v>184904</v>
      </c>
      <c r="B22411" s="24" t="n">
        <v>22</v>
      </c>
      <c r="C22411" s="7" t="n">
        <v>0</v>
      </c>
      <c r="D22411" s="7" t="n">
        <v>0</v>
      </c>
    </row>
    <row r="22412" spans="1:6">
      <c r="A22412" t="s">
        <v>4</v>
      </c>
      <c r="B22412" s="4" t="s">
        <v>5</v>
      </c>
      <c r="C22412" s="4" t="s">
        <v>7</v>
      </c>
      <c r="D22412" s="4" t="s">
        <v>11</v>
      </c>
    </row>
    <row r="22413" spans="1:6">
      <c r="A22413" t="n">
        <v>184908</v>
      </c>
      <c r="B22413" s="35" t="n">
        <v>58</v>
      </c>
      <c r="C22413" s="7" t="n">
        <v>5</v>
      </c>
      <c r="D22413" s="7" t="n">
        <v>300</v>
      </c>
    </row>
    <row r="22414" spans="1:6">
      <c r="A22414" t="s">
        <v>4</v>
      </c>
      <c r="B22414" s="4" t="s">
        <v>5</v>
      </c>
      <c r="C22414" s="4" t="s">
        <v>13</v>
      </c>
      <c r="D22414" s="4" t="s">
        <v>11</v>
      </c>
    </row>
    <row r="22415" spans="1:6">
      <c r="A22415" t="n">
        <v>184912</v>
      </c>
      <c r="B22415" s="61" t="n">
        <v>103</v>
      </c>
      <c r="C22415" s="7" t="n">
        <v>0</v>
      </c>
      <c r="D22415" s="7" t="n">
        <v>300</v>
      </c>
    </row>
    <row r="22416" spans="1:6">
      <c r="A22416" t="s">
        <v>4</v>
      </c>
      <c r="B22416" s="4" t="s">
        <v>5</v>
      </c>
      <c r="C22416" s="4" t="s">
        <v>7</v>
      </c>
      <c r="D22416" s="4" t="s">
        <v>13</v>
      </c>
      <c r="E22416" s="4" t="s">
        <v>11</v>
      </c>
      <c r="F22416" s="4" t="s">
        <v>7</v>
      </c>
    </row>
    <row r="22417" spans="1:6">
      <c r="A22417" t="n">
        <v>184919</v>
      </c>
      <c r="B22417" s="16" t="n">
        <v>49</v>
      </c>
      <c r="C22417" s="7" t="n">
        <v>3</v>
      </c>
      <c r="D22417" s="7" t="n">
        <v>0.699999988079071</v>
      </c>
      <c r="E22417" s="7" t="n">
        <v>500</v>
      </c>
      <c r="F22417" s="7" t="n">
        <v>0</v>
      </c>
    </row>
    <row r="22418" spans="1:6">
      <c r="A22418" t="s">
        <v>4</v>
      </c>
      <c r="B22418" s="4" t="s">
        <v>5</v>
      </c>
      <c r="C22418" s="4" t="s">
        <v>7</v>
      </c>
      <c r="D22418" s="4" t="s">
        <v>11</v>
      </c>
    </row>
    <row r="22419" spans="1:6">
      <c r="A22419" t="n">
        <v>184928</v>
      </c>
      <c r="B22419" s="35" t="n">
        <v>58</v>
      </c>
      <c r="C22419" s="7" t="n">
        <v>10</v>
      </c>
      <c r="D22419" s="7" t="n">
        <v>300</v>
      </c>
    </row>
    <row r="22420" spans="1:6">
      <c r="A22420" t="s">
        <v>4</v>
      </c>
      <c r="B22420" s="4" t="s">
        <v>5</v>
      </c>
      <c r="C22420" s="4" t="s">
        <v>7</v>
      </c>
      <c r="D22420" s="4" t="s">
        <v>11</v>
      </c>
    </row>
    <row r="22421" spans="1:6">
      <c r="A22421" t="n">
        <v>184932</v>
      </c>
      <c r="B22421" s="35" t="n">
        <v>58</v>
      </c>
      <c r="C22421" s="7" t="n">
        <v>12</v>
      </c>
      <c r="D22421" s="7" t="n">
        <v>0</v>
      </c>
    </row>
    <row r="22422" spans="1:6">
      <c r="A22422" t="s">
        <v>4</v>
      </c>
      <c r="B22422" s="4" t="s">
        <v>5</v>
      </c>
      <c r="C22422" s="4" t="s">
        <v>7</v>
      </c>
    </row>
    <row r="22423" spans="1:6">
      <c r="A22423" t="n">
        <v>184936</v>
      </c>
      <c r="B22423" s="59" t="n">
        <v>64</v>
      </c>
      <c r="C22423" s="7" t="n">
        <v>7</v>
      </c>
    </row>
    <row r="22424" spans="1:6">
      <c r="A22424" t="s">
        <v>4</v>
      </c>
      <c r="B22424" s="4" t="s">
        <v>5</v>
      </c>
      <c r="C22424" s="4" t="s">
        <v>7</v>
      </c>
      <c r="D22424" s="4" t="s">
        <v>11</v>
      </c>
      <c r="E22424" s="4" t="s">
        <v>11</v>
      </c>
      <c r="F22424" s="4" t="s">
        <v>7</v>
      </c>
    </row>
    <row r="22425" spans="1:6">
      <c r="A22425" t="n">
        <v>184938</v>
      </c>
      <c r="B22425" s="25" t="n">
        <v>25</v>
      </c>
      <c r="C22425" s="7" t="n">
        <v>1</v>
      </c>
      <c r="D22425" s="7" t="n">
        <v>65535</v>
      </c>
      <c r="E22425" s="7" t="n">
        <v>420</v>
      </c>
      <c r="F22425" s="7" t="n">
        <v>5</v>
      </c>
    </row>
    <row r="22426" spans="1:6">
      <c r="A22426" t="s">
        <v>4</v>
      </c>
      <c r="B22426" s="4" t="s">
        <v>5</v>
      </c>
      <c r="C22426" s="4" t="s">
        <v>7</v>
      </c>
      <c r="D22426" s="4" t="s">
        <v>11</v>
      </c>
      <c r="E22426" s="4" t="s">
        <v>8</v>
      </c>
    </row>
    <row r="22427" spans="1:6">
      <c r="A22427" t="n">
        <v>184945</v>
      </c>
      <c r="B22427" s="49" t="n">
        <v>51</v>
      </c>
      <c r="C22427" s="7" t="n">
        <v>4</v>
      </c>
      <c r="D22427" s="7" t="n">
        <v>0</v>
      </c>
      <c r="E22427" s="7" t="s">
        <v>81</v>
      </c>
    </row>
    <row r="22428" spans="1:6">
      <c r="A22428" t="s">
        <v>4</v>
      </c>
      <c r="B22428" s="4" t="s">
        <v>5</v>
      </c>
      <c r="C22428" s="4" t="s">
        <v>11</v>
      </c>
    </row>
    <row r="22429" spans="1:6">
      <c r="A22429" t="n">
        <v>184958</v>
      </c>
      <c r="B22429" s="29" t="n">
        <v>16</v>
      </c>
      <c r="C22429" s="7" t="n">
        <v>0</v>
      </c>
    </row>
    <row r="22430" spans="1:6">
      <c r="A22430" t="s">
        <v>4</v>
      </c>
      <c r="B22430" s="4" t="s">
        <v>5</v>
      </c>
      <c r="C22430" s="4" t="s">
        <v>11</v>
      </c>
      <c r="D22430" s="4" t="s">
        <v>34</v>
      </c>
      <c r="E22430" s="4" t="s">
        <v>7</v>
      </c>
      <c r="F22430" s="4" t="s">
        <v>7</v>
      </c>
    </row>
    <row r="22431" spans="1:6">
      <c r="A22431" t="n">
        <v>184961</v>
      </c>
      <c r="B22431" s="51" t="n">
        <v>26</v>
      </c>
      <c r="C22431" s="7" t="n">
        <v>0</v>
      </c>
      <c r="D22431" s="7" t="s">
        <v>1614</v>
      </c>
      <c r="E22431" s="7" t="n">
        <v>2</v>
      </c>
      <c r="F22431" s="7" t="n">
        <v>0</v>
      </c>
    </row>
    <row r="22432" spans="1:6">
      <c r="A22432" t="s">
        <v>4</v>
      </c>
      <c r="B22432" s="4" t="s">
        <v>5</v>
      </c>
    </row>
    <row r="22433" spans="1:6">
      <c r="A22433" t="n">
        <v>185022</v>
      </c>
      <c r="B22433" s="27" t="n">
        <v>28</v>
      </c>
    </row>
    <row r="22434" spans="1:6">
      <c r="A22434" t="s">
        <v>4</v>
      </c>
      <c r="B22434" s="4" t="s">
        <v>5</v>
      </c>
      <c r="C22434" s="4" t="s">
        <v>11</v>
      </c>
      <c r="D22434" s="4" t="s">
        <v>7</v>
      </c>
    </row>
    <row r="22435" spans="1:6">
      <c r="A22435" t="n">
        <v>185023</v>
      </c>
      <c r="B22435" s="69" t="n">
        <v>89</v>
      </c>
      <c r="C22435" s="7" t="n">
        <v>65533</v>
      </c>
      <c r="D22435" s="7" t="n">
        <v>1</v>
      </c>
    </row>
    <row r="22436" spans="1:6">
      <c r="A22436" t="s">
        <v>4</v>
      </c>
      <c r="B22436" s="4" t="s">
        <v>5</v>
      </c>
      <c r="C22436" s="4" t="s">
        <v>11</v>
      </c>
      <c r="D22436" s="4" t="s">
        <v>13</v>
      </c>
      <c r="E22436" s="4" t="s">
        <v>13</v>
      </c>
      <c r="F22436" s="4" t="s">
        <v>13</v>
      </c>
      <c r="G22436" s="4" t="s">
        <v>13</v>
      </c>
    </row>
    <row r="22437" spans="1:6">
      <c r="A22437" t="n">
        <v>185027</v>
      </c>
      <c r="B22437" s="40" t="n">
        <v>46</v>
      </c>
      <c r="C22437" s="7" t="n">
        <v>61456</v>
      </c>
      <c r="D22437" s="7" t="n">
        <v>-0.100000001490116</v>
      </c>
      <c r="E22437" s="7" t="n">
        <v>1</v>
      </c>
      <c r="F22437" s="7" t="n">
        <v>8.57999992370605</v>
      </c>
      <c r="G22437" s="7" t="n">
        <v>180.399993896484</v>
      </c>
    </row>
    <row r="22438" spans="1:6">
      <c r="A22438" t="s">
        <v>4</v>
      </c>
      <c r="B22438" s="4" t="s">
        <v>5</v>
      </c>
      <c r="C22438" s="4" t="s">
        <v>11</v>
      </c>
      <c r="D22438" s="4" t="s">
        <v>13</v>
      </c>
      <c r="E22438" s="4" t="s">
        <v>13</v>
      </c>
      <c r="F22438" s="4" t="s">
        <v>13</v>
      </c>
      <c r="G22438" s="4" t="s">
        <v>13</v>
      </c>
    </row>
    <row r="22439" spans="1:6">
      <c r="A22439" t="n">
        <v>185046</v>
      </c>
      <c r="B22439" s="40" t="n">
        <v>46</v>
      </c>
      <c r="C22439" s="7" t="n">
        <v>61457</v>
      </c>
      <c r="D22439" s="7" t="n">
        <v>-0.100000001490116</v>
      </c>
      <c r="E22439" s="7" t="n">
        <v>1</v>
      </c>
      <c r="F22439" s="7" t="n">
        <v>8.57999992370605</v>
      </c>
      <c r="G22439" s="7" t="n">
        <v>180.399993896484</v>
      </c>
    </row>
    <row r="22440" spans="1:6">
      <c r="A22440" t="s">
        <v>4</v>
      </c>
      <c r="B22440" s="4" t="s">
        <v>5</v>
      </c>
      <c r="C22440" s="4" t="s">
        <v>7</v>
      </c>
      <c r="D22440" s="4" t="s">
        <v>7</v>
      </c>
      <c r="E22440" s="4" t="s">
        <v>11</v>
      </c>
    </row>
    <row r="22441" spans="1:6">
      <c r="A22441" t="n">
        <v>185065</v>
      </c>
      <c r="B22441" s="36" t="n">
        <v>45</v>
      </c>
      <c r="C22441" s="7" t="n">
        <v>8</v>
      </c>
      <c r="D22441" s="7" t="n">
        <v>1</v>
      </c>
      <c r="E22441" s="7" t="n">
        <v>0</v>
      </c>
    </row>
    <row r="22442" spans="1:6">
      <c r="A22442" t="s">
        <v>4</v>
      </c>
      <c r="B22442" s="4" t="s">
        <v>5</v>
      </c>
      <c r="C22442" s="4" t="s">
        <v>7</v>
      </c>
      <c r="D22442" s="4" t="s">
        <v>11</v>
      </c>
      <c r="E22442" s="4" t="s">
        <v>11</v>
      </c>
      <c r="F22442" s="4" t="s">
        <v>7</v>
      </c>
    </row>
    <row r="22443" spans="1:6">
      <c r="A22443" t="n">
        <v>185070</v>
      </c>
      <c r="B22443" s="25" t="n">
        <v>25</v>
      </c>
      <c r="C22443" s="7" t="n">
        <v>1</v>
      </c>
      <c r="D22443" s="7" t="n">
        <v>65535</v>
      </c>
      <c r="E22443" s="7" t="n">
        <v>65535</v>
      </c>
      <c r="F22443" s="7" t="n">
        <v>0</v>
      </c>
    </row>
    <row r="22444" spans="1:6">
      <c r="A22444" t="s">
        <v>4</v>
      </c>
      <c r="B22444" s="4" t="s">
        <v>5</v>
      </c>
      <c r="C22444" s="4" t="s">
        <v>7</v>
      </c>
      <c r="D22444" s="4" t="s">
        <v>8</v>
      </c>
    </row>
    <row r="22445" spans="1:6">
      <c r="A22445" t="n">
        <v>185077</v>
      </c>
      <c r="B22445" s="6" t="n">
        <v>2</v>
      </c>
      <c r="C22445" s="7" t="n">
        <v>10</v>
      </c>
      <c r="D22445" s="7" t="s">
        <v>37</v>
      </c>
    </row>
    <row r="22446" spans="1:6">
      <c r="A22446" t="s">
        <v>4</v>
      </c>
      <c r="B22446" s="4" t="s">
        <v>5</v>
      </c>
      <c r="C22446" s="4" t="s">
        <v>7</v>
      </c>
      <c r="D22446" s="4" t="s">
        <v>11</v>
      </c>
    </row>
    <row r="22447" spans="1:6">
      <c r="A22447" t="n">
        <v>185100</v>
      </c>
      <c r="B22447" s="35" t="n">
        <v>58</v>
      </c>
      <c r="C22447" s="7" t="n">
        <v>105</v>
      </c>
      <c r="D22447" s="7" t="n">
        <v>300</v>
      </c>
    </row>
    <row r="22448" spans="1:6">
      <c r="A22448" t="s">
        <v>4</v>
      </c>
      <c r="B22448" s="4" t="s">
        <v>5</v>
      </c>
      <c r="C22448" s="4" t="s">
        <v>13</v>
      </c>
      <c r="D22448" s="4" t="s">
        <v>11</v>
      </c>
    </row>
    <row r="22449" spans="1:7">
      <c r="A22449" t="n">
        <v>185104</v>
      </c>
      <c r="B22449" s="61" t="n">
        <v>103</v>
      </c>
      <c r="C22449" s="7" t="n">
        <v>1</v>
      </c>
      <c r="D22449" s="7" t="n">
        <v>300</v>
      </c>
    </row>
    <row r="22450" spans="1:7">
      <c r="A22450" t="s">
        <v>4</v>
      </c>
      <c r="B22450" s="4" t="s">
        <v>5</v>
      </c>
      <c r="C22450" s="4" t="s">
        <v>7</v>
      </c>
    </row>
    <row r="22451" spans="1:7">
      <c r="A22451" t="n">
        <v>185111</v>
      </c>
      <c r="B22451" s="11" t="n">
        <v>74</v>
      </c>
      <c r="C22451" s="7" t="n">
        <v>67</v>
      </c>
    </row>
    <row r="22452" spans="1:7">
      <c r="A22452" t="s">
        <v>4</v>
      </c>
      <c r="B22452" s="4" t="s">
        <v>5</v>
      </c>
      <c r="C22452" s="4" t="s">
        <v>7</v>
      </c>
      <c r="D22452" s="4" t="s">
        <v>13</v>
      </c>
      <c r="E22452" s="4" t="s">
        <v>11</v>
      </c>
      <c r="F22452" s="4" t="s">
        <v>7</v>
      </c>
    </row>
    <row r="22453" spans="1:7">
      <c r="A22453" t="n">
        <v>185113</v>
      </c>
      <c r="B22453" s="16" t="n">
        <v>49</v>
      </c>
      <c r="C22453" s="7" t="n">
        <v>3</v>
      </c>
      <c r="D22453" s="7" t="n">
        <v>1</v>
      </c>
      <c r="E22453" s="7" t="n">
        <v>500</v>
      </c>
      <c r="F22453" s="7" t="n">
        <v>0</v>
      </c>
    </row>
    <row r="22454" spans="1:7">
      <c r="A22454" t="s">
        <v>4</v>
      </c>
      <c r="B22454" s="4" t="s">
        <v>5</v>
      </c>
      <c r="C22454" s="4" t="s">
        <v>7</v>
      </c>
      <c r="D22454" s="4" t="s">
        <v>11</v>
      </c>
    </row>
    <row r="22455" spans="1:7">
      <c r="A22455" t="n">
        <v>185122</v>
      </c>
      <c r="B22455" s="35" t="n">
        <v>58</v>
      </c>
      <c r="C22455" s="7" t="n">
        <v>11</v>
      </c>
      <c r="D22455" s="7" t="n">
        <v>300</v>
      </c>
    </row>
    <row r="22456" spans="1:7">
      <c r="A22456" t="s">
        <v>4</v>
      </c>
      <c r="B22456" s="4" t="s">
        <v>5</v>
      </c>
      <c r="C22456" s="4" t="s">
        <v>7</v>
      </c>
      <c r="D22456" s="4" t="s">
        <v>11</v>
      </c>
    </row>
    <row r="22457" spans="1:7">
      <c r="A22457" t="n">
        <v>185126</v>
      </c>
      <c r="B22457" s="35" t="n">
        <v>58</v>
      </c>
      <c r="C22457" s="7" t="n">
        <v>12</v>
      </c>
      <c r="D22457" s="7" t="n">
        <v>0</v>
      </c>
    </row>
    <row r="22458" spans="1:7">
      <c r="A22458" t="s">
        <v>4</v>
      </c>
      <c r="B22458" s="4" t="s">
        <v>5</v>
      </c>
      <c r="C22458" s="4" t="s">
        <v>7</v>
      </c>
    </row>
    <row r="22459" spans="1:7">
      <c r="A22459" t="n">
        <v>185130</v>
      </c>
      <c r="B22459" s="11" t="n">
        <v>74</v>
      </c>
      <c r="C22459" s="7" t="n">
        <v>46</v>
      </c>
    </row>
    <row r="22460" spans="1:7">
      <c r="A22460" t="s">
        <v>4</v>
      </c>
      <c r="B22460" s="4" t="s">
        <v>5</v>
      </c>
      <c r="C22460" s="4" t="s">
        <v>7</v>
      </c>
    </row>
    <row r="22461" spans="1:7">
      <c r="A22461" t="n">
        <v>185132</v>
      </c>
      <c r="B22461" s="30" t="n">
        <v>23</v>
      </c>
      <c r="C22461" s="7" t="n">
        <v>0</v>
      </c>
    </row>
    <row r="22462" spans="1:7">
      <c r="A22462" t="s">
        <v>4</v>
      </c>
      <c r="B22462" s="4" t="s">
        <v>5</v>
      </c>
      <c r="C22462" s="4" t="s">
        <v>7</v>
      </c>
      <c r="D22462" s="4" t="s">
        <v>14</v>
      </c>
    </row>
    <row r="22463" spans="1:7">
      <c r="A22463" t="n">
        <v>185134</v>
      </c>
      <c r="B22463" s="11" t="n">
        <v>74</v>
      </c>
      <c r="C22463" s="7" t="n">
        <v>52</v>
      </c>
      <c r="D22463" s="7" t="n">
        <v>8192</v>
      </c>
    </row>
    <row r="22464" spans="1:7">
      <c r="A22464" t="s">
        <v>4</v>
      </c>
      <c r="B22464" s="4" t="s">
        <v>5</v>
      </c>
    </row>
    <row r="22465" spans="1:6">
      <c r="A22465" t="n">
        <v>185140</v>
      </c>
      <c r="B22465" s="5" t="n">
        <v>1</v>
      </c>
    </row>
    <row r="22466" spans="1:6" s="3" customFormat="1" customHeight="0">
      <c r="A22466" s="3" t="s">
        <v>2</v>
      </c>
      <c r="B22466" s="3" t="s">
        <v>1615</v>
      </c>
    </row>
    <row r="22467" spans="1:6">
      <c r="A22467" t="s">
        <v>4</v>
      </c>
      <c r="B22467" s="4" t="s">
        <v>5</v>
      </c>
      <c r="C22467" s="4" t="s">
        <v>11</v>
      </c>
      <c r="D22467" s="4" t="s">
        <v>11</v>
      </c>
      <c r="E22467" s="4" t="s">
        <v>14</v>
      </c>
      <c r="F22467" s="4" t="s">
        <v>8</v>
      </c>
      <c r="G22467" s="4" t="s">
        <v>1616</v>
      </c>
      <c r="H22467" s="4" t="s">
        <v>11</v>
      </c>
      <c r="I22467" s="4" t="s">
        <v>11</v>
      </c>
      <c r="J22467" s="4" t="s">
        <v>14</v>
      </c>
      <c r="K22467" s="4" t="s">
        <v>8</v>
      </c>
      <c r="L22467" s="4" t="s">
        <v>1616</v>
      </c>
    </row>
    <row r="22468" spans="1:6">
      <c r="A22468" t="n">
        <v>185152</v>
      </c>
      <c r="B22468" s="95" t="n">
        <v>257</v>
      </c>
      <c r="C22468" s="7" t="n">
        <v>4</v>
      </c>
      <c r="D22468" s="7" t="n">
        <v>65533</v>
      </c>
      <c r="E22468" s="7" t="n">
        <v>12105</v>
      </c>
      <c r="F22468" s="7" t="s">
        <v>18</v>
      </c>
      <c r="G22468" s="7" t="n">
        <f t="normal" ca="1">32-LENB(INDIRECT(ADDRESS(22468,6)))</f>
        <v>0</v>
      </c>
      <c r="H22468" s="7" t="n">
        <v>0</v>
      </c>
      <c r="I22468" s="7" t="n">
        <v>65533</v>
      </c>
      <c r="J22468" s="7" t="n">
        <v>0</v>
      </c>
      <c r="K22468" s="7" t="s">
        <v>18</v>
      </c>
      <c r="L22468" s="7" t="n">
        <f t="normal" ca="1">32-LENB(INDIRECT(ADDRESS(22468,11)))</f>
        <v>0</v>
      </c>
    </row>
    <row r="22469" spans="1:6">
      <c r="A22469" t="s">
        <v>4</v>
      </c>
      <c r="B22469" s="4" t="s">
        <v>5</v>
      </c>
    </row>
    <row r="22470" spans="1:6">
      <c r="A22470" t="n">
        <v>185232</v>
      </c>
      <c r="B22470" s="5" t="n">
        <v>1</v>
      </c>
    </row>
    <row r="22471" spans="1:6" s="3" customFormat="1" customHeight="0">
      <c r="A22471" s="3" t="s">
        <v>2</v>
      </c>
      <c r="B22471" s="3" t="s">
        <v>1617</v>
      </c>
    </row>
    <row r="22472" spans="1:6">
      <c r="A22472" t="s">
        <v>4</v>
      </c>
      <c r="B22472" s="4" t="s">
        <v>5</v>
      </c>
      <c r="C22472" s="4" t="s">
        <v>11</v>
      </c>
      <c r="D22472" s="4" t="s">
        <v>11</v>
      </c>
      <c r="E22472" s="4" t="s">
        <v>14</v>
      </c>
      <c r="F22472" s="4" t="s">
        <v>8</v>
      </c>
      <c r="G22472" s="4" t="s">
        <v>1616</v>
      </c>
      <c r="H22472" s="4" t="s">
        <v>11</v>
      </c>
      <c r="I22472" s="4" t="s">
        <v>11</v>
      </c>
      <c r="J22472" s="4" t="s">
        <v>14</v>
      </c>
      <c r="K22472" s="4" t="s">
        <v>8</v>
      </c>
      <c r="L22472" s="4" t="s">
        <v>1616</v>
      </c>
      <c r="M22472" s="4" t="s">
        <v>11</v>
      </c>
      <c r="N22472" s="4" t="s">
        <v>11</v>
      </c>
      <c r="O22472" s="4" t="s">
        <v>14</v>
      </c>
      <c r="P22472" s="4" t="s">
        <v>8</v>
      </c>
      <c r="Q22472" s="4" t="s">
        <v>1616</v>
      </c>
      <c r="R22472" s="4" t="s">
        <v>11</v>
      </c>
      <c r="S22472" s="4" t="s">
        <v>11</v>
      </c>
      <c r="T22472" s="4" t="s">
        <v>14</v>
      </c>
      <c r="U22472" s="4" t="s">
        <v>8</v>
      </c>
      <c r="V22472" s="4" t="s">
        <v>1616</v>
      </c>
      <c r="W22472" s="4" t="s">
        <v>11</v>
      </c>
      <c r="X22472" s="4" t="s">
        <v>11</v>
      </c>
      <c r="Y22472" s="4" t="s">
        <v>14</v>
      </c>
      <c r="Z22472" s="4" t="s">
        <v>8</v>
      </c>
      <c r="AA22472" s="4" t="s">
        <v>1616</v>
      </c>
      <c r="AB22472" s="4" t="s">
        <v>11</v>
      </c>
      <c r="AC22472" s="4" t="s">
        <v>11</v>
      </c>
      <c r="AD22472" s="4" t="s">
        <v>14</v>
      </c>
      <c r="AE22472" s="4" t="s">
        <v>8</v>
      </c>
      <c r="AF22472" s="4" t="s">
        <v>1616</v>
      </c>
      <c r="AG22472" s="4" t="s">
        <v>11</v>
      </c>
      <c r="AH22472" s="4" t="s">
        <v>11</v>
      </c>
      <c r="AI22472" s="4" t="s">
        <v>14</v>
      </c>
      <c r="AJ22472" s="4" t="s">
        <v>8</v>
      </c>
      <c r="AK22472" s="4" t="s">
        <v>1616</v>
      </c>
      <c r="AL22472" s="4" t="s">
        <v>11</v>
      </c>
      <c r="AM22472" s="4" t="s">
        <v>11</v>
      </c>
      <c r="AN22472" s="4" t="s">
        <v>14</v>
      </c>
      <c r="AO22472" s="4" t="s">
        <v>8</v>
      </c>
      <c r="AP22472" s="4" t="s">
        <v>1616</v>
      </c>
      <c r="AQ22472" s="4" t="s">
        <v>11</v>
      </c>
      <c r="AR22472" s="4" t="s">
        <v>11</v>
      </c>
      <c r="AS22472" s="4" t="s">
        <v>14</v>
      </c>
      <c r="AT22472" s="4" t="s">
        <v>8</v>
      </c>
      <c r="AU22472" s="4" t="s">
        <v>1616</v>
      </c>
      <c r="AV22472" s="4" t="s">
        <v>11</v>
      </c>
      <c r="AW22472" s="4" t="s">
        <v>11</v>
      </c>
      <c r="AX22472" s="4" t="s">
        <v>14</v>
      </c>
      <c r="AY22472" s="4" t="s">
        <v>8</v>
      </c>
      <c r="AZ22472" s="4" t="s">
        <v>1616</v>
      </c>
      <c r="BA22472" s="4" t="s">
        <v>11</v>
      </c>
      <c r="BB22472" s="4" t="s">
        <v>11</v>
      </c>
      <c r="BC22472" s="4" t="s">
        <v>14</v>
      </c>
      <c r="BD22472" s="4" t="s">
        <v>8</v>
      </c>
      <c r="BE22472" s="4" t="s">
        <v>1616</v>
      </c>
      <c r="BF22472" s="4" t="s">
        <v>11</v>
      </c>
      <c r="BG22472" s="4" t="s">
        <v>11</v>
      </c>
      <c r="BH22472" s="4" t="s">
        <v>14</v>
      </c>
      <c r="BI22472" s="4" t="s">
        <v>8</v>
      </c>
      <c r="BJ22472" s="4" t="s">
        <v>1616</v>
      </c>
      <c r="BK22472" s="4" t="s">
        <v>11</v>
      </c>
      <c r="BL22472" s="4" t="s">
        <v>11</v>
      </c>
      <c r="BM22472" s="4" t="s">
        <v>14</v>
      </c>
      <c r="BN22472" s="4" t="s">
        <v>8</v>
      </c>
      <c r="BO22472" s="4" t="s">
        <v>1616</v>
      </c>
      <c r="BP22472" s="4" t="s">
        <v>11</v>
      </c>
      <c r="BQ22472" s="4" t="s">
        <v>11</v>
      </c>
      <c r="BR22472" s="4" t="s">
        <v>14</v>
      </c>
      <c r="BS22472" s="4" t="s">
        <v>8</v>
      </c>
      <c r="BT22472" s="4" t="s">
        <v>1616</v>
      </c>
      <c r="BU22472" s="4" t="s">
        <v>11</v>
      </c>
      <c r="BV22472" s="4" t="s">
        <v>11</v>
      </c>
      <c r="BW22472" s="4" t="s">
        <v>14</v>
      </c>
      <c r="BX22472" s="4" t="s">
        <v>8</v>
      </c>
      <c r="BY22472" s="4" t="s">
        <v>1616</v>
      </c>
      <c r="BZ22472" s="4" t="s">
        <v>11</v>
      </c>
      <c r="CA22472" s="4" t="s">
        <v>11</v>
      </c>
      <c r="CB22472" s="4" t="s">
        <v>14</v>
      </c>
      <c r="CC22472" s="4" t="s">
        <v>8</v>
      </c>
      <c r="CD22472" s="4" t="s">
        <v>1616</v>
      </c>
      <c r="CE22472" s="4" t="s">
        <v>11</v>
      </c>
      <c r="CF22472" s="4" t="s">
        <v>11</v>
      </c>
      <c r="CG22472" s="4" t="s">
        <v>14</v>
      </c>
      <c r="CH22472" s="4" t="s">
        <v>8</v>
      </c>
      <c r="CI22472" s="4" t="s">
        <v>1616</v>
      </c>
      <c r="CJ22472" s="4" t="s">
        <v>11</v>
      </c>
      <c r="CK22472" s="4" t="s">
        <v>11</v>
      </c>
      <c r="CL22472" s="4" t="s">
        <v>14</v>
      </c>
      <c r="CM22472" s="4" t="s">
        <v>8</v>
      </c>
      <c r="CN22472" s="4" t="s">
        <v>1616</v>
      </c>
      <c r="CO22472" s="4" t="s">
        <v>11</v>
      </c>
      <c r="CP22472" s="4" t="s">
        <v>11</v>
      </c>
      <c r="CQ22472" s="4" t="s">
        <v>14</v>
      </c>
      <c r="CR22472" s="4" t="s">
        <v>8</v>
      </c>
      <c r="CS22472" s="4" t="s">
        <v>1616</v>
      </c>
      <c r="CT22472" s="4" t="s">
        <v>11</v>
      </c>
      <c r="CU22472" s="4" t="s">
        <v>11</v>
      </c>
      <c r="CV22472" s="4" t="s">
        <v>14</v>
      </c>
      <c r="CW22472" s="4" t="s">
        <v>8</v>
      </c>
      <c r="CX22472" s="4" t="s">
        <v>1616</v>
      </c>
      <c r="CY22472" s="4" t="s">
        <v>11</v>
      </c>
      <c r="CZ22472" s="4" t="s">
        <v>11</v>
      </c>
      <c r="DA22472" s="4" t="s">
        <v>14</v>
      </c>
      <c r="DB22472" s="4" t="s">
        <v>8</v>
      </c>
      <c r="DC22472" s="4" t="s">
        <v>1616</v>
      </c>
      <c r="DD22472" s="4" t="s">
        <v>11</v>
      </c>
      <c r="DE22472" s="4" t="s">
        <v>11</v>
      </c>
      <c r="DF22472" s="4" t="s">
        <v>14</v>
      </c>
      <c r="DG22472" s="4" t="s">
        <v>8</v>
      </c>
      <c r="DH22472" s="4" t="s">
        <v>1616</v>
      </c>
      <c r="DI22472" s="4" t="s">
        <v>11</v>
      </c>
      <c r="DJ22472" s="4" t="s">
        <v>11</v>
      </c>
      <c r="DK22472" s="4" t="s">
        <v>14</v>
      </c>
      <c r="DL22472" s="4" t="s">
        <v>8</v>
      </c>
      <c r="DM22472" s="4" t="s">
        <v>1616</v>
      </c>
      <c r="DN22472" s="4" t="s">
        <v>11</v>
      </c>
      <c r="DO22472" s="4" t="s">
        <v>11</v>
      </c>
      <c r="DP22472" s="4" t="s">
        <v>14</v>
      </c>
      <c r="DQ22472" s="4" t="s">
        <v>8</v>
      </c>
      <c r="DR22472" s="4" t="s">
        <v>1616</v>
      </c>
      <c r="DS22472" s="4" t="s">
        <v>11</v>
      </c>
      <c r="DT22472" s="4" t="s">
        <v>11</v>
      </c>
      <c r="DU22472" s="4" t="s">
        <v>14</v>
      </c>
      <c r="DV22472" s="4" t="s">
        <v>8</v>
      </c>
      <c r="DW22472" s="4" t="s">
        <v>1616</v>
      </c>
      <c r="DX22472" s="4" t="s">
        <v>11</v>
      </c>
      <c r="DY22472" s="4" t="s">
        <v>11</v>
      </c>
      <c r="DZ22472" s="4" t="s">
        <v>14</v>
      </c>
      <c r="EA22472" s="4" t="s">
        <v>8</v>
      </c>
      <c r="EB22472" s="4" t="s">
        <v>1616</v>
      </c>
      <c r="EC22472" s="4" t="s">
        <v>11</v>
      </c>
      <c r="ED22472" s="4" t="s">
        <v>11</v>
      </c>
      <c r="EE22472" s="4" t="s">
        <v>14</v>
      </c>
      <c r="EF22472" s="4" t="s">
        <v>8</v>
      </c>
      <c r="EG22472" s="4" t="s">
        <v>1616</v>
      </c>
      <c r="EH22472" s="4" t="s">
        <v>11</v>
      </c>
      <c r="EI22472" s="4" t="s">
        <v>11</v>
      </c>
      <c r="EJ22472" s="4" t="s">
        <v>14</v>
      </c>
      <c r="EK22472" s="4" t="s">
        <v>8</v>
      </c>
      <c r="EL22472" s="4" t="s">
        <v>1616</v>
      </c>
      <c r="EM22472" s="4" t="s">
        <v>11</v>
      </c>
      <c r="EN22472" s="4" t="s">
        <v>11</v>
      </c>
      <c r="EO22472" s="4" t="s">
        <v>14</v>
      </c>
      <c r="EP22472" s="4" t="s">
        <v>8</v>
      </c>
      <c r="EQ22472" s="4" t="s">
        <v>1616</v>
      </c>
      <c r="ER22472" s="4" t="s">
        <v>11</v>
      </c>
      <c r="ES22472" s="4" t="s">
        <v>11</v>
      </c>
      <c r="ET22472" s="4" t="s">
        <v>14</v>
      </c>
      <c r="EU22472" s="4" t="s">
        <v>8</v>
      </c>
      <c r="EV22472" s="4" t="s">
        <v>1616</v>
      </c>
      <c r="EW22472" s="4" t="s">
        <v>11</v>
      </c>
      <c r="EX22472" s="4" t="s">
        <v>11</v>
      </c>
      <c r="EY22472" s="4" t="s">
        <v>14</v>
      </c>
      <c r="EZ22472" s="4" t="s">
        <v>8</v>
      </c>
      <c r="FA22472" s="4" t="s">
        <v>1616</v>
      </c>
      <c r="FB22472" s="4" t="s">
        <v>11</v>
      </c>
      <c r="FC22472" s="4" t="s">
        <v>11</v>
      </c>
      <c r="FD22472" s="4" t="s">
        <v>14</v>
      </c>
      <c r="FE22472" s="4" t="s">
        <v>8</v>
      </c>
      <c r="FF22472" s="4" t="s">
        <v>1616</v>
      </c>
      <c r="FG22472" s="4" t="s">
        <v>11</v>
      </c>
      <c r="FH22472" s="4" t="s">
        <v>11</v>
      </c>
      <c r="FI22472" s="4" t="s">
        <v>14</v>
      </c>
      <c r="FJ22472" s="4" t="s">
        <v>8</v>
      </c>
      <c r="FK22472" s="4" t="s">
        <v>1616</v>
      </c>
      <c r="FL22472" s="4" t="s">
        <v>11</v>
      </c>
      <c r="FM22472" s="4" t="s">
        <v>11</v>
      </c>
      <c r="FN22472" s="4" t="s">
        <v>14</v>
      </c>
      <c r="FO22472" s="4" t="s">
        <v>8</v>
      </c>
      <c r="FP22472" s="4" t="s">
        <v>1616</v>
      </c>
      <c r="FQ22472" s="4" t="s">
        <v>11</v>
      </c>
      <c r="FR22472" s="4" t="s">
        <v>11</v>
      </c>
      <c r="FS22472" s="4" t="s">
        <v>14</v>
      </c>
      <c r="FT22472" s="4" t="s">
        <v>8</v>
      </c>
      <c r="FU22472" s="4" t="s">
        <v>1616</v>
      </c>
      <c r="FV22472" s="4" t="s">
        <v>11</v>
      </c>
      <c r="FW22472" s="4" t="s">
        <v>11</v>
      </c>
      <c r="FX22472" s="4" t="s">
        <v>14</v>
      </c>
      <c r="FY22472" s="4" t="s">
        <v>8</v>
      </c>
      <c r="FZ22472" s="4" t="s">
        <v>1616</v>
      </c>
      <c r="GA22472" s="4" t="s">
        <v>11</v>
      </c>
      <c r="GB22472" s="4" t="s">
        <v>11</v>
      </c>
      <c r="GC22472" s="4" t="s">
        <v>14</v>
      </c>
      <c r="GD22472" s="4" t="s">
        <v>8</v>
      </c>
      <c r="GE22472" s="4" t="s">
        <v>1616</v>
      </c>
      <c r="GF22472" s="4" t="s">
        <v>11</v>
      </c>
      <c r="GG22472" s="4" t="s">
        <v>11</v>
      </c>
      <c r="GH22472" s="4" t="s">
        <v>14</v>
      </c>
      <c r="GI22472" s="4" t="s">
        <v>8</v>
      </c>
      <c r="GJ22472" s="4" t="s">
        <v>1616</v>
      </c>
      <c r="GK22472" s="4" t="s">
        <v>11</v>
      </c>
      <c r="GL22472" s="4" t="s">
        <v>11</v>
      </c>
      <c r="GM22472" s="4" t="s">
        <v>14</v>
      </c>
      <c r="GN22472" s="4" t="s">
        <v>8</v>
      </c>
      <c r="GO22472" s="4" t="s">
        <v>1616</v>
      </c>
      <c r="GP22472" s="4" t="s">
        <v>11</v>
      </c>
      <c r="GQ22472" s="4" t="s">
        <v>11</v>
      </c>
      <c r="GR22472" s="4" t="s">
        <v>14</v>
      </c>
      <c r="GS22472" s="4" t="s">
        <v>8</v>
      </c>
      <c r="GT22472" s="4" t="s">
        <v>1616</v>
      </c>
      <c r="GU22472" s="4" t="s">
        <v>11</v>
      </c>
      <c r="GV22472" s="4" t="s">
        <v>11</v>
      </c>
      <c r="GW22472" s="4" t="s">
        <v>14</v>
      </c>
      <c r="GX22472" s="4" t="s">
        <v>8</v>
      </c>
      <c r="GY22472" s="4" t="s">
        <v>1616</v>
      </c>
      <c r="GZ22472" s="4" t="s">
        <v>11</v>
      </c>
      <c r="HA22472" s="4" t="s">
        <v>11</v>
      </c>
      <c r="HB22472" s="4" t="s">
        <v>14</v>
      </c>
      <c r="HC22472" s="4" t="s">
        <v>8</v>
      </c>
      <c r="HD22472" s="4" t="s">
        <v>1616</v>
      </c>
      <c r="HE22472" s="4" t="s">
        <v>11</v>
      </c>
      <c r="HF22472" s="4" t="s">
        <v>11</v>
      </c>
      <c r="HG22472" s="4" t="s">
        <v>14</v>
      </c>
      <c r="HH22472" s="4" t="s">
        <v>8</v>
      </c>
      <c r="HI22472" s="4" t="s">
        <v>1616</v>
      </c>
      <c r="HJ22472" s="4" t="s">
        <v>11</v>
      </c>
      <c r="HK22472" s="4" t="s">
        <v>11</v>
      </c>
      <c r="HL22472" s="4" t="s">
        <v>14</v>
      </c>
      <c r="HM22472" s="4" t="s">
        <v>8</v>
      </c>
      <c r="HN22472" s="4" t="s">
        <v>1616</v>
      </c>
      <c r="HO22472" s="4" t="s">
        <v>11</v>
      </c>
      <c r="HP22472" s="4" t="s">
        <v>11</v>
      </c>
      <c r="HQ22472" s="4" t="s">
        <v>14</v>
      </c>
      <c r="HR22472" s="4" t="s">
        <v>8</v>
      </c>
      <c r="HS22472" s="4" t="s">
        <v>1616</v>
      </c>
      <c r="HT22472" s="4" t="s">
        <v>11</v>
      </c>
      <c r="HU22472" s="4" t="s">
        <v>11</v>
      </c>
      <c r="HV22472" s="4" t="s">
        <v>14</v>
      </c>
      <c r="HW22472" s="4" t="s">
        <v>8</v>
      </c>
      <c r="HX22472" s="4" t="s">
        <v>1616</v>
      </c>
      <c r="HY22472" s="4" t="s">
        <v>11</v>
      </c>
      <c r="HZ22472" s="4" t="s">
        <v>11</v>
      </c>
      <c r="IA22472" s="4" t="s">
        <v>14</v>
      </c>
      <c r="IB22472" s="4" t="s">
        <v>8</v>
      </c>
      <c r="IC22472" s="4" t="s">
        <v>1616</v>
      </c>
      <c r="ID22472" s="4" t="s">
        <v>11</v>
      </c>
      <c r="IE22472" s="4" t="s">
        <v>11</v>
      </c>
      <c r="IF22472" s="4" t="s">
        <v>14</v>
      </c>
      <c r="IG22472" s="4" t="s">
        <v>8</v>
      </c>
      <c r="IH22472" s="4" t="s">
        <v>1616</v>
      </c>
      <c r="II22472" s="4" t="s">
        <v>11</v>
      </c>
      <c r="IJ22472" s="4" t="s">
        <v>11</v>
      </c>
      <c r="IK22472" s="4" t="s">
        <v>14</v>
      </c>
      <c r="IL22472" s="4" t="s">
        <v>8</v>
      </c>
      <c r="IM22472" s="4" t="s">
        <v>1616</v>
      </c>
      <c r="IN22472" s="4" t="s">
        <v>11</v>
      </c>
      <c r="IO22472" s="4" t="s">
        <v>11</v>
      </c>
      <c r="IP22472" s="4" t="s">
        <v>14</v>
      </c>
      <c r="IQ22472" s="4" t="s">
        <v>8</v>
      </c>
      <c r="IR22472" s="4" t="s">
        <v>1616</v>
      </c>
      <c r="IS22472" s="4" t="s">
        <v>11</v>
      </c>
      <c r="IT22472" s="4" t="s">
        <v>11</v>
      </c>
      <c r="IU22472" s="4" t="s">
        <v>14</v>
      </c>
      <c r="IV22472" s="4" t="s">
        <v>8</v>
      </c>
      <c r="IW22472" s="4" t="s">
        <v>1616</v>
      </c>
      <c r="IX22472" s="4" t="s">
        <v>11</v>
      </c>
      <c r="IY22472" s="4" t="s">
        <v>11</v>
      </c>
      <c r="IZ22472" s="4" t="s">
        <v>14</v>
      </c>
      <c r="JA22472" s="4" t="s">
        <v>8</v>
      </c>
      <c r="JB22472" s="4" t="s">
        <v>1616</v>
      </c>
      <c r="JC22472" s="4" t="s">
        <v>11</v>
      </c>
      <c r="JD22472" s="4" t="s">
        <v>11</v>
      </c>
      <c r="JE22472" s="4" t="s">
        <v>14</v>
      </c>
      <c r="JF22472" s="4" t="s">
        <v>8</v>
      </c>
      <c r="JG22472" s="4" t="s">
        <v>1616</v>
      </c>
      <c r="JH22472" s="4" t="s">
        <v>11</v>
      </c>
      <c r="JI22472" s="4" t="s">
        <v>11</v>
      </c>
      <c r="JJ22472" s="4" t="s">
        <v>14</v>
      </c>
      <c r="JK22472" s="4" t="s">
        <v>8</v>
      </c>
      <c r="JL22472" s="4" t="s">
        <v>1616</v>
      </c>
      <c r="JM22472" s="4" t="s">
        <v>11</v>
      </c>
      <c r="JN22472" s="4" t="s">
        <v>11</v>
      </c>
      <c r="JO22472" s="4" t="s">
        <v>14</v>
      </c>
      <c r="JP22472" s="4" t="s">
        <v>8</v>
      </c>
      <c r="JQ22472" s="4" t="s">
        <v>1616</v>
      </c>
      <c r="JR22472" s="4" t="s">
        <v>11</v>
      </c>
      <c r="JS22472" s="4" t="s">
        <v>11</v>
      </c>
      <c r="JT22472" s="4" t="s">
        <v>14</v>
      </c>
      <c r="JU22472" s="4" t="s">
        <v>8</v>
      </c>
      <c r="JV22472" s="4" t="s">
        <v>1616</v>
      </c>
      <c r="JW22472" s="4" t="s">
        <v>11</v>
      </c>
      <c r="JX22472" s="4" t="s">
        <v>11</v>
      </c>
      <c r="JY22472" s="4" t="s">
        <v>14</v>
      </c>
      <c r="JZ22472" s="4" t="s">
        <v>8</v>
      </c>
      <c r="KA22472" s="4" t="s">
        <v>1616</v>
      </c>
      <c r="KB22472" s="4" t="s">
        <v>11</v>
      </c>
      <c r="KC22472" s="4" t="s">
        <v>11</v>
      </c>
      <c r="KD22472" s="4" t="s">
        <v>14</v>
      </c>
      <c r="KE22472" s="4" t="s">
        <v>8</v>
      </c>
      <c r="KF22472" s="4" t="s">
        <v>1616</v>
      </c>
      <c r="KG22472" s="4" t="s">
        <v>11</v>
      </c>
      <c r="KH22472" s="4" t="s">
        <v>11</v>
      </c>
      <c r="KI22472" s="4" t="s">
        <v>14</v>
      </c>
      <c r="KJ22472" s="4" t="s">
        <v>8</v>
      </c>
      <c r="KK22472" s="4" t="s">
        <v>1616</v>
      </c>
      <c r="KL22472" s="4" t="s">
        <v>11</v>
      </c>
      <c r="KM22472" s="4" t="s">
        <v>11</v>
      </c>
      <c r="KN22472" s="4" t="s">
        <v>14</v>
      </c>
      <c r="KO22472" s="4" t="s">
        <v>8</v>
      </c>
      <c r="KP22472" s="4" t="s">
        <v>1616</v>
      </c>
      <c r="KQ22472" s="4" t="s">
        <v>11</v>
      </c>
      <c r="KR22472" s="4" t="s">
        <v>11</v>
      </c>
      <c r="KS22472" s="4" t="s">
        <v>14</v>
      </c>
      <c r="KT22472" s="4" t="s">
        <v>8</v>
      </c>
      <c r="KU22472" s="4" t="s">
        <v>1616</v>
      </c>
      <c r="KV22472" s="4" t="s">
        <v>11</v>
      </c>
      <c r="KW22472" s="4" t="s">
        <v>11</v>
      </c>
      <c r="KX22472" s="4" t="s">
        <v>14</v>
      </c>
      <c r="KY22472" s="4" t="s">
        <v>8</v>
      </c>
      <c r="KZ22472" s="4" t="s">
        <v>1616</v>
      </c>
      <c r="LA22472" s="4" t="s">
        <v>11</v>
      </c>
      <c r="LB22472" s="4" t="s">
        <v>11</v>
      </c>
      <c r="LC22472" s="4" t="s">
        <v>14</v>
      </c>
      <c r="LD22472" s="4" t="s">
        <v>8</v>
      </c>
      <c r="LE22472" s="4" t="s">
        <v>1616</v>
      </c>
      <c r="LF22472" s="4" t="s">
        <v>11</v>
      </c>
      <c r="LG22472" s="4" t="s">
        <v>11</v>
      </c>
      <c r="LH22472" s="4" t="s">
        <v>14</v>
      </c>
      <c r="LI22472" s="4" t="s">
        <v>8</v>
      </c>
      <c r="LJ22472" s="4" t="s">
        <v>1616</v>
      </c>
      <c r="LK22472" s="4" t="s">
        <v>11</v>
      </c>
      <c r="LL22472" s="4" t="s">
        <v>11</v>
      </c>
      <c r="LM22472" s="4" t="s">
        <v>14</v>
      </c>
      <c r="LN22472" s="4" t="s">
        <v>8</v>
      </c>
      <c r="LO22472" s="4" t="s">
        <v>1616</v>
      </c>
      <c r="LP22472" s="4" t="s">
        <v>11</v>
      </c>
      <c r="LQ22472" s="4" t="s">
        <v>11</v>
      </c>
      <c r="LR22472" s="4" t="s">
        <v>14</v>
      </c>
      <c r="LS22472" s="4" t="s">
        <v>8</v>
      </c>
      <c r="LT22472" s="4" t="s">
        <v>1616</v>
      </c>
      <c r="LU22472" s="4" t="s">
        <v>11</v>
      </c>
      <c r="LV22472" s="4" t="s">
        <v>11</v>
      </c>
      <c r="LW22472" s="4" t="s">
        <v>14</v>
      </c>
      <c r="LX22472" s="4" t="s">
        <v>8</v>
      </c>
      <c r="LY22472" s="4" t="s">
        <v>1616</v>
      </c>
      <c r="LZ22472" s="4" t="s">
        <v>11</v>
      </c>
      <c r="MA22472" s="4" t="s">
        <v>11</v>
      </c>
      <c r="MB22472" s="4" t="s">
        <v>14</v>
      </c>
      <c r="MC22472" s="4" t="s">
        <v>8</v>
      </c>
      <c r="MD22472" s="4" t="s">
        <v>1616</v>
      </c>
      <c r="ME22472" s="4" t="s">
        <v>11</v>
      </c>
      <c r="MF22472" s="4" t="s">
        <v>11</v>
      </c>
      <c r="MG22472" s="4" t="s">
        <v>14</v>
      </c>
      <c r="MH22472" s="4" t="s">
        <v>8</v>
      </c>
      <c r="MI22472" s="4" t="s">
        <v>1616</v>
      </c>
      <c r="MJ22472" s="4" t="s">
        <v>11</v>
      </c>
      <c r="MK22472" s="4" t="s">
        <v>11</v>
      </c>
      <c r="ML22472" s="4" t="s">
        <v>14</v>
      </c>
      <c r="MM22472" s="4" t="s">
        <v>8</v>
      </c>
      <c r="MN22472" s="4" t="s">
        <v>1616</v>
      </c>
      <c r="MO22472" s="4" t="s">
        <v>11</v>
      </c>
      <c r="MP22472" s="4" t="s">
        <v>11</v>
      </c>
      <c r="MQ22472" s="4" t="s">
        <v>14</v>
      </c>
      <c r="MR22472" s="4" t="s">
        <v>8</v>
      </c>
      <c r="MS22472" s="4" t="s">
        <v>1616</v>
      </c>
      <c r="MT22472" s="4" t="s">
        <v>11</v>
      </c>
      <c r="MU22472" s="4" t="s">
        <v>11</v>
      </c>
      <c r="MV22472" s="4" t="s">
        <v>14</v>
      </c>
      <c r="MW22472" s="4" t="s">
        <v>8</v>
      </c>
      <c r="MX22472" s="4" t="s">
        <v>1616</v>
      </c>
      <c r="MY22472" s="4" t="s">
        <v>11</v>
      </c>
      <c r="MZ22472" s="4" t="s">
        <v>11</v>
      </c>
      <c r="NA22472" s="4" t="s">
        <v>14</v>
      </c>
      <c r="NB22472" s="4" t="s">
        <v>8</v>
      </c>
      <c r="NC22472" s="4" t="s">
        <v>1616</v>
      </c>
      <c r="ND22472" s="4" t="s">
        <v>11</v>
      </c>
      <c r="NE22472" s="4" t="s">
        <v>11</v>
      </c>
      <c r="NF22472" s="4" t="s">
        <v>14</v>
      </c>
      <c r="NG22472" s="4" t="s">
        <v>8</v>
      </c>
      <c r="NH22472" s="4" t="s">
        <v>1616</v>
      </c>
      <c r="NI22472" s="4" t="s">
        <v>11</v>
      </c>
      <c r="NJ22472" s="4" t="s">
        <v>11</v>
      </c>
      <c r="NK22472" s="4" t="s">
        <v>14</v>
      </c>
      <c r="NL22472" s="4" t="s">
        <v>8</v>
      </c>
      <c r="NM22472" s="4" t="s">
        <v>1616</v>
      </c>
      <c r="NN22472" s="4" t="s">
        <v>11</v>
      </c>
      <c r="NO22472" s="4" t="s">
        <v>11</v>
      </c>
      <c r="NP22472" s="4" t="s">
        <v>14</v>
      </c>
      <c r="NQ22472" s="4" t="s">
        <v>8</v>
      </c>
      <c r="NR22472" s="4" t="s">
        <v>1616</v>
      </c>
      <c r="NS22472" s="4" t="s">
        <v>11</v>
      </c>
      <c r="NT22472" s="4" t="s">
        <v>11</v>
      </c>
      <c r="NU22472" s="4" t="s">
        <v>14</v>
      </c>
      <c r="NV22472" s="4" t="s">
        <v>8</v>
      </c>
      <c r="NW22472" s="4" t="s">
        <v>1616</v>
      </c>
      <c r="NX22472" s="4" t="s">
        <v>11</v>
      </c>
      <c r="NY22472" s="4" t="s">
        <v>11</v>
      </c>
      <c r="NZ22472" s="4" t="s">
        <v>14</v>
      </c>
      <c r="OA22472" s="4" t="s">
        <v>8</v>
      </c>
      <c r="OB22472" s="4" t="s">
        <v>1616</v>
      </c>
      <c r="OC22472" s="4" t="s">
        <v>11</v>
      </c>
      <c r="OD22472" s="4" t="s">
        <v>11</v>
      </c>
      <c r="OE22472" s="4" t="s">
        <v>14</v>
      </c>
      <c r="OF22472" s="4" t="s">
        <v>8</v>
      </c>
      <c r="OG22472" s="4" t="s">
        <v>1616</v>
      </c>
      <c r="OH22472" s="4" t="s">
        <v>11</v>
      </c>
      <c r="OI22472" s="4" t="s">
        <v>11</v>
      </c>
      <c r="OJ22472" s="4" t="s">
        <v>14</v>
      </c>
      <c r="OK22472" s="4" t="s">
        <v>8</v>
      </c>
      <c r="OL22472" s="4" t="s">
        <v>1616</v>
      </c>
      <c r="OM22472" s="4" t="s">
        <v>11</v>
      </c>
      <c r="ON22472" s="4" t="s">
        <v>11</v>
      </c>
      <c r="OO22472" s="4" t="s">
        <v>14</v>
      </c>
      <c r="OP22472" s="4" t="s">
        <v>8</v>
      </c>
      <c r="OQ22472" s="4" t="s">
        <v>1616</v>
      </c>
      <c r="OR22472" s="4" t="s">
        <v>11</v>
      </c>
      <c r="OS22472" s="4" t="s">
        <v>11</v>
      </c>
      <c r="OT22472" s="4" t="s">
        <v>14</v>
      </c>
      <c r="OU22472" s="4" t="s">
        <v>8</v>
      </c>
      <c r="OV22472" s="4" t="s">
        <v>1616</v>
      </c>
      <c r="OW22472" s="4" t="s">
        <v>11</v>
      </c>
      <c r="OX22472" s="4" t="s">
        <v>11</v>
      </c>
      <c r="OY22472" s="4" t="s">
        <v>14</v>
      </c>
      <c r="OZ22472" s="4" t="s">
        <v>8</v>
      </c>
      <c r="PA22472" s="4" t="s">
        <v>1616</v>
      </c>
      <c r="PB22472" s="4" t="s">
        <v>11</v>
      </c>
      <c r="PC22472" s="4" t="s">
        <v>11</v>
      </c>
      <c r="PD22472" s="4" t="s">
        <v>14</v>
      </c>
      <c r="PE22472" s="4" t="s">
        <v>8</v>
      </c>
      <c r="PF22472" s="4" t="s">
        <v>1616</v>
      </c>
      <c r="PG22472" s="4" t="s">
        <v>11</v>
      </c>
      <c r="PH22472" s="4" t="s">
        <v>11</v>
      </c>
      <c r="PI22472" s="4" t="s">
        <v>14</v>
      </c>
      <c r="PJ22472" s="4" t="s">
        <v>8</v>
      </c>
      <c r="PK22472" s="4" t="s">
        <v>1616</v>
      </c>
      <c r="PL22472" s="4" t="s">
        <v>11</v>
      </c>
      <c r="PM22472" s="4" t="s">
        <v>11</v>
      </c>
      <c r="PN22472" s="4" t="s">
        <v>14</v>
      </c>
      <c r="PO22472" s="4" t="s">
        <v>8</v>
      </c>
      <c r="PP22472" s="4" t="s">
        <v>1616</v>
      </c>
      <c r="PQ22472" s="4" t="s">
        <v>11</v>
      </c>
      <c r="PR22472" s="4" t="s">
        <v>11</v>
      </c>
      <c r="PS22472" s="4" t="s">
        <v>14</v>
      </c>
      <c r="PT22472" s="4" t="s">
        <v>8</v>
      </c>
      <c r="PU22472" s="4" t="s">
        <v>1616</v>
      </c>
      <c r="PV22472" s="4" t="s">
        <v>11</v>
      </c>
      <c r="PW22472" s="4" t="s">
        <v>11</v>
      </c>
      <c r="PX22472" s="4" t="s">
        <v>14</v>
      </c>
      <c r="PY22472" s="4" t="s">
        <v>8</v>
      </c>
      <c r="PZ22472" s="4" t="s">
        <v>1616</v>
      </c>
      <c r="QA22472" s="4" t="s">
        <v>11</v>
      </c>
      <c r="QB22472" s="4" t="s">
        <v>11</v>
      </c>
      <c r="QC22472" s="4" t="s">
        <v>14</v>
      </c>
      <c r="QD22472" s="4" t="s">
        <v>8</v>
      </c>
      <c r="QE22472" s="4" t="s">
        <v>1616</v>
      </c>
      <c r="QF22472" s="4" t="s">
        <v>11</v>
      </c>
      <c r="QG22472" s="4" t="s">
        <v>11</v>
      </c>
      <c r="QH22472" s="4" t="s">
        <v>14</v>
      </c>
      <c r="QI22472" s="4" t="s">
        <v>8</v>
      </c>
      <c r="QJ22472" s="4" t="s">
        <v>1616</v>
      </c>
      <c r="QK22472" s="4" t="s">
        <v>11</v>
      </c>
      <c r="QL22472" s="4" t="s">
        <v>11</v>
      </c>
      <c r="QM22472" s="4" t="s">
        <v>14</v>
      </c>
      <c r="QN22472" s="4" t="s">
        <v>8</v>
      </c>
      <c r="QO22472" s="4" t="s">
        <v>1616</v>
      </c>
      <c r="QP22472" s="4" t="s">
        <v>11</v>
      </c>
      <c r="QQ22472" s="4" t="s">
        <v>11</v>
      </c>
      <c r="QR22472" s="4" t="s">
        <v>14</v>
      </c>
      <c r="QS22472" s="4" t="s">
        <v>8</v>
      </c>
      <c r="QT22472" s="4" t="s">
        <v>1616</v>
      </c>
      <c r="QU22472" s="4" t="s">
        <v>11</v>
      </c>
      <c r="QV22472" s="4" t="s">
        <v>11</v>
      </c>
      <c r="QW22472" s="4" t="s">
        <v>14</v>
      </c>
      <c r="QX22472" s="4" t="s">
        <v>8</v>
      </c>
      <c r="QY22472" s="4" t="s">
        <v>1616</v>
      </c>
      <c r="QZ22472" s="4" t="s">
        <v>11</v>
      </c>
      <c r="RA22472" s="4" t="s">
        <v>11</v>
      </c>
      <c r="RB22472" s="4" t="s">
        <v>14</v>
      </c>
      <c r="RC22472" s="4" t="s">
        <v>8</v>
      </c>
      <c r="RD22472" s="4" t="s">
        <v>1616</v>
      </c>
      <c r="RE22472" s="4" t="s">
        <v>11</v>
      </c>
      <c r="RF22472" s="4" t="s">
        <v>11</v>
      </c>
      <c r="RG22472" s="4" t="s">
        <v>14</v>
      </c>
      <c r="RH22472" s="4" t="s">
        <v>8</v>
      </c>
      <c r="RI22472" s="4" t="s">
        <v>1616</v>
      </c>
      <c r="RJ22472" s="4" t="s">
        <v>11</v>
      </c>
      <c r="RK22472" s="4" t="s">
        <v>11</v>
      </c>
      <c r="RL22472" s="4" t="s">
        <v>14</v>
      </c>
      <c r="RM22472" s="4" t="s">
        <v>8</v>
      </c>
      <c r="RN22472" s="4" t="s">
        <v>1616</v>
      </c>
    </row>
    <row r="22473" spans="1:6">
      <c r="A22473" t="n">
        <v>185248</v>
      </c>
      <c r="B22473" s="95" t="n">
        <v>257</v>
      </c>
      <c r="C22473" s="7" t="n">
        <v>3</v>
      </c>
      <c r="D22473" s="7" t="n">
        <v>65533</v>
      </c>
      <c r="E22473" s="7" t="n">
        <v>0</v>
      </c>
      <c r="F22473" s="7" t="s">
        <v>371</v>
      </c>
      <c r="G22473" s="7" t="n">
        <f t="normal" ca="1">32-LENB(INDIRECT(ADDRESS(22473,6)))</f>
        <v>0</v>
      </c>
      <c r="H22473" s="7" t="n">
        <v>3</v>
      </c>
      <c r="I22473" s="7" t="n">
        <v>65533</v>
      </c>
      <c r="J22473" s="7" t="n">
        <v>0</v>
      </c>
      <c r="K22473" s="7" t="s">
        <v>372</v>
      </c>
      <c r="L22473" s="7" t="n">
        <f t="normal" ca="1">32-LENB(INDIRECT(ADDRESS(22473,11)))</f>
        <v>0</v>
      </c>
      <c r="M22473" s="7" t="n">
        <v>7</v>
      </c>
      <c r="N22473" s="7" t="n">
        <v>65533</v>
      </c>
      <c r="O22473" s="7" t="n">
        <v>53958</v>
      </c>
      <c r="P22473" s="7" t="s">
        <v>18</v>
      </c>
      <c r="Q22473" s="7" t="n">
        <f t="normal" ca="1">32-LENB(INDIRECT(ADDRESS(22473,16)))</f>
        <v>0</v>
      </c>
      <c r="R22473" s="7" t="n">
        <v>7</v>
      </c>
      <c r="S22473" s="7" t="n">
        <v>65533</v>
      </c>
      <c r="T22473" s="7" t="n">
        <v>53228</v>
      </c>
      <c r="U22473" s="7" t="s">
        <v>18</v>
      </c>
      <c r="V22473" s="7" t="n">
        <f t="normal" ca="1">32-LENB(INDIRECT(ADDRESS(22473,21)))</f>
        <v>0</v>
      </c>
      <c r="W22473" s="7" t="n">
        <v>7</v>
      </c>
      <c r="X22473" s="7" t="n">
        <v>65533</v>
      </c>
      <c r="Y22473" s="7" t="n">
        <v>53229</v>
      </c>
      <c r="Z22473" s="7" t="s">
        <v>18</v>
      </c>
      <c r="AA22473" s="7" t="n">
        <f t="normal" ca="1">32-LENB(INDIRECT(ADDRESS(22473,26)))</f>
        <v>0</v>
      </c>
      <c r="AB22473" s="7" t="n">
        <v>7</v>
      </c>
      <c r="AC22473" s="7" t="n">
        <v>65533</v>
      </c>
      <c r="AD22473" s="7" t="n">
        <v>53230</v>
      </c>
      <c r="AE22473" s="7" t="s">
        <v>18</v>
      </c>
      <c r="AF22473" s="7" t="n">
        <f t="normal" ca="1">32-LENB(INDIRECT(ADDRESS(22473,31)))</f>
        <v>0</v>
      </c>
      <c r="AG22473" s="7" t="n">
        <v>4</v>
      </c>
      <c r="AH22473" s="7" t="n">
        <v>65533</v>
      </c>
      <c r="AI22473" s="7" t="n">
        <v>8060</v>
      </c>
      <c r="AJ22473" s="7" t="s">
        <v>18</v>
      </c>
      <c r="AK22473" s="7" t="n">
        <f t="normal" ca="1">32-LENB(INDIRECT(ADDRESS(22473,36)))</f>
        <v>0</v>
      </c>
      <c r="AL22473" s="7" t="n">
        <v>7</v>
      </c>
      <c r="AM22473" s="7" t="n">
        <v>65533</v>
      </c>
      <c r="AN22473" s="7" t="n">
        <v>53957</v>
      </c>
      <c r="AO22473" s="7" t="s">
        <v>18</v>
      </c>
      <c r="AP22473" s="7" t="n">
        <f t="normal" ca="1">32-LENB(INDIRECT(ADDRESS(22473,41)))</f>
        <v>0</v>
      </c>
      <c r="AQ22473" s="7" t="n">
        <v>7</v>
      </c>
      <c r="AR22473" s="7" t="n">
        <v>65533</v>
      </c>
      <c r="AS22473" s="7" t="n">
        <v>53231</v>
      </c>
      <c r="AT22473" s="7" t="s">
        <v>18</v>
      </c>
      <c r="AU22473" s="7" t="n">
        <f t="normal" ca="1">32-LENB(INDIRECT(ADDRESS(22473,46)))</f>
        <v>0</v>
      </c>
      <c r="AV22473" s="7" t="n">
        <v>7</v>
      </c>
      <c r="AW22473" s="7" t="n">
        <v>65533</v>
      </c>
      <c r="AX22473" s="7" t="n">
        <v>53232</v>
      </c>
      <c r="AY22473" s="7" t="s">
        <v>18</v>
      </c>
      <c r="AZ22473" s="7" t="n">
        <f t="normal" ca="1">32-LENB(INDIRECT(ADDRESS(22473,51)))</f>
        <v>0</v>
      </c>
      <c r="BA22473" s="7" t="n">
        <v>7</v>
      </c>
      <c r="BB22473" s="7" t="n">
        <v>65533</v>
      </c>
      <c r="BC22473" s="7" t="n">
        <v>53233</v>
      </c>
      <c r="BD22473" s="7" t="s">
        <v>18</v>
      </c>
      <c r="BE22473" s="7" t="n">
        <f t="normal" ca="1">32-LENB(INDIRECT(ADDRESS(22473,56)))</f>
        <v>0</v>
      </c>
      <c r="BF22473" s="7" t="n">
        <v>7</v>
      </c>
      <c r="BG22473" s="7" t="n">
        <v>65533</v>
      </c>
      <c r="BH22473" s="7" t="n">
        <v>53234</v>
      </c>
      <c r="BI22473" s="7" t="s">
        <v>18</v>
      </c>
      <c r="BJ22473" s="7" t="n">
        <f t="normal" ca="1">32-LENB(INDIRECT(ADDRESS(22473,61)))</f>
        <v>0</v>
      </c>
      <c r="BK22473" s="7" t="n">
        <v>7</v>
      </c>
      <c r="BL22473" s="7" t="n">
        <v>65533</v>
      </c>
      <c r="BM22473" s="7" t="n">
        <v>53235</v>
      </c>
      <c r="BN22473" s="7" t="s">
        <v>18</v>
      </c>
      <c r="BO22473" s="7" t="n">
        <f t="normal" ca="1">32-LENB(INDIRECT(ADDRESS(22473,66)))</f>
        <v>0</v>
      </c>
      <c r="BP22473" s="7" t="n">
        <v>7</v>
      </c>
      <c r="BQ22473" s="7" t="n">
        <v>65533</v>
      </c>
      <c r="BR22473" s="7" t="n">
        <v>53236</v>
      </c>
      <c r="BS22473" s="7" t="s">
        <v>18</v>
      </c>
      <c r="BT22473" s="7" t="n">
        <f t="normal" ca="1">32-LENB(INDIRECT(ADDRESS(22473,71)))</f>
        <v>0</v>
      </c>
      <c r="BU22473" s="7" t="n">
        <v>7</v>
      </c>
      <c r="BV22473" s="7" t="n">
        <v>65533</v>
      </c>
      <c r="BW22473" s="7" t="n">
        <v>1483</v>
      </c>
      <c r="BX22473" s="7" t="s">
        <v>18</v>
      </c>
      <c r="BY22473" s="7" t="n">
        <f t="normal" ca="1">32-LENB(INDIRECT(ADDRESS(22473,76)))</f>
        <v>0</v>
      </c>
      <c r="BZ22473" s="7" t="n">
        <v>7</v>
      </c>
      <c r="CA22473" s="7" t="n">
        <v>65533</v>
      </c>
      <c r="CB22473" s="7" t="n">
        <v>53237</v>
      </c>
      <c r="CC22473" s="7" t="s">
        <v>18</v>
      </c>
      <c r="CD22473" s="7" t="n">
        <f t="normal" ca="1">32-LENB(INDIRECT(ADDRESS(22473,81)))</f>
        <v>0</v>
      </c>
      <c r="CE22473" s="7" t="n">
        <v>7</v>
      </c>
      <c r="CF22473" s="7" t="n">
        <v>65533</v>
      </c>
      <c r="CG22473" s="7" t="n">
        <v>6487</v>
      </c>
      <c r="CH22473" s="7" t="s">
        <v>18</v>
      </c>
      <c r="CI22473" s="7" t="n">
        <f t="normal" ca="1">32-LENB(INDIRECT(ADDRESS(22473,86)))</f>
        <v>0</v>
      </c>
      <c r="CJ22473" s="7" t="n">
        <v>7</v>
      </c>
      <c r="CK22473" s="7" t="n">
        <v>65533</v>
      </c>
      <c r="CL22473" s="7" t="n">
        <v>7474</v>
      </c>
      <c r="CM22473" s="7" t="s">
        <v>18</v>
      </c>
      <c r="CN22473" s="7" t="n">
        <f t="normal" ca="1">32-LENB(INDIRECT(ADDRESS(22473,91)))</f>
        <v>0</v>
      </c>
      <c r="CO22473" s="7" t="n">
        <v>7</v>
      </c>
      <c r="CP22473" s="7" t="n">
        <v>65533</v>
      </c>
      <c r="CQ22473" s="7" t="n">
        <v>8507</v>
      </c>
      <c r="CR22473" s="7" t="s">
        <v>18</v>
      </c>
      <c r="CS22473" s="7" t="n">
        <f t="normal" ca="1">32-LENB(INDIRECT(ADDRESS(22473,96)))</f>
        <v>0</v>
      </c>
      <c r="CT22473" s="7" t="n">
        <v>7</v>
      </c>
      <c r="CU22473" s="7" t="n">
        <v>65533</v>
      </c>
      <c r="CV22473" s="7" t="n">
        <v>53238</v>
      </c>
      <c r="CW22473" s="7" t="s">
        <v>18</v>
      </c>
      <c r="CX22473" s="7" t="n">
        <f t="normal" ca="1">32-LENB(INDIRECT(ADDRESS(22473,101)))</f>
        <v>0</v>
      </c>
      <c r="CY22473" s="7" t="n">
        <v>7</v>
      </c>
      <c r="CZ22473" s="7" t="n">
        <v>65533</v>
      </c>
      <c r="DA22473" s="7" t="n">
        <v>3485</v>
      </c>
      <c r="DB22473" s="7" t="s">
        <v>18</v>
      </c>
      <c r="DC22473" s="7" t="n">
        <f t="normal" ca="1">32-LENB(INDIRECT(ADDRESS(22473,106)))</f>
        <v>0</v>
      </c>
      <c r="DD22473" s="7" t="n">
        <v>7</v>
      </c>
      <c r="DE22473" s="7" t="n">
        <v>65533</v>
      </c>
      <c r="DF22473" s="7" t="n">
        <v>4493</v>
      </c>
      <c r="DG22473" s="7" t="s">
        <v>18</v>
      </c>
      <c r="DH22473" s="7" t="n">
        <f t="normal" ca="1">32-LENB(INDIRECT(ADDRESS(22473,111)))</f>
        <v>0</v>
      </c>
      <c r="DI22473" s="7" t="n">
        <v>7</v>
      </c>
      <c r="DJ22473" s="7" t="n">
        <v>65533</v>
      </c>
      <c r="DK22473" s="7" t="n">
        <v>5433</v>
      </c>
      <c r="DL22473" s="7" t="s">
        <v>18</v>
      </c>
      <c r="DM22473" s="7" t="n">
        <f t="normal" ca="1">32-LENB(INDIRECT(ADDRESS(22473,116)))</f>
        <v>0</v>
      </c>
      <c r="DN22473" s="7" t="n">
        <v>7</v>
      </c>
      <c r="DO22473" s="7" t="n">
        <v>65533</v>
      </c>
      <c r="DP22473" s="7" t="n">
        <v>53239</v>
      </c>
      <c r="DQ22473" s="7" t="s">
        <v>18</v>
      </c>
      <c r="DR22473" s="7" t="n">
        <f t="normal" ca="1">32-LENB(INDIRECT(ADDRESS(22473,121)))</f>
        <v>0</v>
      </c>
      <c r="DS22473" s="7" t="n">
        <v>7</v>
      </c>
      <c r="DT22473" s="7" t="n">
        <v>65533</v>
      </c>
      <c r="DU22473" s="7" t="n">
        <v>53240</v>
      </c>
      <c r="DV22473" s="7" t="s">
        <v>18</v>
      </c>
      <c r="DW22473" s="7" t="n">
        <f t="normal" ca="1">32-LENB(INDIRECT(ADDRESS(22473,126)))</f>
        <v>0</v>
      </c>
      <c r="DX22473" s="7" t="n">
        <v>7</v>
      </c>
      <c r="DY22473" s="7" t="n">
        <v>65533</v>
      </c>
      <c r="DZ22473" s="7" t="n">
        <v>2460</v>
      </c>
      <c r="EA22473" s="7" t="s">
        <v>18</v>
      </c>
      <c r="EB22473" s="7" t="n">
        <f t="normal" ca="1">32-LENB(INDIRECT(ADDRESS(22473,131)))</f>
        <v>0</v>
      </c>
      <c r="EC22473" s="7" t="n">
        <v>7</v>
      </c>
      <c r="ED22473" s="7" t="n">
        <v>65533</v>
      </c>
      <c r="EE22473" s="7" t="n">
        <v>9421</v>
      </c>
      <c r="EF22473" s="7" t="s">
        <v>18</v>
      </c>
      <c r="EG22473" s="7" t="n">
        <f t="normal" ca="1">32-LENB(INDIRECT(ADDRESS(22473,136)))</f>
        <v>0</v>
      </c>
      <c r="EH22473" s="7" t="n">
        <v>7</v>
      </c>
      <c r="EI22473" s="7" t="n">
        <v>65533</v>
      </c>
      <c r="EJ22473" s="7" t="n">
        <v>53241</v>
      </c>
      <c r="EK22473" s="7" t="s">
        <v>18</v>
      </c>
      <c r="EL22473" s="7" t="n">
        <f t="normal" ca="1">32-LENB(INDIRECT(ADDRESS(22473,141)))</f>
        <v>0</v>
      </c>
      <c r="EM22473" s="7" t="n">
        <v>7</v>
      </c>
      <c r="EN22473" s="7" t="n">
        <v>65533</v>
      </c>
      <c r="EO22473" s="7" t="n">
        <v>53242</v>
      </c>
      <c r="EP22473" s="7" t="s">
        <v>18</v>
      </c>
      <c r="EQ22473" s="7" t="n">
        <f t="normal" ca="1">32-LENB(INDIRECT(ADDRESS(22473,146)))</f>
        <v>0</v>
      </c>
      <c r="ER22473" s="7" t="n">
        <v>7</v>
      </c>
      <c r="ES22473" s="7" t="n">
        <v>65533</v>
      </c>
      <c r="ET22473" s="7" t="n">
        <v>11383</v>
      </c>
      <c r="EU22473" s="7" t="s">
        <v>18</v>
      </c>
      <c r="EV22473" s="7" t="n">
        <f t="normal" ca="1">32-LENB(INDIRECT(ADDRESS(22473,151)))</f>
        <v>0</v>
      </c>
      <c r="EW22473" s="7" t="n">
        <v>7</v>
      </c>
      <c r="EX22473" s="7" t="n">
        <v>65533</v>
      </c>
      <c r="EY22473" s="7" t="n">
        <v>12372</v>
      </c>
      <c r="EZ22473" s="7" t="s">
        <v>18</v>
      </c>
      <c r="FA22473" s="7" t="n">
        <f t="normal" ca="1">32-LENB(INDIRECT(ADDRESS(22473,156)))</f>
        <v>0</v>
      </c>
      <c r="FB22473" s="7" t="n">
        <v>7</v>
      </c>
      <c r="FC22473" s="7" t="n">
        <v>65533</v>
      </c>
      <c r="FD22473" s="7" t="n">
        <v>25319</v>
      </c>
      <c r="FE22473" s="7" t="s">
        <v>18</v>
      </c>
      <c r="FF22473" s="7" t="n">
        <f t="normal" ca="1">32-LENB(INDIRECT(ADDRESS(22473,161)))</f>
        <v>0</v>
      </c>
      <c r="FG22473" s="7" t="n">
        <v>7</v>
      </c>
      <c r="FH22473" s="7" t="n">
        <v>65533</v>
      </c>
      <c r="FI22473" s="7" t="n">
        <v>10463</v>
      </c>
      <c r="FJ22473" s="7" t="s">
        <v>18</v>
      </c>
      <c r="FK22473" s="7" t="n">
        <f t="normal" ca="1">32-LENB(INDIRECT(ADDRESS(22473,166)))</f>
        <v>0</v>
      </c>
      <c r="FL22473" s="7" t="n">
        <v>7</v>
      </c>
      <c r="FM22473" s="7" t="n">
        <v>65533</v>
      </c>
      <c r="FN22473" s="7" t="n">
        <v>10464</v>
      </c>
      <c r="FO22473" s="7" t="s">
        <v>18</v>
      </c>
      <c r="FP22473" s="7" t="n">
        <f t="normal" ca="1">32-LENB(INDIRECT(ADDRESS(22473,171)))</f>
        <v>0</v>
      </c>
      <c r="FQ22473" s="7" t="n">
        <v>7</v>
      </c>
      <c r="FR22473" s="7" t="n">
        <v>65533</v>
      </c>
      <c r="FS22473" s="7" t="n">
        <v>53243</v>
      </c>
      <c r="FT22473" s="7" t="s">
        <v>18</v>
      </c>
      <c r="FU22473" s="7" t="n">
        <f t="normal" ca="1">32-LENB(INDIRECT(ADDRESS(22473,176)))</f>
        <v>0</v>
      </c>
      <c r="FV22473" s="7" t="n">
        <v>7</v>
      </c>
      <c r="FW22473" s="7" t="n">
        <v>65533</v>
      </c>
      <c r="FX22473" s="7" t="n">
        <v>53244</v>
      </c>
      <c r="FY22473" s="7" t="s">
        <v>18</v>
      </c>
      <c r="FZ22473" s="7" t="n">
        <f t="normal" ca="1">32-LENB(INDIRECT(ADDRESS(22473,181)))</f>
        <v>0</v>
      </c>
      <c r="GA22473" s="7" t="n">
        <v>7</v>
      </c>
      <c r="GB22473" s="7" t="n">
        <v>65533</v>
      </c>
      <c r="GC22473" s="7" t="n">
        <v>18535</v>
      </c>
      <c r="GD22473" s="7" t="s">
        <v>18</v>
      </c>
      <c r="GE22473" s="7" t="n">
        <f t="normal" ca="1">32-LENB(INDIRECT(ADDRESS(22473,186)))</f>
        <v>0</v>
      </c>
      <c r="GF22473" s="7" t="n">
        <v>7</v>
      </c>
      <c r="GG22473" s="7" t="n">
        <v>65533</v>
      </c>
      <c r="GH22473" s="7" t="n">
        <v>18536</v>
      </c>
      <c r="GI22473" s="7" t="s">
        <v>18</v>
      </c>
      <c r="GJ22473" s="7" t="n">
        <f t="normal" ca="1">32-LENB(INDIRECT(ADDRESS(22473,191)))</f>
        <v>0</v>
      </c>
      <c r="GK22473" s="7" t="n">
        <v>7</v>
      </c>
      <c r="GL22473" s="7" t="n">
        <v>65533</v>
      </c>
      <c r="GM22473" s="7" t="n">
        <v>18537</v>
      </c>
      <c r="GN22473" s="7" t="s">
        <v>18</v>
      </c>
      <c r="GO22473" s="7" t="n">
        <f t="normal" ca="1">32-LENB(INDIRECT(ADDRESS(22473,196)))</f>
        <v>0</v>
      </c>
      <c r="GP22473" s="7" t="n">
        <v>7</v>
      </c>
      <c r="GQ22473" s="7" t="n">
        <v>65533</v>
      </c>
      <c r="GR22473" s="7" t="n">
        <v>3486</v>
      </c>
      <c r="GS22473" s="7" t="s">
        <v>18</v>
      </c>
      <c r="GT22473" s="7" t="n">
        <f t="normal" ca="1">32-LENB(INDIRECT(ADDRESS(22473,201)))</f>
        <v>0</v>
      </c>
      <c r="GU22473" s="7" t="n">
        <v>7</v>
      </c>
      <c r="GV22473" s="7" t="n">
        <v>65533</v>
      </c>
      <c r="GW22473" s="7" t="n">
        <v>53245</v>
      </c>
      <c r="GX22473" s="7" t="s">
        <v>18</v>
      </c>
      <c r="GY22473" s="7" t="n">
        <f t="normal" ca="1">32-LENB(INDIRECT(ADDRESS(22473,206)))</f>
        <v>0</v>
      </c>
      <c r="GZ22473" s="7" t="n">
        <v>7</v>
      </c>
      <c r="HA22473" s="7" t="n">
        <v>65533</v>
      </c>
      <c r="HB22473" s="7" t="n">
        <v>1484</v>
      </c>
      <c r="HC22473" s="7" t="s">
        <v>18</v>
      </c>
      <c r="HD22473" s="7" t="n">
        <f t="normal" ca="1">32-LENB(INDIRECT(ADDRESS(22473,211)))</f>
        <v>0</v>
      </c>
      <c r="HE22473" s="7" t="n">
        <v>7</v>
      </c>
      <c r="HF22473" s="7" t="n">
        <v>65533</v>
      </c>
      <c r="HG22473" s="7" t="n">
        <v>9422</v>
      </c>
      <c r="HH22473" s="7" t="s">
        <v>18</v>
      </c>
      <c r="HI22473" s="7" t="n">
        <f t="normal" ca="1">32-LENB(INDIRECT(ADDRESS(22473,216)))</f>
        <v>0</v>
      </c>
      <c r="HJ22473" s="7" t="n">
        <v>7</v>
      </c>
      <c r="HK22473" s="7" t="n">
        <v>65533</v>
      </c>
      <c r="HL22473" s="7" t="n">
        <v>53246</v>
      </c>
      <c r="HM22473" s="7" t="s">
        <v>18</v>
      </c>
      <c r="HN22473" s="7" t="n">
        <f t="normal" ca="1">32-LENB(INDIRECT(ADDRESS(22473,221)))</f>
        <v>0</v>
      </c>
      <c r="HO22473" s="7" t="n">
        <v>7</v>
      </c>
      <c r="HP22473" s="7" t="n">
        <v>65533</v>
      </c>
      <c r="HQ22473" s="7" t="n">
        <v>53247</v>
      </c>
      <c r="HR22473" s="7" t="s">
        <v>18</v>
      </c>
      <c r="HS22473" s="7" t="n">
        <f t="normal" ca="1">32-LENB(INDIRECT(ADDRESS(22473,226)))</f>
        <v>0</v>
      </c>
      <c r="HT22473" s="7" t="n">
        <v>7</v>
      </c>
      <c r="HU22473" s="7" t="n">
        <v>65533</v>
      </c>
      <c r="HV22473" s="7" t="n">
        <v>10465</v>
      </c>
      <c r="HW22473" s="7" t="s">
        <v>18</v>
      </c>
      <c r="HX22473" s="7" t="n">
        <f t="normal" ca="1">32-LENB(INDIRECT(ADDRESS(22473,231)))</f>
        <v>0</v>
      </c>
      <c r="HY22473" s="7" t="n">
        <v>7</v>
      </c>
      <c r="HZ22473" s="7" t="n">
        <v>65533</v>
      </c>
      <c r="IA22473" s="7" t="n">
        <v>4494</v>
      </c>
      <c r="IB22473" s="7" t="s">
        <v>18</v>
      </c>
      <c r="IC22473" s="7" t="n">
        <f t="normal" ca="1">32-LENB(INDIRECT(ADDRESS(22473,236)))</f>
        <v>0</v>
      </c>
      <c r="ID22473" s="7" t="n">
        <v>7</v>
      </c>
      <c r="IE22473" s="7" t="n">
        <v>65533</v>
      </c>
      <c r="IF22473" s="7" t="n">
        <v>5434</v>
      </c>
      <c r="IG22473" s="7" t="s">
        <v>18</v>
      </c>
      <c r="IH22473" s="7" t="n">
        <f t="normal" ca="1">32-LENB(INDIRECT(ADDRESS(22473,241)))</f>
        <v>0</v>
      </c>
      <c r="II22473" s="7" t="n">
        <v>7</v>
      </c>
      <c r="IJ22473" s="7" t="n">
        <v>65533</v>
      </c>
      <c r="IK22473" s="7" t="n">
        <v>7475</v>
      </c>
      <c r="IL22473" s="7" t="s">
        <v>18</v>
      </c>
      <c r="IM22473" s="7" t="n">
        <f t="normal" ca="1">32-LENB(INDIRECT(ADDRESS(22473,246)))</f>
        <v>0</v>
      </c>
      <c r="IN22473" s="7" t="n">
        <v>7</v>
      </c>
      <c r="IO22473" s="7" t="n">
        <v>65533</v>
      </c>
      <c r="IP22473" s="7" t="n">
        <v>6488</v>
      </c>
      <c r="IQ22473" s="7" t="s">
        <v>18</v>
      </c>
      <c r="IR22473" s="7" t="n">
        <f t="normal" ca="1">32-LENB(INDIRECT(ADDRESS(22473,251)))</f>
        <v>0</v>
      </c>
      <c r="IS22473" s="7" t="n">
        <v>7</v>
      </c>
      <c r="IT22473" s="7" t="n">
        <v>65533</v>
      </c>
      <c r="IU22473" s="7" t="n">
        <v>2461</v>
      </c>
      <c r="IV22473" s="7" t="s">
        <v>18</v>
      </c>
      <c r="IW22473" s="7" t="n">
        <f t="normal" ca="1">32-LENB(INDIRECT(ADDRESS(22473,256)))</f>
        <v>0</v>
      </c>
      <c r="IX22473" s="7" t="n">
        <v>7</v>
      </c>
      <c r="IY22473" s="7" t="n">
        <v>65533</v>
      </c>
      <c r="IZ22473" s="7" t="n">
        <v>1485</v>
      </c>
      <c r="JA22473" s="7" t="s">
        <v>18</v>
      </c>
      <c r="JB22473" s="7" t="n">
        <f t="normal" ca="1">32-LENB(INDIRECT(ADDRESS(22473,261)))</f>
        <v>0</v>
      </c>
      <c r="JC22473" s="7" t="n">
        <v>7</v>
      </c>
      <c r="JD22473" s="7" t="n">
        <v>65533</v>
      </c>
      <c r="JE22473" s="7" t="n">
        <v>1486</v>
      </c>
      <c r="JF22473" s="7" t="s">
        <v>18</v>
      </c>
      <c r="JG22473" s="7" t="n">
        <f t="normal" ca="1">32-LENB(INDIRECT(ADDRESS(22473,266)))</f>
        <v>0</v>
      </c>
      <c r="JH22473" s="7" t="n">
        <v>7</v>
      </c>
      <c r="JI22473" s="7" t="n">
        <v>65533</v>
      </c>
      <c r="JJ22473" s="7" t="n">
        <v>53248</v>
      </c>
      <c r="JK22473" s="7" t="s">
        <v>18</v>
      </c>
      <c r="JL22473" s="7" t="n">
        <f t="normal" ca="1">32-LENB(INDIRECT(ADDRESS(22473,271)))</f>
        <v>0</v>
      </c>
      <c r="JM22473" s="7" t="n">
        <v>7</v>
      </c>
      <c r="JN22473" s="7" t="n">
        <v>65533</v>
      </c>
      <c r="JO22473" s="7" t="n">
        <v>53249</v>
      </c>
      <c r="JP22473" s="7" t="s">
        <v>18</v>
      </c>
      <c r="JQ22473" s="7" t="n">
        <f t="normal" ca="1">32-LENB(INDIRECT(ADDRESS(22473,276)))</f>
        <v>0</v>
      </c>
      <c r="JR22473" s="7" t="n">
        <v>7</v>
      </c>
      <c r="JS22473" s="7" t="n">
        <v>65533</v>
      </c>
      <c r="JT22473" s="7" t="n">
        <v>2462</v>
      </c>
      <c r="JU22473" s="7" t="s">
        <v>18</v>
      </c>
      <c r="JV22473" s="7" t="n">
        <f t="normal" ca="1">32-LENB(INDIRECT(ADDRESS(22473,281)))</f>
        <v>0</v>
      </c>
      <c r="JW22473" s="7" t="n">
        <v>7</v>
      </c>
      <c r="JX22473" s="7" t="n">
        <v>65533</v>
      </c>
      <c r="JY22473" s="7" t="n">
        <v>2463</v>
      </c>
      <c r="JZ22473" s="7" t="s">
        <v>18</v>
      </c>
      <c r="KA22473" s="7" t="n">
        <f t="normal" ca="1">32-LENB(INDIRECT(ADDRESS(22473,286)))</f>
        <v>0</v>
      </c>
      <c r="KB22473" s="7" t="n">
        <v>7</v>
      </c>
      <c r="KC22473" s="7" t="n">
        <v>65533</v>
      </c>
      <c r="KD22473" s="7" t="n">
        <v>53248</v>
      </c>
      <c r="KE22473" s="7" t="s">
        <v>18</v>
      </c>
      <c r="KF22473" s="7" t="n">
        <f t="normal" ca="1">32-LENB(INDIRECT(ADDRESS(22473,291)))</f>
        <v>0</v>
      </c>
      <c r="KG22473" s="7" t="n">
        <v>7</v>
      </c>
      <c r="KH22473" s="7" t="n">
        <v>65533</v>
      </c>
      <c r="KI22473" s="7" t="n">
        <v>53250</v>
      </c>
      <c r="KJ22473" s="7" t="s">
        <v>18</v>
      </c>
      <c r="KK22473" s="7" t="n">
        <f t="normal" ca="1">32-LENB(INDIRECT(ADDRESS(22473,296)))</f>
        <v>0</v>
      </c>
      <c r="KL22473" s="7" t="n">
        <v>7</v>
      </c>
      <c r="KM22473" s="7" t="n">
        <v>65533</v>
      </c>
      <c r="KN22473" s="7" t="n">
        <v>3487</v>
      </c>
      <c r="KO22473" s="7" t="s">
        <v>18</v>
      </c>
      <c r="KP22473" s="7" t="n">
        <f t="normal" ca="1">32-LENB(INDIRECT(ADDRESS(22473,301)))</f>
        <v>0</v>
      </c>
      <c r="KQ22473" s="7" t="n">
        <v>7</v>
      </c>
      <c r="KR22473" s="7" t="n">
        <v>65533</v>
      </c>
      <c r="KS22473" s="7" t="n">
        <v>3488</v>
      </c>
      <c r="KT22473" s="7" t="s">
        <v>18</v>
      </c>
      <c r="KU22473" s="7" t="n">
        <f t="normal" ca="1">32-LENB(INDIRECT(ADDRESS(22473,306)))</f>
        <v>0</v>
      </c>
      <c r="KV22473" s="7" t="n">
        <v>7</v>
      </c>
      <c r="KW22473" s="7" t="n">
        <v>65533</v>
      </c>
      <c r="KX22473" s="7" t="n">
        <v>53248</v>
      </c>
      <c r="KY22473" s="7" t="s">
        <v>18</v>
      </c>
      <c r="KZ22473" s="7" t="n">
        <f t="normal" ca="1">32-LENB(INDIRECT(ADDRESS(22473,311)))</f>
        <v>0</v>
      </c>
      <c r="LA22473" s="7" t="n">
        <v>7</v>
      </c>
      <c r="LB22473" s="7" t="n">
        <v>65533</v>
      </c>
      <c r="LC22473" s="7" t="n">
        <v>53251</v>
      </c>
      <c r="LD22473" s="7" t="s">
        <v>18</v>
      </c>
      <c r="LE22473" s="7" t="n">
        <f t="normal" ca="1">32-LENB(INDIRECT(ADDRESS(22473,316)))</f>
        <v>0</v>
      </c>
      <c r="LF22473" s="7" t="n">
        <v>7</v>
      </c>
      <c r="LG22473" s="7" t="n">
        <v>65533</v>
      </c>
      <c r="LH22473" s="7" t="n">
        <v>4495</v>
      </c>
      <c r="LI22473" s="7" t="s">
        <v>18</v>
      </c>
      <c r="LJ22473" s="7" t="n">
        <f t="normal" ca="1">32-LENB(INDIRECT(ADDRESS(22473,321)))</f>
        <v>0</v>
      </c>
      <c r="LK22473" s="7" t="n">
        <v>7</v>
      </c>
      <c r="LL22473" s="7" t="n">
        <v>65533</v>
      </c>
      <c r="LM22473" s="7" t="n">
        <v>4496</v>
      </c>
      <c r="LN22473" s="7" t="s">
        <v>18</v>
      </c>
      <c r="LO22473" s="7" t="n">
        <f t="normal" ca="1">32-LENB(INDIRECT(ADDRESS(22473,326)))</f>
        <v>0</v>
      </c>
      <c r="LP22473" s="7" t="n">
        <v>7</v>
      </c>
      <c r="LQ22473" s="7" t="n">
        <v>65533</v>
      </c>
      <c r="LR22473" s="7" t="n">
        <v>53248</v>
      </c>
      <c r="LS22473" s="7" t="s">
        <v>18</v>
      </c>
      <c r="LT22473" s="7" t="n">
        <f t="normal" ca="1">32-LENB(INDIRECT(ADDRESS(22473,331)))</f>
        <v>0</v>
      </c>
      <c r="LU22473" s="7" t="n">
        <v>7</v>
      </c>
      <c r="LV22473" s="7" t="n">
        <v>65533</v>
      </c>
      <c r="LW22473" s="7" t="n">
        <v>53252</v>
      </c>
      <c r="LX22473" s="7" t="s">
        <v>18</v>
      </c>
      <c r="LY22473" s="7" t="n">
        <f t="normal" ca="1">32-LENB(INDIRECT(ADDRESS(22473,336)))</f>
        <v>0</v>
      </c>
      <c r="LZ22473" s="7" t="n">
        <v>7</v>
      </c>
      <c r="MA22473" s="7" t="n">
        <v>65533</v>
      </c>
      <c r="MB22473" s="7" t="n">
        <v>5435</v>
      </c>
      <c r="MC22473" s="7" t="s">
        <v>18</v>
      </c>
      <c r="MD22473" s="7" t="n">
        <f t="normal" ca="1">32-LENB(INDIRECT(ADDRESS(22473,341)))</f>
        <v>0</v>
      </c>
      <c r="ME22473" s="7" t="n">
        <v>7</v>
      </c>
      <c r="MF22473" s="7" t="n">
        <v>65533</v>
      </c>
      <c r="MG22473" s="7" t="n">
        <v>5436</v>
      </c>
      <c r="MH22473" s="7" t="s">
        <v>18</v>
      </c>
      <c r="MI22473" s="7" t="n">
        <f t="normal" ca="1">32-LENB(INDIRECT(ADDRESS(22473,346)))</f>
        <v>0</v>
      </c>
      <c r="MJ22473" s="7" t="n">
        <v>7</v>
      </c>
      <c r="MK22473" s="7" t="n">
        <v>65533</v>
      </c>
      <c r="ML22473" s="7" t="n">
        <v>53248</v>
      </c>
      <c r="MM22473" s="7" t="s">
        <v>18</v>
      </c>
      <c r="MN22473" s="7" t="n">
        <f t="normal" ca="1">32-LENB(INDIRECT(ADDRESS(22473,351)))</f>
        <v>0</v>
      </c>
      <c r="MO22473" s="7" t="n">
        <v>7</v>
      </c>
      <c r="MP22473" s="7" t="n">
        <v>65533</v>
      </c>
      <c r="MQ22473" s="7" t="n">
        <v>53253</v>
      </c>
      <c r="MR22473" s="7" t="s">
        <v>18</v>
      </c>
      <c r="MS22473" s="7" t="n">
        <f t="normal" ca="1">32-LENB(INDIRECT(ADDRESS(22473,356)))</f>
        <v>0</v>
      </c>
      <c r="MT22473" s="7" t="n">
        <v>7</v>
      </c>
      <c r="MU22473" s="7" t="n">
        <v>65533</v>
      </c>
      <c r="MV22473" s="7" t="n">
        <v>6489</v>
      </c>
      <c r="MW22473" s="7" t="s">
        <v>18</v>
      </c>
      <c r="MX22473" s="7" t="n">
        <f t="normal" ca="1">32-LENB(INDIRECT(ADDRESS(22473,361)))</f>
        <v>0</v>
      </c>
      <c r="MY22473" s="7" t="n">
        <v>7</v>
      </c>
      <c r="MZ22473" s="7" t="n">
        <v>65533</v>
      </c>
      <c r="NA22473" s="7" t="n">
        <v>6490</v>
      </c>
      <c r="NB22473" s="7" t="s">
        <v>18</v>
      </c>
      <c r="NC22473" s="7" t="n">
        <f t="normal" ca="1">32-LENB(INDIRECT(ADDRESS(22473,366)))</f>
        <v>0</v>
      </c>
      <c r="ND22473" s="7" t="n">
        <v>7</v>
      </c>
      <c r="NE22473" s="7" t="n">
        <v>65533</v>
      </c>
      <c r="NF22473" s="7" t="n">
        <v>53254</v>
      </c>
      <c r="NG22473" s="7" t="s">
        <v>18</v>
      </c>
      <c r="NH22473" s="7" t="n">
        <f t="normal" ca="1">32-LENB(INDIRECT(ADDRESS(22473,371)))</f>
        <v>0</v>
      </c>
      <c r="NI22473" s="7" t="n">
        <v>7</v>
      </c>
      <c r="NJ22473" s="7" t="n">
        <v>65533</v>
      </c>
      <c r="NK22473" s="7" t="n">
        <v>53255</v>
      </c>
      <c r="NL22473" s="7" t="s">
        <v>18</v>
      </c>
      <c r="NM22473" s="7" t="n">
        <f t="normal" ca="1">32-LENB(INDIRECT(ADDRESS(22473,376)))</f>
        <v>0</v>
      </c>
      <c r="NN22473" s="7" t="n">
        <v>7</v>
      </c>
      <c r="NO22473" s="7" t="n">
        <v>65533</v>
      </c>
      <c r="NP22473" s="7" t="n">
        <v>7476</v>
      </c>
      <c r="NQ22473" s="7" t="s">
        <v>18</v>
      </c>
      <c r="NR22473" s="7" t="n">
        <f t="normal" ca="1">32-LENB(INDIRECT(ADDRESS(22473,381)))</f>
        <v>0</v>
      </c>
      <c r="NS22473" s="7" t="n">
        <v>7</v>
      </c>
      <c r="NT22473" s="7" t="n">
        <v>65533</v>
      </c>
      <c r="NU22473" s="7" t="n">
        <v>7477</v>
      </c>
      <c r="NV22473" s="7" t="s">
        <v>18</v>
      </c>
      <c r="NW22473" s="7" t="n">
        <f t="normal" ca="1">32-LENB(INDIRECT(ADDRESS(22473,386)))</f>
        <v>0</v>
      </c>
      <c r="NX22473" s="7" t="n">
        <v>7</v>
      </c>
      <c r="NY22473" s="7" t="n">
        <v>65533</v>
      </c>
      <c r="NZ22473" s="7" t="n">
        <v>53256</v>
      </c>
      <c r="OA22473" s="7" t="s">
        <v>18</v>
      </c>
      <c r="OB22473" s="7" t="n">
        <f t="normal" ca="1">32-LENB(INDIRECT(ADDRESS(22473,391)))</f>
        <v>0</v>
      </c>
      <c r="OC22473" s="7" t="n">
        <v>7</v>
      </c>
      <c r="OD22473" s="7" t="n">
        <v>65533</v>
      </c>
      <c r="OE22473" s="7" t="n">
        <v>53255</v>
      </c>
      <c r="OF22473" s="7" t="s">
        <v>18</v>
      </c>
      <c r="OG22473" s="7" t="n">
        <f t="normal" ca="1">32-LENB(INDIRECT(ADDRESS(22473,396)))</f>
        <v>0</v>
      </c>
      <c r="OH22473" s="7" t="n">
        <v>7</v>
      </c>
      <c r="OI22473" s="7" t="n">
        <v>65533</v>
      </c>
      <c r="OJ22473" s="7" t="n">
        <v>8508</v>
      </c>
      <c r="OK22473" s="7" t="s">
        <v>18</v>
      </c>
      <c r="OL22473" s="7" t="n">
        <f t="normal" ca="1">32-LENB(INDIRECT(ADDRESS(22473,401)))</f>
        <v>0</v>
      </c>
      <c r="OM22473" s="7" t="n">
        <v>7</v>
      </c>
      <c r="ON22473" s="7" t="n">
        <v>65533</v>
      </c>
      <c r="OO22473" s="7" t="n">
        <v>8509</v>
      </c>
      <c r="OP22473" s="7" t="s">
        <v>18</v>
      </c>
      <c r="OQ22473" s="7" t="n">
        <f t="normal" ca="1">32-LENB(INDIRECT(ADDRESS(22473,406)))</f>
        <v>0</v>
      </c>
      <c r="OR22473" s="7" t="n">
        <v>7</v>
      </c>
      <c r="OS22473" s="7" t="n">
        <v>65533</v>
      </c>
      <c r="OT22473" s="7" t="n">
        <v>53257</v>
      </c>
      <c r="OU22473" s="7" t="s">
        <v>18</v>
      </c>
      <c r="OV22473" s="7" t="n">
        <f t="normal" ca="1">32-LENB(INDIRECT(ADDRESS(22473,411)))</f>
        <v>0</v>
      </c>
      <c r="OW22473" s="7" t="n">
        <v>7</v>
      </c>
      <c r="OX22473" s="7" t="n">
        <v>65533</v>
      </c>
      <c r="OY22473" s="7" t="n">
        <v>53255</v>
      </c>
      <c r="OZ22473" s="7" t="s">
        <v>18</v>
      </c>
      <c r="PA22473" s="7" t="n">
        <f t="normal" ca="1">32-LENB(INDIRECT(ADDRESS(22473,416)))</f>
        <v>0</v>
      </c>
      <c r="PB22473" s="7" t="n">
        <v>7</v>
      </c>
      <c r="PC22473" s="7" t="n">
        <v>65533</v>
      </c>
      <c r="PD22473" s="7" t="n">
        <v>9423</v>
      </c>
      <c r="PE22473" s="7" t="s">
        <v>18</v>
      </c>
      <c r="PF22473" s="7" t="n">
        <f t="normal" ca="1">32-LENB(INDIRECT(ADDRESS(22473,421)))</f>
        <v>0</v>
      </c>
      <c r="PG22473" s="7" t="n">
        <v>7</v>
      </c>
      <c r="PH22473" s="7" t="n">
        <v>65533</v>
      </c>
      <c r="PI22473" s="7" t="n">
        <v>9424</v>
      </c>
      <c r="PJ22473" s="7" t="s">
        <v>18</v>
      </c>
      <c r="PK22473" s="7" t="n">
        <f t="normal" ca="1">32-LENB(INDIRECT(ADDRESS(22473,426)))</f>
        <v>0</v>
      </c>
      <c r="PL22473" s="7" t="n">
        <v>7</v>
      </c>
      <c r="PM22473" s="7" t="n">
        <v>65533</v>
      </c>
      <c r="PN22473" s="7" t="n">
        <v>53258</v>
      </c>
      <c r="PO22473" s="7" t="s">
        <v>18</v>
      </c>
      <c r="PP22473" s="7" t="n">
        <f t="normal" ca="1">32-LENB(INDIRECT(ADDRESS(22473,431)))</f>
        <v>0</v>
      </c>
      <c r="PQ22473" s="7" t="n">
        <v>7</v>
      </c>
      <c r="PR22473" s="7" t="n">
        <v>65533</v>
      </c>
      <c r="PS22473" s="7" t="n">
        <v>53255</v>
      </c>
      <c r="PT22473" s="7" t="s">
        <v>18</v>
      </c>
      <c r="PU22473" s="7" t="n">
        <f t="normal" ca="1">32-LENB(INDIRECT(ADDRESS(22473,436)))</f>
        <v>0</v>
      </c>
      <c r="PV22473" s="7" t="n">
        <v>7</v>
      </c>
      <c r="PW22473" s="7" t="n">
        <v>65533</v>
      </c>
      <c r="PX22473" s="7" t="n">
        <v>10466</v>
      </c>
      <c r="PY22473" s="7" t="s">
        <v>18</v>
      </c>
      <c r="PZ22473" s="7" t="n">
        <f t="normal" ca="1">32-LENB(INDIRECT(ADDRESS(22473,441)))</f>
        <v>0</v>
      </c>
      <c r="QA22473" s="7" t="n">
        <v>7</v>
      </c>
      <c r="QB22473" s="7" t="n">
        <v>65533</v>
      </c>
      <c r="QC22473" s="7" t="n">
        <v>10467</v>
      </c>
      <c r="QD22473" s="7" t="s">
        <v>18</v>
      </c>
      <c r="QE22473" s="7" t="n">
        <f t="normal" ca="1">32-LENB(INDIRECT(ADDRESS(22473,446)))</f>
        <v>0</v>
      </c>
      <c r="QF22473" s="7" t="n">
        <v>7</v>
      </c>
      <c r="QG22473" s="7" t="n">
        <v>65533</v>
      </c>
      <c r="QH22473" s="7" t="n">
        <v>53259</v>
      </c>
      <c r="QI22473" s="7" t="s">
        <v>18</v>
      </c>
      <c r="QJ22473" s="7" t="n">
        <f t="normal" ca="1">32-LENB(INDIRECT(ADDRESS(22473,451)))</f>
        <v>0</v>
      </c>
      <c r="QK22473" s="7" t="n">
        <v>7</v>
      </c>
      <c r="QL22473" s="7" t="n">
        <v>65533</v>
      </c>
      <c r="QM22473" s="7" t="n">
        <v>53260</v>
      </c>
      <c r="QN22473" s="7" t="s">
        <v>18</v>
      </c>
      <c r="QO22473" s="7" t="n">
        <f t="normal" ca="1">32-LENB(INDIRECT(ADDRESS(22473,456)))</f>
        <v>0</v>
      </c>
      <c r="QP22473" s="7" t="n">
        <v>7</v>
      </c>
      <c r="QQ22473" s="7" t="n">
        <v>65533</v>
      </c>
      <c r="QR22473" s="7" t="n">
        <v>11384</v>
      </c>
      <c r="QS22473" s="7" t="s">
        <v>18</v>
      </c>
      <c r="QT22473" s="7" t="n">
        <f t="normal" ca="1">32-LENB(INDIRECT(ADDRESS(22473,461)))</f>
        <v>0</v>
      </c>
      <c r="QU22473" s="7" t="n">
        <v>7</v>
      </c>
      <c r="QV22473" s="7" t="n">
        <v>65533</v>
      </c>
      <c r="QW22473" s="7" t="n">
        <v>11385</v>
      </c>
      <c r="QX22473" s="7" t="s">
        <v>18</v>
      </c>
      <c r="QY22473" s="7" t="n">
        <f t="normal" ca="1">32-LENB(INDIRECT(ADDRESS(22473,466)))</f>
        <v>0</v>
      </c>
      <c r="QZ22473" s="7" t="n">
        <v>7</v>
      </c>
      <c r="RA22473" s="7" t="n">
        <v>65533</v>
      </c>
      <c r="RB22473" s="7" t="n">
        <v>53261</v>
      </c>
      <c r="RC22473" s="7" t="s">
        <v>18</v>
      </c>
      <c r="RD22473" s="7" t="n">
        <f t="normal" ca="1">32-LENB(INDIRECT(ADDRESS(22473,471)))</f>
        <v>0</v>
      </c>
      <c r="RE22473" s="7" t="n">
        <v>7</v>
      </c>
      <c r="RF22473" s="7" t="n">
        <v>65533</v>
      </c>
      <c r="RG22473" s="7" t="n">
        <v>53260</v>
      </c>
      <c r="RH22473" s="7" t="s">
        <v>18</v>
      </c>
      <c r="RI22473" s="7" t="n">
        <f t="normal" ca="1">32-LENB(INDIRECT(ADDRESS(22473,476)))</f>
        <v>0</v>
      </c>
      <c r="RJ22473" s="7" t="n">
        <v>0</v>
      </c>
      <c r="RK22473" s="7" t="n">
        <v>65533</v>
      </c>
      <c r="RL22473" s="7" t="n">
        <v>0</v>
      </c>
      <c r="RM22473" s="7" t="s">
        <v>18</v>
      </c>
      <c r="RN22473" s="7" t="n">
        <f t="normal" ca="1">32-LENB(INDIRECT(ADDRESS(22473,481)))</f>
        <v>0</v>
      </c>
    </row>
    <row r="22474" spans="1:6">
      <c r="A22474" t="s">
        <v>4</v>
      </c>
      <c r="B22474" s="4" t="s">
        <v>5</v>
      </c>
    </row>
    <row r="22475" spans="1:6">
      <c r="A22475" t="n">
        <v>189088</v>
      </c>
      <c r="B22475" s="5" t="n">
        <v>1</v>
      </c>
    </row>
    <row r="22476" spans="1:6" s="3" customFormat="1" customHeight="0">
      <c r="A22476" s="3" t="s">
        <v>2</v>
      </c>
      <c r="B22476" s="3" t="s">
        <v>1618</v>
      </c>
    </row>
    <row r="22477" spans="1:6">
      <c r="A22477" t="s">
        <v>4</v>
      </c>
      <c r="B22477" s="4" t="s">
        <v>5</v>
      </c>
      <c r="C22477" s="4" t="s">
        <v>11</v>
      </c>
      <c r="D22477" s="4" t="s">
        <v>11</v>
      </c>
      <c r="E22477" s="4" t="s">
        <v>14</v>
      </c>
      <c r="F22477" s="4" t="s">
        <v>8</v>
      </c>
      <c r="G22477" s="4" t="s">
        <v>1616</v>
      </c>
      <c r="H22477" s="4" t="s">
        <v>11</v>
      </c>
      <c r="I22477" s="4" t="s">
        <v>11</v>
      </c>
      <c r="J22477" s="4" t="s">
        <v>14</v>
      </c>
      <c r="K22477" s="4" t="s">
        <v>8</v>
      </c>
      <c r="L22477" s="4" t="s">
        <v>1616</v>
      </c>
      <c r="M22477" s="4" t="s">
        <v>11</v>
      </c>
      <c r="N22477" s="4" t="s">
        <v>11</v>
      </c>
      <c r="O22477" s="4" t="s">
        <v>14</v>
      </c>
      <c r="P22477" s="4" t="s">
        <v>8</v>
      </c>
      <c r="Q22477" s="4" t="s">
        <v>1616</v>
      </c>
      <c r="R22477" s="4" t="s">
        <v>11</v>
      </c>
      <c r="S22477" s="4" t="s">
        <v>11</v>
      </c>
      <c r="T22477" s="4" t="s">
        <v>14</v>
      </c>
      <c r="U22477" s="4" t="s">
        <v>8</v>
      </c>
      <c r="V22477" s="4" t="s">
        <v>1616</v>
      </c>
      <c r="W22477" s="4" t="s">
        <v>11</v>
      </c>
      <c r="X22477" s="4" t="s">
        <v>11</v>
      </c>
      <c r="Y22477" s="4" t="s">
        <v>14</v>
      </c>
      <c r="Z22477" s="4" t="s">
        <v>8</v>
      </c>
      <c r="AA22477" s="4" t="s">
        <v>1616</v>
      </c>
      <c r="AB22477" s="4" t="s">
        <v>11</v>
      </c>
      <c r="AC22477" s="4" t="s">
        <v>11</v>
      </c>
      <c r="AD22477" s="4" t="s">
        <v>14</v>
      </c>
      <c r="AE22477" s="4" t="s">
        <v>8</v>
      </c>
      <c r="AF22477" s="4" t="s">
        <v>1616</v>
      </c>
      <c r="AG22477" s="4" t="s">
        <v>11</v>
      </c>
      <c r="AH22477" s="4" t="s">
        <v>11</v>
      </c>
      <c r="AI22477" s="4" t="s">
        <v>14</v>
      </c>
      <c r="AJ22477" s="4" t="s">
        <v>8</v>
      </c>
      <c r="AK22477" s="4" t="s">
        <v>1616</v>
      </c>
      <c r="AL22477" s="4" t="s">
        <v>11</v>
      </c>
      <c r="AM22477" s="4" t="s">
        <v>11</v>
      </c>
      <c r="AN22477" s="4" t="s">
        <v>14</v>
      </c>
      <c r="AO22477" s="4" t="s">
        <v>8</v>
      </c>
      <c r="AP22477" s="4" t="s">
        <v>1616</v>
      </c>
      <c r="AQ22477" s="4" t="s">
        <v>11</v>
      </c>
      <c r="AR22477" s="4" t="s">
        <v>11</v>
      </c>
      <c r="AS22477" s="4" t="s">
        <v>14</v>
      </c>
      <c r="AT22477" s="4" t="s">
        <v>8</v>
      </c>
      <c r="AU22477" s="4" t="s">
        <v>1616</v>
      </c>
      <c r="AV22477" s="4" t="s">
        <v>11</v>
      </c>
      <c r="AW22477" s="4" t="s">
        <v>11</v>
      </c>
      <c r="AX22477" s="4" t="s">
        <v>14</v>
      </c>
      <c r="AY22477" s="4" t="s">
        <v>8</v>
      </c>
      <c r="AZ22477" s="4" t="s">
        <v>1616</v>
      </c>
      <c r="BA22477" s="4" t="s">
        <v>11</v>
      </c>
      <c r="BB22477" s="4" t="s">
        <v>11</v>
      </c>
      <c r="BC22477" s="4" t="s">
        <v>14</v>
      </c>
      <c r="BD22477" s="4" t="s">
        <v>8</v>
      </c>
      <c r="BE22477" s="4" t="s">
        <v>1616</v>
      </c>
      <c r="BF22477" s="4" t="s">
        <v>11</v>
      </c>
      <c r="BG22477" s="4" t="s">
        <v>11</v>
      </c>
      <c r="BH22477" s="4" t="s">
        <v>14</v>
      </c>
      <c r="BI22477" s="4" t="s">
        <v>8</v>
      </c>
      <c r="BJ22477" s="4" t="s">
        <v>1616</v>
      </c>
      <c r="BK22477" s="4" t="s">
        <v>11</v>
      </c>
      <c r="BL22477" s="4" t="s">
        <v>11</v>
      </c>
      <c r="BM22477" s="4" t="s">
        <v>14</v>
      </c>
      <c r="BN22477" s="4" t="s">
        <v>8</v>
      </c>
      <c r="BO22477" s="4" t="s">
        <v>1616</v>
      </c>
      <c r="BP22477" s="4" t="s">
        <v>11</v>
      </c>
      <c r="BQ22477" s="4" t="s">
        <v>11</v>
      </c>
      <c r="BR22477" s="4" t="s">
        <v>14</v>
      </c>
      <c r="BS22477" s="4" t="s">
        <v>8</v>
      </c>
      <c r="BT22477" s="4" t="s">
        <v>1616</v>
      </c>
      <c r="BU22477" s="4" t="s">
        <v>11</v>
      </c>
      <c r="BV22477" s="4" t="s">
        <v>11</v>
      </c>
      <c r="BW22477" s="4" t="s">
        <v>14</v>
      </c>
      <c r="BX22477" s="4" t="s">
        <v>8</v>
      </c>
      <c r="BY22477" s="4" t="s">
        <v>1616</v>
      </c>
      <c r="BZ22477" s="4" t="s">
        <v>11</v>
      </c>
      <c r="CA22477" s="4" t="s">
        <v>11</v>
      </c>
      <c r="CB22477" s="4" t="s">
        <v>14</v>
      </c>
      <c r="CC22477" s="4" t="s">
        <v>8</v>
      </c>
      <c r="CD22477" s="4" t="s">
        <v>1616</v>
      </c>
      <c r="CE22477" s="4" t="s">
        <v>11</v>
      </c>
      <c r="CF22477" s="4" t="s">
        <v>11</v>
      </c>
      <c r="CG22477" s="4" t="s">
        <v>14</v>
      </c>
      <c r="CH22477" s="4" t="s">
        <v>8</v>
      </c>
      <c r="CI22477" s="4" t="s">
        <v>1616</v>
      </c>
      <c r="CJ22477" s="4" t="s">
        <v>11</v>
      </c>
      <c r="CK22477" s="4" t="s">
        <v>11</v>
      </c>
      <c r="CL22477" s="4" t="s">
        <v>14</v>
      </c>
      <c r="CM22477" s="4" t="s">
        <v>8</v>
      </c>
      <c r="CN22477" s="4" t="s">
        <v>1616</v>
      </c>
      <c r="CO22477" s="4" t="s">
        <v>11</v>
      </c>
      <c r="CP22477" s="4" t="s">
        <v>11</v>
      </c>
      <c r="CQ22477" s="4" t="s">
        <v>14</v>
      </c>
      <c r="CR22477" s="4" t="s">
        <v>8</v>
      </c>
      <c r="CS22477" s="4" t="s">
        <v>1616</v>
      </c>
      <c r="CT22477" s="4" t="s">
        <v>11</v>
      </c>
      <c r="CU22477" s="4" t="s">
        <v>11</v>
      </c>
      <c r="CV22477" s="4" t="s">
        <v>14</v>
      </c>
      <c r="CW22477" s="4" t="s">
        <v>8</v>
      </c>
      <c r="CX22477" s="4" t="s">
        <v>1616</v>
      </c>
      <c r="CY22477" s="4" t="s">
        <v>11</v>
      </c>
      <c r="CZ22477" s="4" t="s">
        <v>11</v>
      </c>
      <c r="DA22477" s="4" t="s">
        <v>14</v>
      </c>
      <c r="DB22477" s="4" t="s">
        <v>8</v>
      </c>
      <c r="DC22477" s="4" t="s">
        <v>1616</v>
      </c>
      <c r="DD22477" s="4" t="s">
        <v>11</v>
      </c>
      <c r="DE22477" s="4" t="s">
        <v>11</v>
      </c>
      <c r="DF22477" s="4" t="s">
        <v>14</v>
      </c>
      <c r="DG22477" s="4" t="s">
        <v>8</v>
      </c>
      <c r="DH22477" s="4" t="s">
        <v>1616</v>
      </c>
      <c r="DI22477" s="4" t="s">
        <v>11</v>
      </c>
      <c r="DJ22477" s="4" t="s">
        <v>11</v>
      </c>
      <c r="DK22477" s="4" t="s">
        <v>14</v>
      </c>
      <c r="DL22477" s="4" t="s">
        <v>8</v>
      </c>
      <c r="DM22477" s="4" t="s">
        <v>1616</v>
      </c>
      <c r="DN22477" s="4" t="s">
        <v>11</v>
      </c>
      <c r="DO22477" s="4" t="s">
        <v>11</v>
      </c>
      <c r="DP22477" s="4" t="s">
        <v>14</v>
      </c>
      <c r="DQ22477" s="4" t="s">
        <v>8</v>
      </c>
      <c r="DR22477" s="4" t="s">
        <v>1616</v>
      </c>
      <c r="DS22477" s="4" t="s">
        <v>11</v>
      </c>
      <c r="DT22477" s="4" t="s">
        <v>11</v>
      </c>
      <c r="DU22477" s="4" t="s">
        <v>14</v>
      </c>
      <c r="DV22477" s="4" t="s">
        <v>8</v>
      </c>
      <c r="DW22477" s="4" t="s">
        <v>1616</v>
      </c>
      <c r="DX22477" s="4" t="s">
        <v>11</v>
      </c>
      <c r="DY22477" s="4" t="s">
        <v>11</v>
      </c>
      <c r="DZ22477" s="4" t="s">
        <v>14</v>
      </c>
      <c r="EA22477" s="4" t="s">
        <v>8</v>
      </c>
      <c r="EB22477" s="4" t="s">
        <v>1616</v>
      </c>
      <c r="EC22477" s="4" t="s">
        <v>11</v>
      </c>
      <c r="ED22477" s="4" t="s">
        <v>11</v>
      </c>
      <c r="EE22477" s="4" t="s">
        <v>14</v>
      </c>
      <c r="EF22477" s="4" t="s">
        <v>8</v>
      </c>
      <c r="EG22477" s="4" t="s">
        <v>1616</v>
      </c>
      <c r="EH22477" s="4" t="s">
        <v>11</v>
      </c>
      <c r="EI22477" s="4" t="s">
        <v>11</v>
      </c>
      <c r="EJ22477" s="4" t="s">
        <v>14</v>
      </c>
      <c r="EK22477" s="4" t="s">
        <v>8</v>
      </c>
      <c r="EL22477" s="4" t="s">
        <v>1616</v>
      </c>
      <c r="EM22477" s="4" t="s">
        <v>11</v>
      </c>
      <c r="EN22477" s="4" t="s">
        <v>11</v>
      </c>
      <c r="EO22477" s="4" t="s">
        <v>14</v>
      </c>
      <c r="EP22477" s="4" t="s">
        <v>8</v>
      </c>
      <c r="EQ22477" s="4" t="s">
        <v>1616</v>
      </c>
      <c r="ER22477" s="4" t="s">
        <v>11</v>
      </c>
      <c r="ES22477" s="4" t="s">
        <v>11</v>
      </c>
      <c r="ET22477" s="4" t="s">
        <v>14</v>
      </c>
      <c r="EU22477" s="4" t="s">
        <v>8</v>
      </c>
      <c r="EV22477" s="4" t="s">
        <v>1616</v>
      </c>
    </row>
    <row r="22478" spans="1:6">
      <c r="A22478" t="n">
        <v>189104</v>
      </c>
      <c r="B22478" s="95" t="n">
        <v>257</v>
      </c>
      <c r="C22478" s="7" t="n">
        <v>7</v>
      </c>
      <c r="D22478" s="7" t="n">
        <v>65533</v>
      </c>
      <c r="E22478" s="7" t="n">
        <v>13371</v>
      </c>
      <c r="F22478" s="7" t="s">
        <v>18</v>
      </c>
      <c r="G22478" s="7" t="n">
        <f t="normal" ca="1">32-LENB(INDIRECT(ADDRESS(22478,6)))</f>
        <v>0</v>
      </c>
      <c r="H22478" s="7" t="n">
        <v>7</v>
      </c>
      <c r="I22478" s="7" t="n">
        <v>65533</v>
      </c>
      <c r="J22478" s="7" t="n">
        <v>7491</v>
      </c>
      <c r="K22478" s="7" t="s">
        <v>18</v>
      </c>
      <c r="L22478" s="7" t="n">
        <f t="normal" ca="1">32-LENB(INDIRECT(ADDRESS(22478,11)))</f>
        <v>0</v>
      </c>
      <c r="M22478" s="7" t="n">
        <v>7</v>
      </c>
      <c r="N22478" s="7" t="n">
        <v>65533</v>
      </c>
      <c r="O22478" s="7" t="n">
        <v>2477</v>
      </c>
      <c r="P22478" s="7" t="s">
        <v>18</v>
      </c>
      <c r="Q22478" s="7" t="n">
        <f t="normal" ca="1">32-LENB(INDIRECT(ADDRESS(22478,16)))</f>
        <v>0</v>
      </c>
      <c r="R22478" s="7" t="n">
        <v>7</v>
      </c>
      <c r="S22478" s="7" t="n">
        <v>65533</v>
      </c>
      <c r="T22478" s="7" t="n">
        <v>1504</v>
      </c>
      <c r="U22478" s="7" t="s">
        <v>18</v>
      </c>
      <c r="V22478" s="7" t="n">
        <f t="normal" ca="1">32-LENB(INDIRECT(ADDRESS(22478,21)))</f>
        <v>0</v>
      </c>
      <c r="W22478" s="7" t="n">
        <v>7</v>
      </c>
      <c r="X22478" s="7" t="n">
        <v>65533</v>
      </c>
      <c r="Y22478" s="7" t="n">
        <v>13372</v>
      </c>
      <c r="Z22478" s="7" t="s">
        <v>18</v>
      </c>
      <c r="AA22478" s="7" t="n">
        <f t="normal" ca="1">32-LENB(INDIRECT(ADDRESS(22478,26)))</f>
        <v>0</v>
      </c>
      <c r="AB22478" s="7" t="n">
        <v>7</v>
      </c>
      <c r="AC22478" s="7" t="n">
        <v>65533</v>
      </c>
      <c r="AD22478" s="7" t="n">
        <v>13373</v>
      </c>
      <c r="AE22478" s="7" t="s">
        <v>18</v>
      </c>
      <c r="AF22478" s="7" t="n">
        <f t="normal" ca="1">32-LENB(INDIRECT(ADDRESS(22478,31)))</f>
        <v>0</v>
      </c>
      <c r="AG22478" s="7" t="n">
        <v>7</v>
      </c>
      <c r="AH22478" s="7" t="n">
        <v>65533</v>
      </c>
      <c r="AI22478" s="7" t="n">
        <v>13374</v>
      </c>
      <c r="AJ22478" s="7" t="s">
        <v>18</v>
      </c>
      <c r="AK22478" s="7" t="n">
        <f t="normal" ca="1">32-LENB(INDIRECT(ADDRESS(22478,36)))</f>
        <v>0</v>
      </c>
      <c r="AL22478" s="7" t="n">
        <v>7</v>
      </c>
      <c r="AM22478" s="7" t="n">
        <v>65533</v>
      </c>
      <c r="AN22478" s="7" t="n">
        <v>13375</v>
      </c>
      <c r="AO22478" s="7" t="s">
        <v>18</v>
      </c>
      <c r="AP22478" s="7" t="n">
        <f t="normal" ca="1">32-LENB(INDIRECT(ADDRESS(22478,41)))</f>
        <v>0</v>
      </c>
      <c r="AQ22478" s="7" t="n">
        <v>7</v>
      </c>
      <c r="AR22478" s="7" t="n">
        <v>65533</v>
      </c>
      <c r="AS22478" s="7" t="n">
        <v>53301</v>
      </c>
      <c r="AT22478" s="7" t="s">
        <v>18</v>
      </c>
      <c r="AU22478" s="7" t="n">
        <f t="normal" ca="1">32-LENB(INDIRECT(ADDRESS(22478,46)))</f>
        <v>0</v>
      </c>
      <c r="AV22478" s="7" t="n">
        <v>7</v>
      </c>
      <c r="AW22478" s="7" t="n">
        <v>65533</v>
      </c>
      <c r="AX22478" s="7" t="n">
        <v>4511</v>
      </c>
      <c r="AY22478" s="7" t="s">
        <v>18</v>
      </c>
      <c r="AZ22478" s="7" t="n">
        <f t="normal" ca="1">32-LENB(INDIRECT(ADDRESS(22478,51)))</f>
        <v>0</v>
      </c>
      <c r="BA22478" s="7" t="n">
        <v>7</v>
      </c>
      <c r="BB22478" s="7" t="n">
        <v>65533</v>
      </c>
      <c r="BC22478" s="7" t="n">
        <v>8523</v>
      </c>
      <c r="BD22478" s="7" t="s">
        <v>18</v>
      </c>
      <c r="BE22478" s="7" t="n">
        <f t="normal" ca="1">32-LENB(INDIRECT(ADDRESS(22478,56)))</f>
        <v>0</v>
      </c>
      <c r="BF22478" s="7" t="n">
        <v>7</v>
      </c>
      <c r="BG22478" s="7" t="n">
        <v>65533</v>
      </c>
      <c r="BH22478" s="7" t="n">
        <v>5447</v>
      </c>
      <c r="BI22478" s="7" t="s">
        <v>18</v>
      </c>
      <c r="BJ22478" s="7" t="n">
        <f t="normal" ca="1">32-LENB(INDIRECT(ADDRESS(22478,61)))</f>
        <v>0</v>
      </c>
      <c r="BK22478" s="7" t="n">
        <v>7</v>
      </c>
      <c r="BL22478" s="7" t="n">
        <v>65533</v>
      </c>
      <c r="BM22478" s="7" t="n">
        <v>1505</v>
      </c>
      <c r="BN22478" s="7" t="s">
        <v>18</v>
      </c>
      <c r="BO22478" s="7" t="n">
        <f t="normal" ca="1">32-LENB(INDIRECT(ADDRESS(22478,66)))</f>
        <v>0</v>
      </c>
      <c r="BP22478" s="7" t="n">
        <v>7</v>
      </c>
      <c r="BQ22478" s="7" t="n">
        <v>65533</v>
      </c>
      <c r="BR22478" s="7" t="n">
        <v>1506</v>
      </c>
      <c r="BS22478" s="7" t="s">
        <v>18</v>
      </c>
      <c r="BT22478" s="7" t="n">
        <f t="normal" ca="1">32-LENB(INDIRECT(ADDRESS(22478,71)))</f>
        <v>0</v>
      </c>
      <c r="BU22478" s="7" t="n">
        <v>7</v>
      </c>
      <c r="BV22478" s="7" t="n">
        <v>65533</v>
      </c>
      <c r="BW22478" s="7" t="n">
        <v>13376</v>
      </c>
      <c r="BX22478" s="7" t="s">
        <v>18</v>
      </c>
      <c r="BY22478" s="7" t="n">
        <f t="normal" ca="1">32-LENB(INDIRECT(ADDRESS(22478,76)))</f>
        <v>0</v>
      </c>
      <c r="BZ22478" s="7" t="n">
        <v>7</v>
      </c>
      <c r="CA22478" s="7" t="n">
        <v>65533</v>
      </c>
      <c r="CB22478" s="7" t="n">
        <v>13377</v>
      </c>
      <c r="CC22478" s="7" t="s">
        <v>18</v>
      </c>
      <c r="CD22478" s="7" t="n">
        <f t="normal" ca="1">32-LENB(INDIRECT(ADDRESS(22478,81)))</f>
        <v>0</v>
      </c>
      <c r="CE22478" s="7" t="n">
        <v>7</v>
      </c>
      <c r="CF22478" s="7" t="n">
        <v>65533</v>
      </c>
      <c r="CG22478" s="7" t="n">
        <v>1507</v>
      </c>
      <c r="CH22478" s="7" t="s">
        <v>18</v>
      </c>
      <c r="CI22478" s="7" t="n">
        <f t="normal" ca="1">32-LENB(INDIRECT(ADDRESS(22478,86)))</f>
        <v>0</v>
      </c>
      <c r="CJ22478" s="7" t="n">
        <v>7</v>
      </c>
      <c r="CK22478" s="7" t="n">
        <v>65533</v>
      </c>
      <c r="CL22478" s="7" t="n">
        <v>9437</v>
      </c>
      <c r="CM22478" s="7" t="s">
        <v>18</v>
      </c>
      <c r="CN22478" s="7" t="n">
        <f t="normal" ca="1">32-LENB(INDIRECT(ADDRESS(22478,91)))</f>
        <v>0</v>
      </c>
      <c r="CO22478" s="7" t="n">
        <v>7</v>
      </c>
      <c r="CP22478" s="7" t="n">
        <v>65533</v>
      </c>
      <c r="CQ22478" s="7" t="n">
        <v>10478</v>
      </c>
      <c r="CR22478" s="7" t="s">
        <v>18</v>
      </c>
      <c r="CS22478" s="7" t="n">
        <f t="normal" ca="1">32-LENB(INDIRECT(ADDRESS(22478,96)))</f>
        <v>0</v>
      </c>
      <c r="CT22478" s="7" t="n">
        <v>7</v>
      </c>
      <c r="CU22478" s="7" t="n">
        <v>65533</v>
      </c>
      <c r="CV22478" s="7" t="n">
        <v>10479</v>
      </c>
      <c r="CW22478" s="7" t="s">
        <v>18</v>
      </c>
      <c r="CX22478" s="7" t="n">
        <f t="normal" ca="1">32-LENB(INDIRECT(ADDRESS(22478,101)))</f>
        <v>0</v>
      </c>
      <c r="CY22478" s="7" t="n">
        <v>7</v>
      </c>
      <c r="CZ22478" s="7" t="n">
        <v>65533</v>
      </c>
      <c r="DA22478" s="7" t="n">
        <v>10480</v>
      </c>
      <c r="DB22478" s="7" t="s">
        <v>18</v>
      </c>
      <c r="DC22478" s="7" t="n">
        <f t="normal" ca="1">32-LENB(INDIRECT(ADDRESS(22478,106)))</f>
        <v>0</v>
      </c>
      <c r="DD22478" s="7" t="n">
        <v>7</v>
      </c>
      <c r="DE22478" s="7" t="n">
        <v>65533</v>
      </c>
      <c r="DF22478" s="7" t="n">
        <v>10481</v>
      </c>
      <c r="DG22478" s="7" t="s">
        <v>18</v>
      </c>
      <c r="DH22478" s="7" t="n">
        <f t="normal" ca="1">32-LENB(INDIRECT(ADDRESS(22478,111)))</f>
        <v>0</v>
      </c>
      <c r="DI22478" s="7" t="n">
        <v>7</v>
      </c>
      <c r="DJ22478" s="7" t="n">
        <v>65533</v>
      </c>
      <c r="DK22478" s="7" t="n">
        <v>13378</v>
      </c>
      <c r="DL22478" s="7" t="s">
        <v>18</v>
      </c>
      <c r="DM22478" s="7" t="n">
        <f t="normal" ca="1">32-LENB(INDIRECT(ADDRESS(22478,116)))</f>
        <v>0</v>
      </c>
      <c r="DN22478" s="7" t="n">
        <v>7</v>
      </c>
      <c r="DO22478" s="7" t="n">
        <v>65533</v>
      </c>
      <c r="DP22478" s="7" t="n">
        <v>13379</v>
      </c>
      <c r="DQ22478" s="7" t="s">
        <v>18</v>
      </c>
      <c r="DR22478" s="7" t="n">
        <f t="normal" ca="1">32-LENB(INDIRECT(ADDRESS(22478,121)))</f>
        <v>0</v>
      </c>
      <c r="DS22478" s="7" t="n">
        <v>7</v>
      </c>
      <c r="DT22478" s="7" t="n">
        <v>65533</v>
      </c>
      <c r="DU22478" s="7" t="n">
        <v>13380</v>
      </c>
      <c r="DV22478" s="7" t="s">
        <v>18</v>
      </c>
      <c r="DW22478" s="7" t="n">
        <f t="normal" ca="1">32-LENB(INDIRECT(ADDRESS(22478,126)))</f>
        <v>0</v>
      </c>
      <c r="DX22478" s="7" t="n">
        <v>7</v>
      </c>
      <c r="DY22478" s="7" t="n">
        <v>65533</v>
      </c>
      <c r="DZ22478" s="7" t="n">
        <v>10482</v>
      </c>
      <c r="EA22478" s="7" t="s">
        <v>18</v>
      </c>
      <c r="EB22478" s="7" t="n">
        <f t="normal" ca="1">32-LENB(INDIRECT(ADDRESS(22478,131)))</f>
        <v>0</v>
      </c>
      <c r="EC22478" s="7" t="n">
        <v>7</v>
      </c>
      <c r="ED22478" s="7" t="n">
        <v>65533</v>
      </c>
      <c r="EE22478" s="7" t="n">
        <v>6508</v>
      </c>
      <c r="EF22478" s="7" t="s">
        <v>18</v>
      </c>
      <c r="EG22478" s="7" t="n">
        <f t="normal" ca="1">32-LENB(INDIRECT(ADDRESS(22478,136)))</f>
        <v>0</v>
      </c>
      <c r="EH22478" s="7" t="n">
        <v>7</v>
      </c>
      <c r="EI22478" s="7" t="n">
        <v>65533</v>
      </c>
      <c r="EJ22478" s="7" t="n">
        <v>53302</v>
      </c>
      <c r="EK22478" s="7" t="s">
        <v>18</v>
      </c>
      <c r="EL22478" s="7" t="n">
        <f t="normal" ca="1">32-LENB(INDIRECT(ADDRESS(22478,141)))</f>
        <v>0</v>
      </c>
      <c r="EM22478" s="7" t="n">
        <v>7</v>
      </c>
      <c r="EN22478" s="7" t="n">
        <v>65533</v>
      </c>
      <c r="EO22478" s="7" t="n">
        <v>53303</v>
      </c>
      <c r="EP22478" s="7" t="s">
        <v>18</v>
      </c>
      <c r="EQ22478" s="7" t="n">
        <f t="normal" ca="1">32-LENB(INDIRECT(ADDRESS(22478,146)))</f>
        <v>0</v>
      </c>
      <c r="ER22478" s="7" t="n">
        <v>0</v>
      </c>
      <c r="ES22478" s="7" t="n">
        <v>65533</v>
      </c>
      <c r="ET22478" s="7" t="n">
        <v>0</v>
      </c>
      <c r="EU22478" s="7" t="s">
        <v>18</v>
      </c>
      <c r="EV22478" s="7" t="n">
        <f t="normal" ca="1">32-LENB(INDIRECT(ADDRESS(22478,151)))</f>
        <v>0</v>
      </c>
    </row>
    <row r="22479" spans="1:6">
      <c r="A22479" t="s">
        <v>4</v>
      </c>
      <c r="B22479" s="4" t="s">
        <v>5</v>
      </c>
    </row>
    <row r="22480" spans="1:6">
      <c r="A22480" t="n">
        <v>190304</v>
      </c>
      <c r="B22480" s="5" t="n">
        <v>1</v>
      </c>
    </row>
    <row r="22481" spans="1:482" s="3" customFormat="1" customHeight="0">
      <c r="A22481" s="3" t="s">
        <v>2</v>
      </c>
      <c r="B22481" s="3" t="s">
        <v>1619</v>
      </c>
    </row>
    <row r="22482" spans="1:482">
      <c r="A22482" t="s">
        <v>4</v>
      </c>
      <c r="B22482" s="4" t="s">
        <v>5</v>
      </c>
      <c r="C22482" s="4" t="s">
        <v>11</v>
      </c>
      <c r="D22482" s="4" t="s">
        <v>11</v>
      </c>
      <c r="E22482" s="4" t="s">
        <v>14</v>
      </c>
      <c r="F22482" s="4" t="s">
        <v>8</v>
      </c>
      <c r="G22482" s="4" t="s">
        <v>1616</v>
      </c>
      <c r="H22482" s="4" t="s">
        <v>11</v>
      </c>
      <c r="I22482" s="4" t="s">
        <v>11</v>
      </c>
      <c r="J22482" s="4" t="s">
        <v>14</v>
      </c>
      <c r="K22482" s="4" t="s">
        <v>8</v>
      </c>
      <c r="L22482" s="4" t="s">
        <v>1616</v>
      </c>
    </row>
    <row r="22483" spans="1:482">
      <c r="A22483" t="n">
        <v>190320</v>
      </c>
      <c r="B22483" s="95" t="n">
        <v>257</v>
      </c>
      <c r="C22483" s="7" t="n">
        <v>4</v>
      </c>
      <c r="D22483" s="7" t="n">
        <v>65533</v>
      </c>
      <c r="E22483" s="7" t="n">
        <v>1011</v>
      </c>
      <c r="F22483" s="7" t="s">
        <v>18</v>
      </c>
      <c r="G22483" s="7" t="n">
        <f t="normal" ca="1">32-LENB(INDIRECT(ADDRESS(22483,6)))</f>
        <v>0</v>
      </c>
      <c r="H22483" s="7" t="n">
        <v>0</v>
      </c>
      <c r="I22483" s="7" t="n">
        <v>65533</v>
      </c>
      <c r="J22483" s="7" t="n">
        <v>0</v>
      </c>
      <c r="K22483" s="7" t="s">
        <v>18</v>
      </c>
      <c r="L22483" s="7" t="n">
        <f t="normal" ca="1">32-LENB(INDIRECT(ADDRESS(22483,11)))</f>
        <v>0</v>
      </c>
    </row>
    <row r="22484" spans="1:482">
      <c r="A22484" t="s">
        <v>4</v>
      </c>
      <c r="B22484" s="4" t="s">
        <v>5</v>
      </c>
    </row>
    <row r="22485" spans="1:482">
      <c r="A22485" t="n">
        <v>190400</v>
      </c>
      <c r="B22485" s="5" t="n">
        <v>1</v>
      </c>
    </row>
    <row r="22486" spans="1:482" s="3" customFormat="1" customHeight="0">
      <c r="A22486" s="3" t="s">
        <v>2</v>
      </c>
      <c r="B22486" s="3" t="s">
        <v>1620</v>
      </c>
    </row>
    <row r="22487" spans="1:482">
      <c r="A22487" t="s">
        <v>4</v>
      </c>
      <c r="B22487" s="4" t="s">
        <v>5</v>
      </c>
      <c r="C22487" s="4" t="s">
        <v>11</v>
      </c>
      <c r="D22487" s="4" t="s">
        <v>11</v>
      </c>
      <c r="E22487" s="4" t="s">
        <v>14</v>
      </c>
      <c r="F22487" s="4" t="s">
        <v>8</v>
      </c>
      <c r="G22487" s="4" t="s">
        <v>1616</v>
      </c>
      <c r="H22487" s="4" t="s">
        <v>11</v>
      </c>
      <c r="I22487" s="4" t="s">
        <v>11</v>
      </c>
      <c r="J22487" s="4" t="s">
        <v>14</v>
      </c>
      <c r="K22487" s="4" t="s">
        <v>8</v>
      </c>
      <c r="L22487" s="4" t="s">
        <v>1616</v>
      </c>
    </row>
    <row r="22488" spans="1:482">
      <c r="A22488" t="n">
        <v>190416</v>
      </c>
      <c r="B22488" s="95" t="n">
        <v>257</v>
      </c>
      <c r="C22488" s="7" t="n">
        <v>4</v>
      </c>
      <c r="D22488" s="7" t="n">
        <v>65533</v>
      </c>
      <c r="E22488" s="7" t="n">
        <v>1009</v>
      </c>
      <c r="F22488" s="7" t="s">
        <v>18</v>
      </c>
      <c r="G22488" s="7" t="n">
        <f t="normal" ca="1">32-LENB(INDIRECT(ADDRESS(22488,6)))</f>
        <v>0</v>
      </c>
      <c r="H22488" s="7" t="n">
        <v>0</v>
      </c>
      <c r="I22488" s="7" t="n">
        <v>65533</v>
      </c>
      <c r="J22488" s="7" t="n">
        <v>0</v>
      </c>
      <c r="K22488" s="7" t="s">
        <v>18</v>
      </c>
      <c r="L22488" s="7" t="n">
        <f t="normal" ca="1">32-LENB(INDIRECT(ADDRESS(22488,11)))</f>
        <v>0</v>
      </c>
    </row>
    <row r="22489" spans="1:482">
      <c r="A22489" t="s">
        <v>4</v>
      </c>
      <c r="B22489" s="4" t="s">
        <v>5</v>
      </c>
    </row>
    <row r="22490" spans="1:482">
      <c r="A22490" t="n">
        <v>190496</v>
      </c>
      <c r="B22490" s="5" t="n">
        <v>1</v>
      </c>
    </row>
    <row r="22491" spans="1:482" s="3" customFormat="1" customHeight="0">
      <c r="A22491" s="3" t="s">
        <v>2</v>
      </c>
      <c r="B22491" s="3" t="s">
        <v>1621</v>
      </c>
    </row>
    <row r="22492" spans="1:482">
      <c r="A22492" t="s">
        <v>4</v>
      </c>
      <c r="B22492" s="4" t="s">
        <v>5</v>
      </c>
      <c r="C22492" s="4" t="s">
        <v>11</v>
      </c>
      <c r="D22492" s="4" t="s">
        <v>11</v>
      </c>
      <c r="E22492" s="4" t="s">
        <v>14</v>
      </c>
      <c r="F22492" s="4" t="s">
        <v>8</v>
      </c>
      <c r="G22492" s="4" t="s">
        <v>1616</v>
      </c>
      <c r="H22492" s="4" t="s">
        <v>11</v>
      </c>
      <c r="I22492" s="4" t="s">
        <v>11</v>
      </c>
      <c r="J22492" s="4" t="s">
        <v>14</v>
      </c>
      <c r="K22492" s="4" t="s">
        <v>8</v>
      </c>
      <c r="L22492" s="4" t="s">
        <v>1616</v>
      </c>
      <c r="M22492" s="4" t="s">
        <v>11</v>
      </c>
      <c r="N22492" s="4" t="s">
        <v>11</v>
      </c>
      <c r="O22492" s="4" t="s">
        <v>14</v>
      </c>
      <c r="P22492" s="4" t="s">
        <v>8</v>
      </c>
      <c r="Q22492" s="4" t="s">
        <v>1616</v>
      </c>
      <c r="R22492" s="4" t="s">
        <v>11</v>
      </c>
      <c r="S22492" s="4" t="s">
        <v>11</v>
      </c>
      <c r="T22492" s="4" t="s">
        <v>14</v>
      </c>
      <c r="U22492" s="4" t="s">
        <v>8</v>
      </c>
      <c r="V22492" s="4" t="s">
        <v>1616</v>
      </c>
      <c r="W22492" s="4" t="s">
        <v>11</v>
      </c>
      <c r="X22492" s="4" t="s">
        <v>11</v>
      </c>
      <c r="Y22492" s="4" t="s">
        <v>14</v>
      </c>
      <c r="Z22492" s="4" t="s">
        <v>8</v>
      </c>
      <c r="AA22492" s="4" t="s">
        <v>1616</v>
      </c>
      <c r="AB22492" s="4" t="s">
        <v>11</v>
      </c>
      <c r="AC22492" s="4" t="s">
        <v>11</v>
      </c>
      <c r="AD22492" s="4" t="s">
        <v>14</v>
      </c>
      <c r="AE22492" s="4" t="s">
        <v>8</v>
      </c>
      <c r="AF22492" s="4" t="s">
        <v>1616</v>
      </c>
      <c r="AG22492" s="4" t="s">
        <v>11</v>
      </c>
      <c r="AH22492" s="4" t="s">
        <v>11</v>
      </c>
      <c r="AI22492" s="4" t="s">
        <v>14</v>
      </c>
      <c r="AJ22492" s="4" t="s">
        <v>8</v>
      </c>
      <c r="AK22492" s="4" t="s">
        <v>1616</v>
      </c>
      <c r="AL22492" s="4" t="s">
        <v>11</v>
      </c>
      <c r="AM22492" s="4" t="s">
        <v>11</v>
      </c>
      <c r="AN22492" s="4" t="s">
        <v>14</v>
      </c>
      <c r="AO22492" s="4" t="s">
        <v>8</v>
      </c>
      <c r="AP22492" s="4" t="s">
        <v>1616</v>
      </c>
      <c r="AQ22492" s="4" t="s">
        <v>11</v>
      </c>
      <c r="AR22492" s="4" t="s">
        <v>11</v>
      </c>
      <c r="AS22492" s="4" t="s">
        <v>14</v>
      </c>
      <c r="AT22492" s="4" t="s">
        <v>8</v>
      </c>
      <c r="AU22492" s="4" t="s">
        <v>1616</v>
      </c>
      <c r="AV22492" s="4" t="s">
        <v>11</v>
      </c>
      <c r="AW22492" s="4" t="s">
        <v>11</v>
      </c>
      <c r="AX22492" s="4" t="s">
        <v>14</v>
      </c>
      <c r="AY22492" s="4" t="s">
        <v>8</v>
      </c>
      <c r="AZ22492" s="4" t="s">
        <v>1616</v>
      </c>
      <c r="BA22492" s="4" t="s">
        <v>11</v>
      </c>
      <c r="BB22492" s="4" t="s">
        <v>11</v>
      </c>
      <c r="BC22492" s="4" t="s">
        <v>14</v>
      </c>
      <c r="BD22492" s="4" t="s">
        <v>8</v>
      </c>
      <c r="BE22492" s="4" t="s">
        <v>1616</v>
      </c>
      <c r="BF22492" s="4" t="s">
        <v>11</v>
      </c>
      <c r="BG22492" s="4" t="s">
        <v>11</v>
      </c>
      <c r="BH22492" s="4" t="s">
        <v>14</v>
      </c>
      <c r="BI22492" s="4" t="s">
        <v>8</v>
      </c>
      <c r="BJ22492" s="4" t="s">
        <v>1616</v>
      </c>
      <c r="BK22492" s="4" t="s">
        <v>11</v>
      </c>
      <c r="BL22492" s="4" t="s">
        <v>11</v>
      </c>
      <c r="BM22492" s="4" t="s">
        <v>14</v>
      </c>
      <c r="BN22492" s="4" t="s">
        <v>8</v>
      </c>
      <c r="BO22492" s="4" t="s">
        <v>1616</v>
      </c>
      <c r="BP22492" s="4" t="s">
        <v>11</v>
      </c>
      <c r="BQ22492" s="4" t="s">
        <v>11</v>
      </c>
      <c r="BR22492" s="4" t="s">
        <v>14</v>
      </c>
      <c r="BS22492" s="4" t="s">
        <v>8</v>
      </c>
      <c r="BT22492" s="4" t="s">
        <v>1616</v>
      </c>
      <c r="BU22492" s="4" t="s">
        <v>11</v>
      </c>
      <c r="BV22492" s="4" t="s">
        <v>11</v>
      </c>
      <c r="BW22492" s="4" t="s">
        <v>14</v>
      </c>
      <c r="BX22492" s="4" t="s">
        <v>8</v>
      </c>
      <c r="BY22492" s="4" t="s">
        <v>1616</v>
      </c>
      <c r="BZ22492" s="4" t="s">
        <v>11</v>
      </c>
      <c r="CA22492" s="4" t="s">
        <v>11</v>
      </c>
      <c r="CB22492" s="4" t="s">
        <v>14</v>
      </c>
      <c r="CC22492" s="4" t="s">
        <v>8</v>
      </c>
      <c r="CD22492" s="4" t="s">
        <v>1616</v>
      </c>
      <c r="CE22492" s="4" t="s">
        <v>11</v>
      </c>
      <c r="CF22492" s="4" t="s">
        <v>11</v>
      </c>
      <c r="CG22492" s="4" t="s">
        <v>14</v>
      </c>
      <c r="CH22492" s="4" t="s">
        <v>8</v>
      </c>
      <c r="CI22492" s="4" t="s">
        <v>1616</v>
      </c>
      <c r="CJ22492" s="4" t="s">
        <v>11</v>
      </c>
      <c r="CK22492" s="4" t="s">
        <v>11</v>
      </c>
      <c r="CL22492" s="4" t="s">
        <v>14</v>
      </c>
      <c r="CM22492" s="4" t="s">
        <v>8</v>
      </c>
      <c r="CN22492" s="4" t="s">
        <v>1616</v>
      </c>
      <c r="CO22492" s="4" t="s">
        <v>11</v>
      </c>
      <c r="CP22492" s="4" t="s">
        <v>11</v>
      </c>
      <c r="CQ22492" s="4" t="s">
        <v>14</v>
      </c>
      <c r="CR22492" s="4" t="s">
        <v>8</v>
      </c>
      <c r="CS22492" s="4" t="s">
        <v>1616</v>
      </c>
      <c r="CT22492" s="4" t="s">
        <v>11</v>
      </c>
      <c r="CU22492" s="4" t="s">
        <v>11</v>
      </c>
      <c r="CV22492" s="4" t="s">
        <v>14</v>
      </c>
      <c r="CW22492" s="4" t="s">
        <v>8</v>
      </c>
      <c r="CX22492" s="4" t="s">
        <v>1616</v>
      </c>
      <c r="CY22492" s="4" t="s">
        <v>11</v>
      </c>
      <c r="CZ22492" s="4" t="s">
        <v>11</v>
      </c>
      <c r="DA22492" s="4" t="s">
        <v>14</v>
      </c>
      <c r="DB22492" s="4" t="s">
        <v>8</v>
      </c>
      <c r="DC22492" s="4" t="s">
        <v>1616</v>
      </c>
      <c r="DD22492" s="4" t="s">
        <v>11</v>
      </c>
      <c r="DE22492" s="4" t="s">
        <v>11</v>
      </c>
      <c r="DF22492" s="4" t="s">
        <v>14</v>
      </c>
      <c r="DG22492" s="4" t="s">
        <v>8</v>
      </c>
      <c r="DH22492" s="4" t="s">
        <v>1616</v>
      </c>
      <c r="DI22492" s="4" t="s">
        <v>11</v>
      </c>
      <c r="DJ22492" s="4" t="s">
        <v>11</v>
      </c>
      <c r="DK22492" s="4" t="s">
        <v>14</v>
      </c>
      <c r="DL22492" s="4" t="s">
        <v>8</v>
      </c>
      <c r="DM22492" s="4" t="s">
        <v>1616</v>
      </c>
      <c r="DN22492" s="4" t="s">
        <v>11</v>
      </c>
      <c r="DO22492" s="4" t="s">
        <v>11</v>
      </c>
      <c r="DP22492" s="4" t="s">
        <v>14</v>
      </c>
      <c r="DQ22492" s="4" t="s">
        <v>8</v>
      </c>
      <c r="DR22492" s="4" t="s">
        <v>1616</v>
      </c>
      <c r="DS22492" s="4" t="s">
        <v>11</v>
      </c>
      <c r="DT22492" s="4" t="s">
        <v>11</v>
      </c>
      <c r="DU22492" s="4" t="s">
        <v>14</v>
      </c>
      <c r="DV22492" s="4" t="s">
        <v>8</v>
      </c>
      <c r="DW22492" s="4" t="s">
        <v>1616</v>
      </c>
      <c r="DX22492" s="4" t="s">
        <v>11</v>
      </c>
      <c r="DY22492" s="4" t="s">
        <v>11</v>
      </c>
      <c r="DZ22492" s="4" t="s">
        <v>14</v>
      </c>
      <c r="EA22492" s="4" t="s">
        <v>8</v>
      </c>
      <c r="EB22492" s="4" t="s">
        <v>1616</v>
      </c>
      <c r="EC22492" s="4" t="s">
        <v>11</v>
      </c>
      <c r="ED22492" s="4" t="s">
        <v>11</v>
      </c>
      <c r="EE22492" s="4" t="s">
        <v>14</v>
      </c>
      <c r="EF22492" s="4" t="s">
        <v>8</v>
      </c>
      <c r="EG22492" s="4" t="s">
        <v>1616</v>
      </c>
      <c r="EH22492" s="4" t="s">
        <v>11</v>
      </c>
      <c r="EI22492" s="4" t="s">
        <v>11</v>
      </c>
      <c r="EJ22492" s="4" t="s">
        <v>14</v>
      </c>
      <c r="EK22492" s="4" t="s">
        <v>8</v>
      </c>
      <c r="EL22492" s="4" t="s">
        <v>1616</v>
      </c>
      <c r="EM22492" s="4" t="s">
        <v>11</v>
      </c>
      <c r="EN22492" s="4" t="s">
        <v>11</v>
      </c>
      <c r="EO22492" s="4" t="s">
        <v>14</v>
      </c>
      <c r="EP22492" s="4" t="s">
        <v>8</v>
      </c>
      <c r="EQ22492" s="4" t="s">
        <v>1616</v>
      </c>
      <c r="ER22492" s="4" t="s">
        <v>11</v>
      </c>
      <c r="ES22492" s="4" t="s">
        <v>11</v>
      </c>
      <c r="ET22492" s="4" t="s">
        <v>14</v>
      </c>
      <c r="EU22492" s="4" t="s">
        <v>8</v>
      </c>
      <c r="EV22492" s="4" t="s">
        <v>1616</v>
      </c>
      <c r="EW22492" s="4" t="s">
        <v>11</v>
      </c>
      <c r="EX22492" s="4" t="s">
        <v>11</v>
      </c>
      <c r="EY22492" s="4" t="s">
        <v>14</v>
      </c>
      <c r="EZ22492" s="4" t="s">
        <v>8</v>
      </c>
      <c r="FA22492" s="4" t="s">
        <v>1616</v>
      </c>
      <c r="FB22492" s="4" t="s">
        <v>11</v>
      </c>
      <c r="FC22492" s="4" t="s">
        <v>11</v>
      </c>
      <c r="FD22492" s="4" t="s">
        <v>14</v>
      </c>
      <c r="FE22492" s="4" t="s">
        <v>8</v>
      </c>
      <c r="FF22492" s="4" t="s">
        <v>1616</v>
      </c>
      <c r="FG22492" s="4" t="s">
        <v>11</v>
      </c>
      <c r="FH22492" s="4" t="s">
        <v>11</v>
      </c>
      <c r="FI22492" s="4" t="s">
        <v>14</v>
      </c>
      <c r="FJ22492" s="4" t="s">
        <v>8</v>
      </c>
      <c r="FK22492" s="4" t="s">
        <v>1616</v>
      </c>
      <c r="FL22492" s="4" t="s">
        <v>11</v>
      </c>
      <c r="FM22492" s="4" t="s">
        <v>11</v>
      </c>
      <c r="FN22492" s="4" t="s">
        <v>14</v>
      </c>
      <c r="FO22492" s="4" t="s">
        <v>8</v>
      </c>
      <c r="FP22492" s="4" t="s">
        <v>1616</v>
      </c>
      <c r="FQ22492" s="4" t="s">
        <v>11</v>
      </c>
      <c r="FR22492" s="4" t="s">
        <v>11</v>
      </c>
      <c r="FS22492" s="4" t="s">
        <v>14</v>
      </c>
      <c r="FT22492" s="4" t="s">
        <v>8</v>
      </c>
      <c r="FU22492" s="4" t="s">
        <v>1616</v>
      </c>
      <c r="FV22492" s="4" t="s">
        <v>11</v>
      </c>
      <c r="FW22492" s="4" t="s">
        <v>11</v>
      </c>
      <c r="FX22492" s="4" t="s">
        <v>14</v>
      </c>
      <c r="FY22492" s="4" t="s">
        <v>8</v>
      </c>
      <c r="FZ22492" s="4" t="s">
        <v>1616</v>
      </c>
      <c r="GA22492" s="4" t="s">
        <v>11</v>
      </c>
      <c r="GB22492" s="4" t="s">
        <v>11</v>
      </c>
      <c r="GC22492" s="4" t="s">
        <v>14</v>
      </c>
      <c r="GD22492" s="4" t="s">
        <v>8</v>
      </c>
      <c r="GE22492" s="4" t="s">
        <v>1616</v>
      </c>
      <c r="GF22492" s="4" t="s">
        <v>11</v>
      </c>
      <c r="GG22492" s="4" t="s">
        <v>11</v>
      </c>
      <c r="GH22492" s="4" t="s">
        <v>14</v>
      </c>
      <c r="GI22492" s="4" t="s">
        <v>8</v>
      </c>
      <c r="GJ22492" s="4" t="s">
        <v>1616</v>
      </c>
      <c r="GK22492" s="4" t="s">
        <v>11</v>
      </c>
      <c r="GL22492" s="4" t="s">
        <v>11</v>
      </c>
      <c r="GM22492" s="4" t="s">
        <v>14</v>
      </c>
      <c r="GN22492" s="4" t="s">
        <v>8</v>
      </c>
      <c r="GO22492" s="4" t="s">
        <v>1616</v>
      </c>
      <c r="GP22492" s="4" t="s">
        <v>11</v>
      </c>
      <c r="GQ22492" s="4" t="s">
        <v>11</v>
      </c>
      <c r="GR22492" s="4" t="s">
        <v>14</v>
      </c>
      <c r="GS22492" s="4" t="s">
        <v>8</v>
      </c>
      <c r="GT22492" s="4" t="s">
        <v>1616</v>
      </c>
      <c r="GU22492" s="4" t="s">
        <v>11</v>
      </c>
      <c r="GV22492" s="4" t="s">
        <v>11</v>
      </c>
      <c r="GW22492" s="4" t="s">
        <v>14</v>
      </c>
      <c r="GX22492" s="4" t="s">
        <v>8</v>
      </c>
      <c r="GY22492" s="4" t="s">
        <v>1616</v>
      </c>
      <c r="GZ22492" s="4" t="s">
        <v>11</v>
      </c>
      <c r="HA22492" s="4" t="s">
        <v>11</v>
      </c>
      <c r="HB22492" s="4" t="s">
        <v>14</v>
      </c>
      <c r="HC22492" s="4" t="s">
        <v>8</v>
      </c>
      <c r="HD22492" s="4" t="s">
        <v>1616</v>
      </c>
      <c r="HE22492" s="4" t="s">
        <v>11</v>
      </c>
      <c r="HF22492" s="4" t="s">
        <v>11</v>
      </c>
      <c r="HG22492" s="4" t="s">
        <v>14</v>
      </c>
      <c r="HH22492" s="4" t="s">
        <v>8</v>
      </c>
      <c r="HI22492" s="4" t="s">
        <v>1616</v>
      </c>
      <c r="HJ22492" s="4" t="s">
        <v>11</v>
      </c>
      <c r="HK22492" s="4" t="s">
        <v>11</v>
      </c>
      <c r="HL22492" s="4" t="s">
        <v>14</v>
      </c>
      <c r="HM22492" s="4" t="s">
        <v>8</v>
      </c>
      <c r="HN22492" s="4" t="s">
        <v>1616</v>
      </c>
      <c r="HO22492" s="4" t="s">
        <v>11</v>
      </c>
      <c r="HP22492" s="4" t="s">
        <v>11</v>
      </c>
      <c r="HQ22492" s="4" t="s">
        <v>14</v>
      </c>
      <c r="HR22492" s="4" t="s">
        <v>8</v>
      </c>
      <c r="HS22492" s="4" t="s">
        <v>1616</v>
      </c>
    </row>
    <row r="22493" spans="1:482">
      <c r="A22493" t="n">
        <v>190512</v>
      </c>
      <c r="B22493" s="95" t="n">
        <v>257</v>
      </c>
      <c r="C22493" s="7" t="n">
        <v>3</v>
      </c>
      <c r="D22493" s="7" t="n">
        <v>65533</v>
      </c>
      <c r="E22493" s="7" t="n">
        <v>0</v>
      </c>
      <c r="F22493" s="7" t="s">
        <v>692</v>
      </c>
      <c r="G22493" s="7" t="n">
        <f t="normal" ca="1">32-LENB(INDIRECT(ADDRESS(22493,6)))</f>
        <v>0</v>
      </c>
      <c r="H22493" s="7" t="n">
        <v>7</v>
      </c>
      <c r="I22493" s="7" t="n">
        <v>65533</v>
      </c>
      <c r="J22493" s="7" t="n">
        <v>7499</v>
      </c>
      <c r="K22493" s="7" t="s">
        <v>18</v>
      </c>
      <c r="L22493" s="7" t="n">
        <f t="normal" ca="1">32-LENB(INDIRECT(ADDRESS(22493,11)))</f>
        <v>0</v>
      </c>
      <c r="M22493" s="7" t="n">
        <v>7</v>
      </c>
      <c r="N22493" s="7" t="n">
        <v>65533</v>
      </c>
      <c r="O22493" s="7" t="n">
        <v>6518</v>
      </c>
      <c r="P22493" s="7" t="s">
        <v>18</v>
      </c>
      <c r="Q22493" s="7" t="n">
        <f t="normal" ca="1">32-LENB(INDIRECT(ADDRESS(22493,16)))</f>
        <v>0</v>
      </c>
      <c r="R22493" s="7" t="n">
        <v>7</v>
      </c>
      <c r="S22493" s="7" t="n">
        <v>65533</v>
      </c>
      <c r="T22493" s="7" t="n">
        <v>3516</v>
      </c>
      <c r="U22493" s="7" t="s">
        <v>18</v>
      </c>
      <c r="V22493" s="7" t="n">
        <f t="normal" ca="1">32-LENB(INDIRECT(ADDRESS(22493,21)))</f>
        <v>0</v>
      </c>
      <c r="W22493" s="7" t="n">
        <v>7</v>
      </c>
      <c r="X22493" s="7" t="n">
        <v>65533</v>
      </c>
      <c r="Y22493" s="7" t="n">
        <v>53340</v>
      </c>
      <c r="Z22493" s="7" t="s">
        <v>18</v>
      </c>
      <c r="AA22493" s="7" t="n">
        <f t="normal" ca="1">32-LENB(INDIRECT(ADDRESS(22493,26)))</f>
        <v>0</v>
      </c>
      <c r="AB22493" s="7" t="n">
        <v>7</v>
      </c>
      <c r="AC22493" s="7" t="n">
        <v>65533</v>
      </c>
      <c r="AD22493" s="7" t="n">
        <v>53341</v>
      </c>
      <c r="AE22493" s="7" t="s">
        <v>18</v>
      </c>
      <c r="AF22493" s="7" t="n">
        <f t="normal" ca="1">32-LENB(INDIRECT(ADDRESS(22493,31)))</f>
        <v>0</v>
      </c>
      <c r="AG22493" s="7" t="n">
        <v>7</v>
      </c>
      <c r="AH22493" s="7" t="n">
        <v>65533</v>
      </c>
      <c r="AI22493" s="7" t="n">
        <v>1520</v>
      </c>
      <c r="AJ22493" s="7" t="s">
        <v>18</v>
      </c>
      <c r="AK22493" s="7" t="n">
        <f t="normal" ca="1">32-LENB(INDIRECT(ADDRESS(22493,36)))</f>
        <v>0</v>
      </c>
      <c r="AL22493" s="7" t="n">
        <v>7</v>
      </c>
      <c r="AM22493" s="7" t="n">
        <v>65533</v>
      </c>
      <c r="AN22493" s="7" t="n">
        <v>2486</v>
      </c>
      <c r="AO22493" s="7" t="s">
        <v>18</v>
      </c>
      <c r="AP22493" s="7" t="n">
        <f t="normal" ca="1">32-LENB(INDIRECT(ADDRESS(22493,41)))</f>
        <v>0</v>
      </c>
      <c r="AQ22493" s="7" t="n">
        <v>7</v>
      </c>
      <c r="AR22493" s="7" t="n">
        <v>65533</v>
      </c>
      <c r="AS22493" s="7" t="n">
        <v>5462</v>
      </c>
      <c r="AT22493" s="7" t="s">
        <v>18</v>
      </c>
      <c r="AU22493" s="7" t="n">
        <f t="normal" ca="1">32-LENB(INDIRECT(ADDRESS(22493,46)))</f>
        <v>0</v>
      </c>
      <c r="AV22493" s="7" t="n">
        <v>7</v>
      </c>
      <c r="AW22493" s="7" t="n">
        <v>65533</v>
      </c>
      <c r="AX22493" s="7" t="n">
        <v>9445</v>
      </c>
      <c r="AY22493" s="7" t="s">
        <v>18</v>
      </c>
      <c r="AZ22493" s="7" t="n">
        <f t="normal" ca="1">32-LENB(INDIRECT(ADDRESS(22493,51)))</f>
        <v>0</v>
      </c>
      <c r="BA22493" s="7" t="n">
        <v>7</v>
      </c>
      <c r="BB22493" s="7" t="n">
        <v>65533</v>
      </c>
      <c r="BC22493" s="7" t="n">
        <v>8532</v>
      </c>
      <c r="BD22493" s="7" t="s">
        <v>18</v>
      </c>
      <c r="BE22493" s="7" t="n">
        <f t="normal" ca="1">32-LENB(INDIRECT(ADDRESS(22493,56)))</f>
        <v>0</v>
      </c>
      <c r="BF22493" s="7" t="n">
        <v>7</v>
      </c>
      <c r="BG22493" s="7" t="n">
        <v>65533</v>
      </c>
      <c r="BH22493" s="7" t="n">
        <v>4520</v>
      </c>
      <c r="BI22493" s="7" t="s">
        <v>18</v>
      </c>
      <c r="BJ22493" s="7" t="n">
        <f t="normal" ca="1">32-LENB(INDIRECT(ADDRESS(22493,61)))</f>
        <v>0</v>
      </c>
      <c r="BK22493" s="7" t="n">
        <v>7</v>
      </c>
      <c r="BL22493" s="7" t="n">
        <v>65533</v>
      </c>
      <c r="BM22493" s="7" t="n">
        <v>53342</v>
      </c>
      <c r="BN22493" s="7" t="s">
        <v>18</v>
      </c>
      <c r="BO22493" s="7" t="n">
        <f t="normal" ca="1">32-LENB(INDIRECT(ADDRESS(22493,66)))</f>
        <v>0</v>
      </c>
      <c r="BP22493" s="7" t="n">
        <v>7</v>
      </c>
      <c r="BQ22493" s="7" t="n">
        <v>65533</v>
      </c>
      <c r="BR22493" s="7" t="n">
        <v>10494</v>
      </c>
      <c r="BS22493" s="7" t="s">
        <v>18</v>
      </c>
      <c r="BT22493" s="7" t="n">
        <f t="normal" ca="1">32-LENB(INDIRECT(ADDRESS(22493,71)))</f>
        <v>0</v>
      </c>
      <c r="BU22493" s="7" t="n">
        <v>7</v>
      </c>
      <c r="BV22493" s="7" t="n">
        <v>65533</v>
      </c>
      <c r="BW22493" s="7" t="n">
        <v>13387</v>
      </c>
      <c r="BX22493" s="7" t="s">
        <v>18</v>
      </c>
      <c r="BY22493" s="7" t="n">
        <f t="normal" ca="1">32-LENB(INDIRECT(ADDRESS(22493,76)))</f>
        <v>0</v>
      </c>
      <c r="BZ22493" s="7" t="n">
        <v>7</v>
      </c>
      <c r="CA22493" s="7" t="n">
        <v>65533</v>
      </c>
      <c r="CB22493" s="7" t="n">
        <v>18552</v>
      </c>
      <c r="CC22493" s="7" t="s">
        <v>18</v>
      </c>
      <c r="CD22493" s="7" t="n">
        <f t="normal" ca="1">32-LENB(INDIRECT(ADDRESS(22493,81)))</f>
        <v>0</v>
      </c>
      <c r="CE22493" s="7" t="n">
        <v>7</v>
      </c>
      <c r="CF22493" s="7" t="n">
        <v>65533</v>
      </c>
      <c r="CG22493" s="7" t="n">
        <v>10495</v>
      </c>
      <c r="CH22493" s="7" t="s">
        <v>18</v>
      </c>
      <c r="CI22493" s="7" t="n">
        <f t="normal" ca="1">32-LENB(INDIRECT(ADDRESS(22493,86)))</f>
        <v>0</v>
      </c>
      <c r="CJ22493" s="7" t="n">
        <v>7</v>
      </c>
      <c r="CK22493" s="7" t="n">
        <v>65533</v>
      </c>
      <c r="CL22493" s="7" t="n">
        <v>53343</v>
      </c>
      <c r="CM22493" s="7" t="s">
        <v>18</v>
      </c>
      <c r="CN22493" s="7" t="n">
        <f t="normal" ca="1">32-LENB(INDIRECT(ADDRESS(22493,91)))</f>
        <v>0</v>
      </c>
      <c r="CO22493" s="7" t="n">
        <v>7</v>
      </c>
      <c r="CP22493" s="7" t="n">
        <v>65533</v>
      </c>
      <c r="CQ22493" s="7" t="n">
        <v>1521</v>
      </c>
      <c r="CR22493" s="7" t="s">
        <v>18</v>
      </c>
      <c r="CS22493" s="7" t="n">
        <f t="normal" ca="1">32-LENB(INDIRECT(ADDRESS(22493,96)))</f>
        <v>0</v>
      </c>
      <c r="CT22493" s="7" t="n">
        <v>7</v>
      </c>
      <c r="CU22493" s="7" t="n">
        <v>65533</v>
      </c>
      <c r="CV22493" s="7" t="n">
        <v>53344</v>
      </c>
      <c r="CW22493" s="7" t="s">
        <v>18</v>
      </c>
      <c r="CX22493" s="7" t="n">
        <f t="normal" ca="1">32-LENB(INDIRECT(ADDRESS(22493,101)))</f>
        <v>0</v>
      </c>
      <c r="CY22493" s="7" t="n">
        <v>5</v>
      </c>
      <c r="CZ22493" s="7" t="n">
        <v>65533</v>
      </c>
      <c r="DA22493" s="7" t="n">
        <v>1522</v>
      </c>
      <c r="DB22493" s="7" t="s">
        <v>18</v>
      </c>
      <c r="DC22493" s="7" t="n">
        <f t="normal" ca="1">32-LENB(INDIRECT(ADDRESS(22493,106)))</f>
        <v>0</v>
      </c>
      <c r="DD22493" s="7" t="n">
        <v>7</v>
      </c>
      <c r="DE22493" s="7" t="n">
        <v>65533</v>
      </c>
      <c r="DF22493" s="7" t="n">
        <v>10496</v>
      </c>
      <c r="DG22493" s="7" t="s">
        <v>18</v>
      </c>
      <c r="DH22493" s="7" t="n">
        <f t="normal" ca="1">32-LENB(INDIRECT(ADDRESS(22493,111)))</f>
        <v>0</v>
      </c>
      <c r="DI22493" s="7" t="n">
        <v>7</v>
      </c>
      <c r="DJ22493" s="7" t="n">
        <v>65533</v>
      </c>
      <c r="DK22493" s="7" t="n">
        <v>2488</v>
      </c>
      <c r="DL22493" s="7" t="s">
        <v>18</v>
      </c>
      <c r="DM22493" s="7" t="n">
        <f t="normal" ca="1">32-LENB(INDIRECT(ADDRESS(22493,116)))</f>
        <v>0</v>
      </c>
      <c r="DN22493" s="7" t="n">
        <v>7</v>
      </c>
      <c r="DO22493" s="7" t="n">
        <v>65533</v>
      </c>
      <c r="DP22493" s="7" t="n">
        <v>8534</v>
      </c>
      <c r="DQ22493" s="7" t="s">
        <v>18</v>
      </c>
      <c r="DR22493" s="7" t="n">
        <f t="normal" ca="1">32-LENB(INDIRECT(ADDRESS(22493,121)))</f>
        <v>0</v>
      </c>
      <c r="DS22493" s="7" t="n">
        <v>7</v>
      </c>
      <c r="DT22493" s="7" t="n">
        <v>65533</v>
      </c>
      <c r="DU22493" s="7" t="n">
        <v>1523</v>
      </c>
      <c r="DV22493" s="7" t="s">
        <v>18</v>
      </c>
      <c r="DW22493" s="7" t="n">
        <f t="normal" ca="1">32-LENB(INDIRECT(ADDRESS(22493,126)))</f>
        <v>0</v>
      </c>
      <c r="DX22493" s="7" t="n">
        <v>7</v>
      </c>
      <c r="DY22493" s="7" t="n">
        <v>65533</v>
      </c>
      <c r="DZ22493" s="7" t="n">
        <v>53345</v>
      </c>
      <c r="EA22493" s="7" t="s">
        <v>18</v>
      </c>
      <c r="EB22493" s="7" t="n">
        <f t="normal" ca="1">32-LENB(INDIRECT(ADDRESS(22493,131)))</f>
        <v>0</v>
      </c>
      <c r="EC22493" s="7" t="n">
        <v>7</v>
      </c>
      <c r="ED22493" s="7" t="n">
        <v>65533</v>
      </c>
      <c r="EE22493" s="7" t="n">
        <v>9447</v>
      </c>
      <c r="EF22493" s="7" t="s">
        <v>18</v>
      </c>
      <c r="EG22493" s="7" t="n">
        <f t="normal" ca="1">32-LENB(INDIRECT(ADDRESS(22493,136)))</f>
        <v>0</v>
      </c>
      <c r="EH22493" s="7" t="n">
        <v>7</v>
      </c>
      <c r="EI22493" s="7" t="n">
        <v>65533</v>
      </c>
      <c r="EJ22493" s="7" t="n">
        <v>10497</v>
      </c>
      <c r="EK22493" s="7" t="s">
        <v>18</v>
      </c>
      <c r="EL22493" s="7" t="n">
        <f t="normal" ca="1">32-LENB(INDIRECT(ADDRESS(22493,141)))</f>
        <v>0</v>
      </c>
      <c r="EM22493" s="7" t="n">
        <v>7</v>
      </c>
      <c r="EN22493" s="7" t="n">
        <v>65533</v>
      </c>
      <c r="EO22493" s="7" t="n">
        <v>10498</v>
      </c>
      <c r="EP22493" s="7" t="s">
        <v>18</v>
      </c>
      <c r="EQ22493" s="7" t="n">
        <f t="normal" ca="1">32-LENB(INDIRECT(ADDRESS(22493,146)))</f>
        <v>0</v>
      </c>
      <c r="ER22493" s="7" t="n">
        <v>7</v>
      </c>
      <c r="ES22493" s="7" t="n">
        <v>65533</v>
      </c>
      <c r="ET22493" s="7" t="n">
        <v>10499</v>
      </c>
      <c r="EU22493" s="7" t="s">
        <v>18</v>
      </c>
      <c r="EV22493" s="7" t="n">
        <f t="normal" ca="1">32-LENB(INDIRECT(ADDRESS(22493,151)))</f>
        <v>0</v>
      </c>
      <c r="EW22493" s="7" t="n">
        <v>7</v>
      </c>
      <c r="EX22493" s="7" t="n">
        <v>65533</v>
      </c>
      <c r="EY22493" s="7" t="n">
        <v>10500</v>
      </c>
      <c r="EZ22493" s="7" t="s">
        <v>18</v>
      </c>
      <c r="FA22493" s="7" t="n">
        <f t="normal" ca="1">32-LENB(INDIRECT(ADDRESS(22493,156)))</f>
        <v>0</v>
      </c>
      <c r="FB22493" s="7" t="n">
        <v>7</v>
      </c>
      <c r="FC22493" s="7" t="n">
        <v>65533</v>
      </c>
      <c r="FD22493" s="7" t="n">
        <v>4522</v>
      </c>
      <c r="FE22493" s="7" t="s">
        <v>18</v>
      </c>
      <c r="FF22493" s="7" t="n">
        <f t="normal" ca="1">32-LENB(INDIRECT(ADDRESS(22493,161)))</f>
        <v>0</v>
      </c>
      <c r="FG22493" s="7" t="n">
        <v>7</v>
      </c>
      <c r="FH22493" s="7" t="n">
        <v>65533</v>
      </c>
      <c r="FI22493" s="7" t="n">
        <v>5464</v>
      </c>
      <c r="FJ22493" s="7" t="s">
        <v>18</v>
      </c>
      <c r="FK22493" s="7" t="n">
        <f t="normal" ca="1">32-LENB(INDIRECT(ADDRESS(22493,166)))</f>
        <v>0</v>
      </c>
      <c r="FL22493" s="7" t="n">
        <v>7</v>
      </c>
      <c r="FM22493" s="7" t="n">
        <v>65533</v>
      </c>
      <c r="FN22493" s="7" t="n">
        <v>6520</v>
      </c>
      <c r="FO22493" s="7" t="s">
        <v>18</v>
      </c>
      <c r="FP22493" s="7" t="n">
        <f t="normal" ca="1">32-LENB(INDIRECT(ADDRESS(22493,171)))</f>
        <v>0</v>
      </c>
      <c r="FQ22493" s="7" t="n">
        <v>7</v>
      </c>
      <c r="FR22493" s="7" t="n">
        <v>65533</v>
      </c>
      <c r="FS22493" s="7" t="n">
        <v>7501</v>
      </c>
      <c r="FT22493" s="7" t="s">
        <v>18</v>
      </c>
      <c r="FU22493" s="7" t="n">
        <f t="normal" ca="1">32-LENB(INDIRECT(ADDRESS(22493,176)))</f>
        <v>0</v>
      </c>
      <c r="FV22493" s="7" t="n">
        <v>7</v>
      </c>
      <c r="FW22493" s="7" t="n">
        <v>65533</v>
      </c>
      <c r="FX22493" s="7" t="n">
        <v>3518</v>
      </c>
      <c r="FY22493" s="7" t="s">
        <v>18</v>
      </c>
      <c r="FZ22493" s="7" t="n">
        <f t="normal" ca="1">32-LENB(INDIRECT(ADDRESS(22493,181)))</f>
        <v>0</v>
      </c>
      <c r="GA22493" s="7" t="n">
        <v>7</v>
      </c>
      <c r="GB22493" s="7" t="n">
        <v>65533</v>
      </c>
      <c r="GC22493" s="7" t="n">
        <v>3519</v>
      </c>
      <c r="GD22493" s="7" t="s">
        <v>18</v>
      </c>
      <c r="GE22493" s="7" t="n">
        <f t="normal" ca="1">32-LENB(INDIRECT(ADDRESS(22493,186)))</f>
        <v>0</v>
      </c>
      <c r="GF22493" s="7" t="n">
        <v>7</v>
      </c>
      <c r="GG22493" s="7" t="n">
        <v>65533</v>
      </c>
      <c r="GH22493" s="7" t="n">
        <v>10501</v>
      </c>
      <c r="GI22493" s="7" t="s">
        <v>18</v>
      </c>
      <c r="GJ22493" s="7" t="n">
        <f t="normal" ca="1">32-LENB(INDIRECT(ADDRESS(22493,191)))</f>
        <v>0</v>
      </c>
      <c r="GK22493" s="7" t="n">
        <v>7</v>
      </c>
      <c r="GL22493" s="7" t="n">
        <v>65533</v>
      </c>
      <c r="GM22493" s="7" t="n">
        <v>18553</v>
      </c>
      <c r="GN22493" s="7" t="s">
        <v>18</v>
      </c>
      <c r="GO22493" s="7" t="n">
        <f t="normal" ca="1">32-LENB(INDIRECT(ADDRESS(22493,196)))</f>
        <v>0</v>
      </c>
      <c r="GP22493" s="7" t="n">
        <v>7</v>
      </c>
      <c r="GQ22493" s="7" t="n">
        <v>65533</v>
      </c>
      <c r="GR22493" s="7" t="n">
        <v>13388</v>
      </c>
      <c r="GS22493" s="7" t="s">
        <v>18</v>
      </c>
      <c r="GT22493" s="7" t="n">
        <f t="normal" ca="1">32-LENB(INDIRECT(ADDRESS(22493,201)))</f>
        <v>0</v>
      </c>
      <c r="GU22493" s="7" t="n">
        <v>4</v>
      </c>
      <c r="GV22493" s="7" t="n">
        <v>65533</v>
      </c>
      <c r="GW22493" s="7" t="n">
        <v>13001</v>
      </c>
      <c r="GX22493" s="7" t="s">
        <v>18</v>
      </c>
      <c r="GY22493" s="7" t="n">
        <f t="normal" ca="1">32-LENB(INDIRECT(ADDRESS(22493,206)))</f>
        <v>0</v>
      </c>
      <c r="GZ22493" s="7" t="n">
        <v>4</v>
      </c>
      <c r="HA22493" s="7" t="n">
        <v>65533</v>
      </c>
      <c r="HB22493" s="7" t="n">
        <v>1505</v>
      </c>
      <c r="HC22493" s="7" t="s">
        <v>18</v>
      </c>
      <c r="HD22493" s="7" t="n">
        <f t="normal" ca="1">32-LENB(INDIRECT(ADDRESS(22493,211)))</f>
        <v>0</v>
      </c>
      <c r="HE22493" s="7" t="n">
        <v>4</v>
      </c>
      <c r="HF22493" s="7" t="n">
        <v>65533</v>
      </c>
      <c r="HG22493" s="7" t="n">
        <v>1517</v>
      </c>
      <c r="HH22493" s="7" t="s">
        <v>18</v>
      </c>
      <c r="HI22493" s="7" t="n">
        <f t="normal" ca="1">32-LENB(INDIRECT(ADDRESS(22493,216)))</f>
        <v>0</v>
      </c>
      <c r="HJ22493" s="7" t="n">
        <v>4</v>
      </c>
      <c r="HK22493" s="7" t="n">
        <v>65533</v>
      </c>
      <c r="HL22493" s="7" t="n">
        <v>12105</v>
      </c>
      <c r="HM22493" s="7" t="s">
        <v>18</v>
      </c>
      <c r="HN22493" s="7" t="n">
        <f t="normal" ca="1">32-LENB(INDIRECT(ADDRESS(22493,221)))</f>
        <v>0</v>
      </c>
      <c r="HO22493" s="7" t="n">
        <v>0</v>
      </c>
      <c r="HP22493" s="7" t="n">
        <v>65533</v>
      </c>
      <c r="HQ22493" s="7" t="n">
        <v>0</v>
      </c>
      <c r="HR22493" s="7" t="s">
        <v>18</v>
      </c>
      <c r="HS22493" s="7" t="n">
        <f t="normal" ca="1">32-LENB(INDIRECT(ADDRESS(22493,226)))</f>
        <v>0</v>
      </c>
    </row>
    <row r="22494" spans="1:482">
      <c r="A22494" t="s">
        <v>4</v>
      </c>
      <c r="B22494" s="4" t="s">
        <v>5</v>
      </c>
    </row>
    <row r="22495" spans="1:482">
      <c r="A22495" t="n">
        <v>192312</v>
      </c>
      <c r="B22495" s="5" t="n">
        <v>1</v>
      </c>
    </row>
    <row r="22496" spans="1:482" s="3" customFormat="1" customHeight="0">
      <c r="A22496" s="3" t="s">
        <v>2</v>
      </c>
      <c r="B22496" s="3" t="s">
        <v>1622</v>
      </c>
    </row>
    <row r="22497" spans="1:227">
      <c r="A22497" t="s">
        <v>4</v>
      </c>
      <c r="B22497" s="4" t="s">
        <v>5</v>
      </c>
      <c r="C22497" s="4" t="s">
        <v>11</v>
      </c>
      <c r="D22497" s="4" t="s">
        <v>11</v>
      </c>
      <c r="E22497" s="4" t="s">
        <v>14</v>
      </c>
      <c r="F22497" s="4" t="s">
        <v>8</v>
      </c>
      <c r="G22497" s="4" t="s">
        <v>1616</v>
      </c>
      <c r="H22497" s="4" t="s">
        <v>11</v>
      </c>
      <c r="I22497" s="4" t="s">
        <v>11</v>
      </c>
      <c r="J22497" s="4" t="s">
        <v>14</v>
      </c>
      <c r="K22497" s="4" t="s">
        <v>8</v>
      </c>
      <c r="L22497" s="4" t="s">
        <v>1616</v>
      </c>
    </row>
    <row r="22498" spans="1:227">
      <c r="A22498" t="n">
        <v>192320</v>
      </c>
      <c r="B22498" s="95" t="n">
        <v>257</v>
      </c>
      <c r="C22498" s="7" t="n">
        <v>4</v>
      </c>
      <c r="D22498" s="7" t="n">
        <v>65533</v>
      </c>
      <c r="E22498" s="7" t="n">
        <v>13000</v>
      </c>
      <c r="F22498" s="7" t="s">
        <v>18</v>
      </c>
      <c r="G22498" s="7" t="n">
        <f t="normal" ca="1">32-LENB(INDIRECT(ADDRESS(22498,6)))</f>
        <v>0</v>
      </c>
      <c r="H22498" s="7" t="n">
        <v>0</v>
      </c>
      <c r="I22498" s="7" t="n">
        <v>65533</v>
      </c>
      <c r="J22498" s="7" t="n">
        <v>0</v>
      </c>
      <c r="K22498" s="7" t="s">
        <v>18</v>
      </c>
      <c r="L22498" s="7" t="n">
        <f t="normal" ca="1">32-LENB(INDIRECT(ADDRESS(22498,11)))</f>
        <v>0</v>
      </c>
    </row>
    <row r="22499" spans="1:227">
      <c r="A22499" t="s">
        <v>4</v>
      </c>
      <c r="B22499" s="4" t="s">
        <v>5</v>
      </c>
    </row>
    <row r="22500" spans="1:227">
      <c r="A22500" t="n">
        <v>192400</v>
      </c>
      <c r="B22500" s="5" t="n">
        <v>1</v>
      </c>
    </row>
    <row r="22501" spans="1:227" s="3" customFormat="1" customHeight="0">
      <c r="A22501" s="3" t="s">
        <v>2</v>
      </c>
      <c r="B22501" s="3" t="s">
        <v>1623</v>
      </c>
    </row>
    <row r="22502" spans="1:227">
      <c r="A22502" t="s">
        <v>4</v>
      </c>
      <c r="B22502" s="4" t="s">
        <v>5</v>
      </c>
      <c r="C22502" s="4" t="s">
        <v>11</v>
      </c>
      <c r="D22502" s="4" t="s">
        <v>11</v>
      </c>
      <c r="E22502" s="4" t="s">
        <v>14</v>
      </c>
      <c r="F22502" s="4" t="s">
        <v>8</v>
      </c>
      <c r="G22502" s="4" t="s">
        <v>1616</v>
      </c>
      <c r="H22502" s="4" t="s">
        <v>11</v>
      </c>
      <c r="I22502" s="4" t="s">
        <v>11</v>
      </c>
      <c r="J22502" s="4" t="s">
        <v>14</v>
      </c>
      <c r="K22502" s="4" t="s">
        <v>8</v>
      </c>
      <c r="L22502" s="4" t="s">
        <v>1616</v>
      </c>
      <c r="M22502" s="4" t="s">
        <v>11</v>
      </c>
      <c r="N22502" s="4" t="s">
        <v>11</v>
      </c>
      <c r="O22502" s="4" t="s">
        <v>14</v>
      </c>
      <c r="P22502" s="4" t="s">
        <v>8</v>
      </c>
      <c r="Q22502" s="4" t="s">
        <v>1616</v>
      </c>
      <c r="R22502" s="4" t="s">
        <v>11</v>
      </c>
      <c r="S22502" s="4" t="s">
        <v>11</v>
      </c>
      <c r="T22502" s="4" t="s">
        <v>14</v>
      </c>
      <c r="U22502" s="4" t="s">
        <v>8</v>
      </c>
      <c r="V22502" s="4" t="s">
        <v>1616</v>
      </c>
      <c r="W22502" s="4" t="s">
        <v>11</v>
      </c>
      <c r="X22502" s="4" t="s">
        <v>11</v>
      </c>
      <c r="Y22502" s="4" t="s">
        <v>14</v>
      </c>
      <c r="Z22502" s="4" t="s">
        <v>8</v>
      </c>
      <c r="AA22502" s="4" t="s">
        <v>1616</v>
      </c>
    </row>
    <row r="22503" spans="1:227">
      <c r="A22503" t="n">
        <v>192416</v>
      </c>
      <c r="B22503" s="95" t="n">
        <v>257</v>
      </c>
      <c r="C22503" s="7" t="n">
        <v>3</v>
      </c>
      <c r="D22503" s="7" t="n">
        <v>65533</v>
      </c>
      <c r="E22503" s="7" t="n">
        <v>0</v>
      </c>
      <c r="F22503" s="7" t="s">
        <v>957</v>
      </c>
      <c r="G22503" s="7" t="n">
        <f t="normal" ca="1">32-LENB(INDIRECT(ADDRESS(22503,6)))</f>
        <v>0</v>
      </c>
      <c r="H22503" s="7" t="n">
        <v>4</v>
      </c>
      <c r="I22503" s="7" t="n">
        <v>65533</v>
      </c>
      <c r="J22503" s="7" t="n">
        <v>12010</v>
      </c>
      <c r="K22503" s="7" t="s">
        <v>18</v>
      </c>
      <c r="L22503" s="7" t="n">
        <f t="normal" ca="1">32-LENB(INDIRECT(ADDRESS(22503,11)))</f>
        <v>0</v>
      </c>
      <c r="M22503" s="7" t="n">
        <v>4</v>
      </c>
      <c r="N22503" s="7" t="n">
        <v>65533</v>
      </c>
      <c r="O22503" s="7" t="n">
        <v>12310</v>
      </c>
      <c r="P22503" s="7" t="s">
        <v>18</v>
      </c>
      <c r="Q22503" s="7" t="n">
        <f t="normal" ca="1">32-LENB(INDIRECT(ADDRESS(22503,16)))</f>
        <v>0</v>
      </c>
      <c r="R22503" s="7" t="n">
        <v>4</v>
      </c>
      <c r="S22503" s="7" t="n">
        <v>65533</v>
      </c>
      <c r="T22503" s="7" t="n">
        <v>12105</v>
      </c>
      <c r="U22503" s="7" t="s">
        <v>18</v>
      </c>
      <c r="V22503" s="7" t="n">
        <f t="normal" ca="1">32-LENB(INDIRECT(ADDRESS(22503,21)))</f>
        <v>0</v>
      </c>
      <c r="W22503" s="7" t="n">
        <v>0</v>
      </c>
      <c r="X22503" s="7" t="n">
        <v>65533</v>
      </c>
      <c r="Y22503" s="7" t="n">
        <v>0</v>
      </c>
      <c r="Z22503" s="7" t="s">
        <v>18</v>
      </c>
      <c r="AA22503" s="7" t="n">
        <f t="normal" ca="1">32-LENB(INDIRECT(ADDRESS(22503,26)))</f>
        <v>0</v>
      </c>
    </row>
    <row r="22504" spans="1:227">
      <c r="A22504" t="s">
        <v>4</v>
      </c>
      <c r="B22504" s="4" t="s">
        <v>5</v>
      </c>
    </row>
    <row r="22505" spans="1:227">
      <c r="A22505" t="n">
        <v>192616</v>
      </c>
      <c r="B22505" s="5" t="n">
        <v>1</v>
      </c>
    </row>
    <row r="22506" spans="1:227" s="3" customFormat="1" customHeight="0">
      <c r="A22506" s="3" t="s">
        <v>2</v>
      </c>
      <c r="B22506" s="3" t="s">
        <v>1624</v>
      </c>
    </row>
    <row r="22507" spans="1:227">
      <c r="A22507" t="s">
        <v>4</v>
      </c>
      <c r="B22507" s="4" t="s">
        <v>5</v>
      </c>
      <c r="C22507" s="4" t="s">
        <v>11</v>
      </c>
      <c r="D22507" s="4" t="s">
        <v>11</v>
      </c>
      <c r="E22507" s="4" t="s">
        <v>14</v>
      </c>
      <c r="F22507" s="4" t="s">
        <v>8</v>
      </c>
      <c r="G22507" s="4" t="s">
        <v>1616</v>
      </c>
      <c r="H22507" s="4" t="s">
        <v>11</v>
      </c>
      <c r="I22507" s="4" t="s">
        <v>11</v>
      </c>
      <c r="J22507" s="4" t="s">
        <v>14</v>
      </c>
      <c r="K22507" s="4" t="s">
        <v>8</v>
      </c>
      <c r="L22507" s="4" t="s">
        <v>1616</v>
      </c>
      <c r="M22507" s="4" t="s">
        <v>11</v>
      </c>
      <c r="N22507" s="4" t="s">
        <v>11</v>
      </c>
      <c r="O22507" s="4" t="s">
        <v>14</v>
      </c>
      <c r="P22507" s="4" t="s">
        <v>8</v>
      </c>
      <c r="Q22507" s="4" t="s">
        <v>1616</v>
      </c>
      <c r="R22507" s="4" t="s">
        <v>11</v>
      </c>
      <c r="S22507" s="4" t="s">
        <v>11</v>
      </c>
      <c r="T22507" s="4" t="s">
        <v>14</v>
      </c>
      <c r="U22507" s="4" t="s">
        <v>8</v>
      </c>
      <c r="V22507" s="4" t="s">
        <v>1616</v>
      </c>
      <c r="W22507" s="4" t="s">
        <v>11</v>
      </c>
      <c r="X22507" s="4" t="s">
        <v>11</v>
      </c>
      <c r="Y22507" s="4" t="s">
        <v>14</v>
      </c>
      <c r="Z22507" s="4" t="s">
        <v>8</v>
      </c>
      <c r="AA22507" s="4" t="s">
        <v>1616</v>
      </c>
      <c r="AB22507" s="4" t="s">
        <v>11</v>
      </c>
      <c r="AC22507" s="4" t="s">
        <v>11</v>
      </c>
      <c r="AD22507" s="4" t="s">
        <v>14</v>
      </c>
      <c r="AE22507" s="4" t="s">
        <v>8</v>
      </c>
      <c r="AF22507" s="4" t="s">
        <v>1616</v>
      </c>
      <c r="AG22507" s="4" t="s">
        <v>11</v>
      </c>
      <c r="AH22507" s="4" t="s">
        <v>11</v>
      </c>
      <c r="AI22507" s="4" t="s">
        <v>14</v>
      </c>
      <c r="AJ22507" s="4" t="s">
        <v>8</v>
      </c>
      <c r="AK22507" s="4" t="s">
        <v>1616</v>
      </c>
    </row>
    <row r="22508" spans="1:227">
      <c r="A22508" t="n">
        <v>192624</v>
      </c>
      <c r="B22508" s="95" t="n">
        <v>257</v>
      </c>
      <c r="C22508" s="7" t="n">
        <v>3</v>
      </c>
      <c r="D22508" s="7" t="n">
        <v>65533</v>
      </c>
      <c r="E22508" s="7" t="n">
        <v>0</v>
      </c>
      <c r="F22508" s="7" t="s">
        <v>957</v>
      </c>
      <c r="G22508" s="7" t="n">
        <f t="normal" ca="1">32-LENB(INDIRECT(ADDRESS(22508,6)))</f>
        <v>0</v>
      </c>
      <c r="H22508" s="7" t="n">
        <v>3</v>
      </c>
      <c r="I22508" s="7" t="n">
        <v>65533</v>
      </c>
      <c r="J22508" s="7" t="n">
        <v>0</v>
      </c>
      <c r="K22508" s="7" t="s">
        <v>1033</v>
      </c>
      <c r="L22508" s="7" t="n">
        <f t="normal" ca="1">32-LENB(INDIRECT(ADDRESS(22508,11)))</f>
        <v>0</v>
      </c>
      <c r="M22508" s="7" t="n">
        <v>9</v>
      </c>
      <c r="N22508" s="7" t="n">
        <v>0</v>
      </c>
      <c r="O22508" s="7" t="n">
        <v>0</v>
      </c>
      <c r="P22508" s="7" t="s">
        <v>1036</v>
      </c>
      <c r="Q22508" s="7" t="n">
        <f t="normal" ca="1">32-LENB(INDIRECT(ADDRESS(22508,16)))</f>
        <v>0</v>
      </c>
      <c r="R22508" s="7" t="n">
        <v>4</v>
      </c>
      <c r="S22508" s="7" t="n">
        <v>65533</v>
      </c>
      <c r="T22508" s="7" t="n">
        <v>12312</v>
      </c>
      <c r="U22508" s="7" t="s">
        <v>18</v>
      </c>
      <c r="V22508" s="7" t="n">
        <f t="normal" ca="1">32-LENB(INDIRECT(ADDRESS(22508,21)))</f>
        <v>0</v>
      </c>
      <c r="W22508" s="7" t="n">
        <v>4</v>
      </c>
      <c r="X22508" s="7" t="n">
        <v>65533</v>
      </c>
      <c r="Y22508" s="7" t="n">
        <v>12310</v>
      </c>
      <c r="Z22508" s="7" t="s">
        <v>18</v>
      </c>
      <c r="AA22508" s="7" t="n">
        <f t="normal" ca="1">32-LENB(INDIRECT(ADDRESS(22508,26)))</f>
        <v>0</v>
      </c>
      <c r="AB22508" s="7" t="n">
        <v>4</v>
      </c>
      <c r="AC22508" s="7" t="n">
        <v>65533</v>
      </c>
      <c r="AD22508" s="7" t="n">
        <v>12105</v>
      </c>
      <c r="AE22508" s="7" t="s">
        <v>18</v>
      </c>
      <c r="AF22508" s="7" t="n">
        <f t="normal" ca="1">32-LENB(INDIRECT(ADDRESS(22508,31)))</f>
        <v>0</v>
      </c>
      <c r="AG22508" s="7" t="n">
        <v>0</v>
      </c>
      <c r="AH22508" s="7" t="n">
        <v>65533</v>
      </c>
      <c r="AI22508" s="7" t="n">
        <v>0</v>
      </c>
      <c r="AJ22508" s="7" t="s">
        <v>18</v>
      </c>
      <c r="AK22508" s="7" t="n">
        <f t="normal" ca="1">32-LENB(INDIRECT(ADDRESS(22508,36)))</f>
        <v>0</v>
      </c>
    </row>
    <row r="22509" spans="1:227">
      <c r="A22509" t="s">
        <v>4</v>
      </c>
      <c r="B22509" s="4" t="s">
        <v>5</v>
      </c>
    </row>
    <row r="22510" spans="1:227">
      <c r="A22510" t="n">
        <v>192904</v>
      </c>
      <c r="B22510" s="5" t="n">
        <v>1</v>
      </c>
    </row>
    <row r="22511" spans="1:227" s="3" customFormat="1" customHeight="0">
      <c r="A22511" s="3" t="s">
        <v>2</v>
      </c>
      <c r="B22511" s="3" t="s">
        <v>1625</v>
      </c>
    </row>
    <row r="22512" spans="1:227">
      <c r="A22512" t="s">
        <v>4</v>
      </c>
      <c r="B22512" s="4" t="s">
        <v>5</v>
      </c>
      <c r="C22512" s="4" t="s">
        <v>11</v>
      </c>
      <c r="D22512" s="4" t="s">
        <v>11</v>
      </c>
      <c r="E22512" s="4" t="s">
        <v>14</v>
      </c>
      <c r="F22512" s="4" t="s">
        <v>8</v>
      </c>
      <c r="G22512" s="4" t="s">
        <v>1616</v>
      </c>
      <c r="H22512" s="4" t="s">
        <v>11</v>
      </c>
      <c r="I22512" s="4" t="s">
        <v>11</v>
      </c>
      <c r="J22512" s="4" t="s">
        <v>14</v>
      </c>
      <c r="K22512" s="4" t="s">
        <v>8</v>
      </c>
      <c r="L22512" s="4" t="s">
        <v>1616</v>
      </c>
      <c r="M22512" s="4" t="s">
        <v>11</v>
      </c>
      <c r="N22512" s="4" t="s">
        <v>11</v>
      </c>
      <c r="O22512" s="4" t="s">
        <v>14</v>
      </c>
      <c r="P22512" s="4" t="s">
        <v>8</v>
      </c>
      <c r="Q22512" s="4" t="s">
        <v>1616</v>
      </c>
      <c r="R22512" s="4" t="s">
        <v>11</v>
      </c>
      <c r="S22512" s="4" t="s">
        <v>11</v>
      </c>
      <c r="T22512" s="4" t="s">
        <v>14</v>
      </c>
      <c r="U22512" s="4" t="s">
        <v>8</v>
      </c>
      <c r="V22512" s="4" t="s">
        <v>1616</v>
      </c>
      <c r="W22512" s="4" t="s">
        <v>11</v>
      </c>
      <c r="X22512" s="4" t="s">
        <v>11</v>
      </c>
      <c r="Y22512" s="4" t="s">
        <v>14</v>
      </c>
      <c r="Z22512" s="4" t="s">
        <v>8</v>
      </c>
      <c r="AA22512" s="4" t="s">
        <v>1616</v>
      </c>
    </row>
    <row r="22513" spans="1:37">
      <c r="A22513" t="n">
        <v>192912</v>
      </c>
      <c r="B22513" s="95" t="n">
        <v>257</v>
      </c>
      <c r="C22513" s="7" t="n">
        <v>9</v>
      </c>
      <c r="D22513" s="7" t="n">
        <v>103</v>
      </c>
      <c r="E22513" s="7" t="n">
        <v>0</v>
      </c>
      <c r="F22513" s="7" t="s">
        <v>1036</v>
      </c>
      <c r="G22513" s="7" t="n">
        <f t="normal" ca="1">32-LENB(INDIRECT(ADDRESS(22513,6)))</f>
        <v>0</v>
      </c>
      <c r="H22513" s="7" t="n">
        <v>4</v>
      </c>
      <c r="I22513" s="7" t="n">
        <v>65533</v>
      </c>
      <c r="J22513" s="7" t="n">
        <v>12101</v>
      </c>
      <c r="K22513" s="7" t="s">
        <v>18</v>
      </c>
      <c r="L22513" s="7" t="n">
        <f t="normal" ca="1">32-LENB(INDIRECT(ADDRESS(22513,11)))</f>
        <v>0</v>
      </c>
      <c r="M22513" s="7" t="n">
        <v>4</v>
      </c>
      <c r="N22513" s="7" t="n">
        <v>65533</v>
      </c>
      <c r="O22513" s="7" t="n">
        <v>12010</v>
      </c>
      <c r="P22513" s="7" t="s">
        <v>18</v>
      </c>
      <c r="Q22513" s="7" t="n">
        <f t="normal" ca="1">32-LENB(INDIRECT(ADDRESS(22513,16)))</f>
        <v>0</v>
      </c>
      <c r="R22513" s="7" t="n">
        <v>1</v>
      </c>
      <c r="S22513" s="7" t="n">
        <v>65533</v>
      </c>
      <c r="T22513" s="7" t="n">
        <v>11</v>
      </c>
      <c r="U22513" s="7" t="s">
        <v>1149</v>
      </c>
      <c r="V22513" s="7" t="n">
        <f t="normal" ca="1">32-LENB(INDIRECT(ADDRESS(22513,21)))</f>
        <v>0</v>
      </c>
      <c r="W22513" s="7" t="n">
        <v>0</v>
      </c>
      <c r="X22513" s="7" t="n">
        <v>65533</v>
      </c>
      <c r="Y22513" s="7" t="n">
        <v>0</v>
      </c>
      <c r="Z22513" s="7" t="s">
        <v>18</v>
      </c>
      <c r="AA22513" s="7" t="n">
        <f t="normal" ca="1">32-LENB(INDIRECT(ADDRESS(22513,26)))</f>
        <v>0</v>
      </c>
    </row>
    <row r="22514" spans="1:37">
      <c r="A22514" t="s">
        <v>4</v>
      </c>
      <c r="B22514" s="4" t="s">
        <v>5</v>
      </c>
    </row>
    <row r="22515" spans="1:37">
      <c r="A22515" t="n">
        <v>193112</v>
      </c>
      <c r="B22515" s="5" t="n">
        <v>1</v>
      </c>
    </row>
    <row r="22516" spans="1:37" s="3" customFormat="1" customHeight="0">
      <c r="A22516" s="3" t="s">
        <v>2</v>
      </c>
      <c r="B22516" s="3" t="s">
        <v>1626</v>
      </c>
    </row>
    <row r="22517" spans="1:37">
      <c r="A22517" t="s">
        <v>4</v>
      </c>
      <c r="B22517" s="4" t="s">
        <v>5</v>
      </c>
      <c r="C22517" s="4" t="s">
        <v>11</v>
      </c>
      <c r="D22517" s="4" t="s">
        <v>11</v>
      </c>
      <c r="E22517" s="4" t="s">
        <v>14</v>
      </c>
      <c r="F22517" s="4" t="s">
        <v>8</v>
      </c>
      <c r="G22517" s="4" t="s">
        <v>1616</v>
      </c>
      <c r="H22517" s="4" t="s">
        <v>11</v>
      </c>
      <c r="I22517" s="4" t="s">
        <v>11</v>
      </c>
      <c r="J22517" s="4" t="s">
        <v>14</v>
      </c>
      <c r="K22517" s="4" t="s">
        <v>8</v>
      </c>
      <c r="L22517" s="4" t="s">
        <v>1616</v>
      </c>
      <c r="M22517" s="4" t="s">
        <v>11</v>
      </c>
      <c r="N22517" s="4" t="s">
        <v>11</v>
      </c>
      <c r="O22517" s="4" t="s">
        <v>14</v>
      </c>
      <c r="P22517" s="4" t="s">
        <v>8</v>
      </c>
      <c r="Q22517" s="4" t="s">
        <v>1616</v>
      </c>
      <c r="R22517" s="4" t="s">
        <v>11</v>
      </c>
      <c r="S22517" s="4" t="s">
        <v>11</v>
      </c>
      <c r="T22517" s="4" t="s">
        <v>14</v>
      </c>
      <c r="U22517" s="4" t="s">
        <v>8</v>
      </c>
      <c r="V22517" s="4" t="s">
        <v>1616</v>
      </c>
      <c r="W22517" s="4" t="s">
        <v>11</v>
      </c>
      <c r="X22517" s="4" t="s">
        <v>11</v>
      </c>
      <c r="Y22517" s="4" t="s">
        <v>14</v>
      </c>
      <c r="Z22517" s="4" t="s">
        <v>8</v>
      </c>
      <c r="AA22517" s="4" t="s">
        <v>1616</v>
      </c>
    </row>
    <row r="22518" spans="1:37">
      <c r="A22518" t="n">
        <v>193120</v>
      </c>
      <c r="B22518" s="95" t="n">
        <v>257</v>
      </c>
      <c r="C22518" s="7" t="n">
        <v>2</v>
      </c>
      <c r="D22518" s="7" t="n">
        <v>65533</v>
      </c>
      <c r="E22518" s="7" t="n">
        <v>0</v>
      </c>
      <c r="F22518" s="7" t="s">
        <v>1155</v>
      </c>
      <c r="G22518" s="7" t="n">
        <f t="normal" ca="1">32-LENB(INDIRECT(ADDRESS(22518,6)))</f>
        <v>0</v>
      </c>
      <c r="H22518" s="7" t="n">
        <v>4</v>
      </c>
      <c r="I22518" s="7" t="n">
        <v>65533</v>
      </c>
      <c r="J22518" s="7" t="n">
        <v>2072</v>
      </c>
      <c r="K22518" s="7" t="s">
        <v>18</v>
      </c>
      <c r="L22518" s="7" t="n">
        <f t="normal" ca="1">32-LENB(INDIRECT(ADDRESS(22518,11)))</f>
        <v>0</v>
      </c>
      <c r="M22518" s="7" t="n">
        <v>4</v>
      </c>
      <c r="N22518" s="7" t="n">
        <v>65533</v>
      </c>
      <c r="O22518" s="7" t="n">
        <v>2073</v>
      </c>
      <c r="P22518" s="7" t="s">
        <v>18</v>
      </c>
      <c r="Q22518" s="7" t="n">
        <f t="normal" ca="1">32-LENB(INDIRECT(ADDRESS(22518,16)))</f>
        <v>0</v>
      </c>
      <c r="R22518" s="7" t="n">
        <v>4</v>
      </c>
      <c r="S22518" s="7" t="n">
        <v>65533</v>
      </c>
      <c r="T22518" s="7" t="n">
        <v>2081</v>
      </c>
      <c r="U22518" s="7" t="s">
        <v>18</v>
      </c>
      <c r="V22518" s="7" t="n">
        <f t="normal" ca="1">32-LENB(INDIRECT(ADDRESS(22518,21)))</f>
        <v>0</v>
      </c>
      <c r="W22518" s="7" t="n">
        <v>0</v>
      </c>
      <c r="X22518" s="7" t="n">
        <v>65533</v>
      </c>
      <c r="Y22518" s="7" t="n">
        <v>0</v>
      </c>
      <c r="Z22518" s="7" t="s">
        <v>18</v>
      </c>
      <c r="AA22518" s="7" t="n">
        <f t="normal" ca="1">32-LENB(INDIRECT(ADDRESS(22518,26)))</f>
        <v>0</v>
      </c>
    </row>
    <row r="22519" spans="1:37">
      <c r="A22519" t="s">
        <v>4</v>
      </c>
      <c r="B22519" s="4" t="s">
        <v>5</v>
      </c>
    </row>
    <row r="22520" spans="1:37">
      <c r="A22520" t="n">
        <v>193320</v>
      </c>
      <c r="B22520" s="5" t="n">
        <v>1</v>
      </c>
    </row>
    <row r="22521" spans="1:37" s="3" customFormat="1" customHeight="0">
      <c r="A22521" s="3" t="s">
        <v>2</v>
      </c>
      <c r="B22521" s="3" t="s">
        <v>1627</v>
      </c>
    </row>
    <row r="22522" spans="1:37">
      <c r="A22522" t="s">
        <v>4</v>
      </c>
      <c r="B22522" s="4" t="s">
        <v>5</v>
      </c>
      <c r="C22522" s="4" t="s">
        <v>11</v>
      </c>
      <c r="D22522" s="4" t="s">
        <v>11</v>
      </c>
      <c r="E22522" s="4" t="s">
        <v>14</v>
      </c>
      <c r="F22522" s="4" t="s">
        <v>8</v>
      </c>
      <c r="G22522" s="4" t="s">
        <v>1616</v>
      </c>
      <c r="H22522" s="4" t="s">
        <v>11</v>
      </c>
      <c r="I22522" s="4" t="s">
        <v>11</v>
      </c>
      <c r="J22522" s="4" t="s">
        <v>14</v>
      </c>
      <c r="K22522" s="4" t="s">
        <v>8</v>
      </c>
      <c r="L22522" s="4" t="s">
        <v>1616</v>
      </c>
      <c r="M22522" s="4" t="s">
        <v>11</v>
      </c>
      <c r="N22522" s="4" t="s">
        <v>11</v>
      </c>
      <c r="O22522" s="4" t="s">
        <v>14</v>
      </c>
      <c r="P22522" s="4" t="s">
        <v>8</v>
      </c>
      <c r="Q22522" s="4" t="s">
        <v>1616</v>
      </c>
    </row>
    <row r="22523" spans="1:37">
      <c r="A22523" t="n">
        <v>193328</v>
      </c>
      <c r="B22523" s="95" t="n">
        <v>257</v>
      </c>
      <c r="C22523" s="7" t="n">
        <v>4</v>
      </c>
      <c r="D22523" s="7" t="n">
        <v>65533</v>
      </c>
      <c r="E22523" s="7" t="n">
        <v>12105</v>
      </c>
      <c r="F22523" s="7" t="s">
        <v>18</v>
      </c>
      <c r="G22523" s="7" t="n">
        <f t="normal" ca="1">32-LENB(INDIRECT(ADDRESS(22523,6)))</f>
        <v>0</v>
      </c>
      <c r="H22523" s="7" t="n">
        <v>4</v>
      </c>
      <c r="I22523" s="7" t="n">
        <v>65533</v>
      </c>
      <c r="J22523" s="7" t="n">
        <v>12100</v>
      </c>
      <c r="K22523" s="7" t="s">
        <v>18</v>
      </c>
      <c r="L22523" s="7" t="n">
        <f t="normal" ca="1">32-LENB(INDIRECT(ADDRESS(22523,11)))</f>
        <v>0</v>
      </c>
      <c r="M22523" s="7" t="n">
        <v>0</v>
      </c>
      <c r="N22523" s="7" t="n">
        <v>65533</v>
      </c>
      <c r="O22523" s="7" t="n">
        <v>0</v>
      </c>
      <c r="P22523" s="7" t="s">
        <v>18</v>
      </c>
      <c r="Q22523" s="7" t="n">
        <f t="normal" ca="1">32-LENB(INDIRECT(ADDRESS(22523,16)))</f>
        <v>0</v>
      </c>
    </row>
    <row r="22524" spans="1:37">
      <c r="A22524" t="s">
        <v>4</v>
      </c>
      <c r="B22524" s="4" t="s">
        <v>5</v>
      </c>
    </row>
    <row r="22525" spans="1:37">
      <c r="A22525" t="n">
        <v>193448</v>
      </c>
      <c r="B22525" s="5" t="n">
        <v>1</v>
      </c>
    </row>
    <row r="22526" spans="1:37" s="3" customFormat="1" customHeight="0">
      <c r="A22526" s="3" t="s">
        <v>2</v>
      </c>
      <c r="B22526" s="3" t="s">
        <v>1628</v>
      </c>
    </row>
    <row r="22527" spans="1:37">
      <c r="A22527" t="s">
        <v>4</v>
      </c>
      <c r="B22527" s="4" t="s">
        <v>5</v>
      </c>
      <c r="C22527" s="4" t="s">
        <v>11</v>
      </c>
      <c r="D22527" s="4" t="s">
        <v>11</v>
      </c>
      <c r="E22527" s="4" t="s">
        <v>14</v>
      </c>
      <c r="F22527" s="4" t="s">
        <v>8</v>
      </c>
      <c r="G22527" s="4" t="s">
        <v>1616</v>
      </c>
      <c r="H22527" s="4" t="s">
        <v>11</v>
      </c>
      <c r="I22527" s="4" t="s">
        <v>11</v>
      </c>
      <c r="J22527" s="4" t="s">
        <v>14</v>
      </c>
      <c r="K22527" s="4" t="s">
        <v>8</v>
      </c>
      <c r="L22527" s="4" t="s">
        <v>1616</v>
      </c>
      <c r="M22527" s="4" t="s">
        <v>11</v>
      </c>
      <c r="N22527" s="4" t="s">
        <v>11</v>
      </c>
      <c r="O22527" s="4" t="s">
        <v>14</v>
      </c>
      <c r="P22527" s="4" t="s">
        <v>8</v>
      </c>
      <c r="Q22527" s="4" t="s">
        <v>1616</v>
      </c>
      <c r="R22527" s="4" t="s">
        <v>11</v>
      </c>
      <c r="S22527" s="4" t="s">
        <v>11</v>
      </c>
      <c r="T22527" s="4" t="s">
        <v>14</v>
      </c>
      <c r="U22527" s="4" t="s">
        <v>8</v>
      </c>
      <c r="V22527" s="4" t="s">
        <v>1616</v>
      </c>
      <c r="W22527" s="4" t="s">
        <v>11</v>
      </c>
      <c r="X22527" s="4" t="s">
        <v>11</v>
      </c>
      <c r="Y22527" s="4" t="s">
        <v>14</v>
      </c>
      <c r="Z22527" s="4" t="s">
        <v>8</v>
      </c>
      <c r="AA22527" s="4" t="s">
        <v>1616</v>
      </c>
      <c r="AB22527" s="4" t="s">
        <v>11</v>
      </c>
      <c r="AC22527" s="4" t="s">
        <v>11</v>
      </c>
      <c r="AD22527" s="4" t="s">
        <v>14</v>
      </c>
      <c r="AE22527" s="4" t="s">
        <v>8</v>
      </c>
      <c r="AF22527" s="4" t="s">
        <v>1616</v>
      </c>
      <c r="AG22527" s="4" t="s">
        <v>11</v>
      </c>
      <c r="AH22527" s="4" t="s">
        <v>11</v>
      </c>
      <c r="AI22527" s="4" t="s">
        <v>14</v>
      </c>
      <c r="AJ22527" s="4" t="s">
        <v>8</v>
      </c>
      <c r="AK22527" s="4" t="s">
        <v>1616</v>
      </c>
      <c r="AL22527" s="4" t="s">
        <v>11</v>
      </c>
      <c r="AM22527" s="4" t="s">
        <v>11</v>
      </c>
      <c r="AN22527" s="4" t="s">
        <v>14</v>
      </c>
      <c r="AO22527" s="4" t="s">
        <v>8</v>
      </c>
      <c r="AP22527" s="4" t="s">
        <v>1616</v>
      </c>
      <c r="AQ22527" s="4" t="s">
        <v>11</v>
      </c>
      <c r="AR22527" s="4" t="s">
        <v>11</v>
      </c>
      <c r="AS22527" s="4" t="s">
        <v>14</v>
      </c>
      <c r="AT22527" s="4" t="s">
        <v>8</v>
      </c>
      <c r="AU22527" s="4" t="s">
        <v>1616</v>
      </c>
      <c r="AV22527" s="4" t="s">
        <v>11</v>
      </c>
      <c r="AW22527" s="4" t="s">
        <v>11</v>
      </c>
      <c r="AX22527" s="4" t="s">
        <v>14</v>
      </c>
      <c r="AY22527" s="4" t="s">
        <v>8</v>
      </c>
      <c r="AZ22527" s="4" t="s">
        <v>1616</v>
      </c>
      <c r="BA22527" s="4" t="s">
        <v>11</v>
      </c>
      <c r="BB22527" s="4" t="s">
        <v>11</v>
      </c>
      <c r="BC22527" s="4" t="s">
        <v>14</v>
      </c>
      <c r="BD22527" s="4" t="s">
        <v>8</v>
      </c>
      <c r="BE22527" s="4" t="s">
        <v>1616</v>
      </c>
      <c r="BF22527" s="4" t="s">
        <v>11</v>
      </c>
      <c r="BG22527" s="4" t="s">
        <v>11</v>
      </c>
      <c r="BH22527" s="4" t="s">
        <v>14</v>
      </c>
      <c r="BI22527" s="4" t="s">
        <v>8</v>
      </c>
      <c r="BJ22527" s="4" t="s">
        <v>1616</v>
      </c>
    </row>
    <row r="22528" spans="1:37">
      <c r="A22528" t="n">
        <v>193456</v>
      </c>
      <c r="B22528" s="95" t="n">
        <v>257</v>
      </c>
      <c r="C22528" s="7" t="n">
        <v>4</v>
      </c>
      <c r="D22528" s="7" t="n">
        <v>65533</v>
      </c>
      <c r="E22528" s="7" t="n">
        <v>2266</v>
      </c>
      <c r="F22528" s="7" t="s">
        <v>18</v>
      </c>
      <c r="G22528" s="7" t="n">
        <f t="normal" ca="1">32-LENB(INDIRECT(ADDRESS(22528,6)))</f>
        <v>0</v>
      </c>
      <c r="H22528" s="7" t="n">
        <v>4</v>
      </c>
      <c r="I22528" s="7" t="n">
        <v>65533</v>
      </c>
      <c r="J22528" s="7" t="n">
        <v>2081</v>
      </c>
      <c r="K22528" s="7" t="s">
        <v>18</v>
      </c>
      <c r="L22528" s="7" t="n">
        <f t="normal" ca="1">32-LENB(INDIRECT(ADDRESS(22528,11)))</f>
        <v>0</v>
      </c>
      <c r="M22528" s="7" t="n">
        <v>4</v>
      </c>
      <c r="N22528" s="7" t="n">
        <v>65533</v>
      </c>
      <c r="O22528" s="7" t="n">
        <v>12010</v>
      </c>
      <c r="P22528" s="7" t="s">
        <v>18</v>
      </c>
      <c r="Q22528" s="7" t="n">
        <f t="normal" ca="1">32-LENB(INDIRECT(ADDRESS(22528,16)))</f>
        <v>0</v>
      </c>
      <c r="R22528" s="7" t="n">
        <v>4</v>
      </c>
      <c r="S22528" s="7" t="n">
        <v>65533</v>
      </c>
      <c r="T22528" s="7" t="n">
        <v>12010</v>
      </c>
      <c r="U22528" s="7" t="s">
        <v>18</v>
      </c>
      <c r="V22528" s="7" t="n">
        <f t="normal" ca="1">32-LENB(INDIRECT(ADDRESS(22528,21)))</f>
        <v>0</v>
      </c>
      <c r="W22528" s="7" t="n">
        <v>4</v>
      </c>
      <c r="X22528" s="7" t="n">
        <v>65533</v>
      </c>
      <c r="Y22528" s="7" t="n">
        <v>12010</v>
      </c>
      <c r="Z22528" s="7" t="s">
        <v>18</v>
      </c>
      <c r="AA22528" s="7" t="n">
        <f t="normal" ca="1">32-LENB(INDIRECT(ADDRESS(22528,26)))</f>
        <v>0</v>
      </c>
      <c r="AB22528" s="7" t="n">
        <v>4</v>
      </c>
      <c r="AC22528" s="7" t="n">
        <v>65533</v>
      </c>
      <c r="AD22528" s="7" t="n">
        <v>12010</v>
      </c>
      <c r="AE22528" s="7" t="s">
        <v>18</v>
      </c>
      <c r="AF22528" s="7" t="n">
        <f t="normal" ca="1">32-LENB(INDIRECT(ADDRESS(22528,31)))</f>
        <v>0</v>
      </c>
      <c r="AG22528" s="7" t="n">
        <v>4</v>
      </c>
      <c r="AH22528" s="7" t="n">
        <v>65533</v>
      </c>
      <c r="AI22528" s="7" t="n">
        <v>12010</v>
      </c>
      <c r="AJ22528" s="7" t="s">
        <v>18</v>
      </c>
      <c r="AK22528" s="7" t="n">
        <f t="normal" ca="1">32-LENB(INDIRECT(ADDRESS(22528,36)))</f>
        <v>0</v>
      </c>
      <c r="AL22528" s="7" t="n">
        <v>4</v>
      </c>
      <c r="AM22528" s="7" t="n">
        <v>65533</v>
      </c>
      <c r="AN22528" s="7" t="n">
        <v>12010</v>
      </c>
      <c r="AO22528" s="7" t="s">
        <v>18</v>
      </c>
      <c r="AP22528" s="7" t="n">
        <f t="normal" ca="1">32-LENB(INDIRECT(ADDRESS(22528,41)))</f>
        <v>0</v>
      </c>
      <c r="AQ22528" s="7" t="n">
        <v>4</v>
      </c>
      <c r="AR22528" s="7" t="n">
        <v>65533</v>
      </c>
      <c r="AS22528" s="7" t="n">
        <v>12010</v>
      </c>
      <c r="AT22528" s="7" t="s">
        <v>18</v>
      </c>
      <c r="AU22528" s="7" t="n">
        <f t="normal" ca="1">32-LENB(INDIRECT(ADDRESS(22528,46)))</f>
        <v>0</v>
      </c>
      <c r="AV22528" s="7" t="n">
        <v>4</v>
      </c>
      <c r="AW22528" s="7" t="n">
        <v>65533</v>
      </c>
      <c r="AX22528" s="7" t="n">
        <v>12010</v>
      </c>
      <c r="AY22528" s="7" t="s">
        <v>18</v>
      </c>
      <c r="AZ22528" s="7" t="n">
        <f t="normal" ca="1">32-LENB(INDIRECT(ADDRESS(22528,51)))</f>
        <v>0</v>
      </c>
      <c r="BA22528" s="7" t="n">
        <v>4</v>
      </c>
      <c r="BB22528" s="7" t="n">
        <v>65533</v>
      </c>
      <c r="BC22528" s="7" t="n">
        <v>12101</v>
      </c>
      <c r="BD22528" s="7" t="s">
        <v>18</v>
      </c>
      <c r="BE22528" s="7" t="n">
        <f t="normal" ca="1">32-LENB(INDIRECT(ADDRESS(22528,56)))</f>
        <v>0</v>
      </c>
      <c r="BF22528" s="7" t="n">
        <v>0</v>
      </c>
      <c r="BG22528" s="7" t="n">
        <v>65533</v>
      </c>
      <c r="BH22528" s="7" t="n">
        <v>0</v>
      </c>
      <c r="BI22528" s="7" t="s">
        <v>18</v>
      </c>
      <c r="BJ22528" s="7" t="n">
        <f t="normal" ca="1">32-LENB(INDIRECT(ADDRESS(22528,61)))</f>
        <v>0</v>
      </c>
    </row>
    <row r="22529" spans="1:2">
      <c r="A22529" t="s">
        <v>4</v>
      </c>
      <c r="B22529" s="4" t="s">
        <v>5</v>
      </c>
    </row>
    <row r="22530" spans="1:2">
      <c r="A22530" t="n">
        <v>193936</v>
      </c>
      <c r="B2253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2025-09-06T21:47:05</dcterms:created>
  <dcterms:modified xsi:type="dcterms:W3CDTF">2025-09-06T21:47:05</dcterms:modified>
</cp:coreProperties>
</file>